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pivotTables/pivotTable3.xml" ContentType="application/vnd.openxmlformats-officedocument.spreadsheetml.pivotTable+xml"/>
  <Override PartName="/xl/tables/table3.xml" ContentType="application/vnd.openxmlformats-officedocument.spreadsheetml.table+xml"/>
  <Override PartName="/xl/pivotTables/pivotTable4.xml" ContentType="application/vnd.openxmlformats-officedocument.spreadsheetml.pivot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5.xml" ContentType="application/vnd.openxmlformats-officedocument.spreadsheetml.pivot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sb\CYBER SECURITY\6_Leonora\Hardware and Software Support Renewal\PRE-AWARD\RFQ Package\Native Files\"/>
    </mc:Choice>
  </mc:AlternateContent>
  <bookViews>
    <workbookView xWindow="1420" yWindow="0" windowWidth="27400" windowHeight="10800" tabRatio="874" firstSheet="4" activeTab="10"/>
  </bookViews>
  <sheets>
    <sheet name="SSS-CLIN 1-8 (2)" sheetId="11" r:id="rId1"/>
    <sheet name="CLIN1-Tenable-Serial Numbers" sheetId="3" r:id="rId2"/>
    <sheet name="CLIN2-Fidelis-Serial Numbers" sheetId="4" r:id="rId3"/>
    <sheet name="CLIN3 - RSA-Serial Numbers" sheetId="5" r:id="rId4"/>
    <sheet name="CLIN4-Netscout-Serial Numbers" sheetId="6" r:id="rId5"/>
    <sheet name="CLIN5-Veritas-Serial Numbers" sheetId="7" r:id="rId6"/>
    <sheet name="CLIN6-Redhat-Serial Numbers" sheetId="8" r:id="rId7"/>
    <sheet name="CLIN7-Arcsight-Serial Numbers" sheetId="9" r:id="rId8"/>
    <sheet name="CLIN8Juniper-Serial Numbers" sheetId="10" r:id="rId9"/>
    <sheet name="CLIN9-Firemon-Serial Numbers" sheetId="12" r:id="rId10"/>
    <sheet name="CLIN 10 - Encase-Serial Numbers" sheetId="13" r:id="rId11"/>
  </sheets>
  <calcPr calcId="162913"/>
  <customWorkbookViews>
    <customWorkbookView name="Benson Rebecca - Personal View" guid="{8AF2E781-C833-48FF-B4B5-CC50C62231EA}" mergeInterval="0" personalView="1" maximized="1" xWindow="-9" yWindow="-9" windowWidth="1938" windowHeight="1050" tabRatio="717" activeSheetId="1" showComments="commIndAndComment"/>
    <customWorkbookView name="Iordache Lucia - Personal View" guid="{7526B929-0A7A-4BF3-9735-BA13DC17F08E}" mergeInterval="0" personalView="1" maximized="1" xWindow="-8" yWindow="-8" windowWidth="1616" windowHeight="876" tabRatio="717" activeSheetId="1"/>
  </customWorkbookViews>
  <pivotCaches>
    <pivotCache cacheId="28" r:id="rId12"/>
    <pivotCache cacheId="29" r:id="rId13"/>
    <pivotCache cacheId="30" r:id="rId14"/>
    <pivotCache cacheId="31" r:id="rId15"/>
    <pivotCache cacheId="32" r:id="rId16"/>
  </pivotCaches>
</workbook>
</file>

<file path=xl/calcChain.xml><?xml version="1.0" encoding="utf-8"?>
<calcChain xmlns="http://schemas.openxmlformats.org/spreadsheetml/2006/main">
  <c r="K124" i="11" l="1"/>
  <c r="J124" i="11"/>
  <c r="I124" i="11"/>
  <c r="K123" i="11"/>
  <c r="J123" i="11"/>
  <c r="I123" i="11"/>
  <c r="K122" i="11"/>
  <c r="J122" i="11"/>
  <c r="I122" i="11"/>
  <c r="K121" i="11"/>
  <c r="J121" i="11"/>
  <c r="I121" i="11"/>
  <c r="K120" i="11"/>
  <c r="J120" i="11"/>
  <c r="I120" i="11"/>
  <c r="K119" i="11"/>
  <c r="K125" i="11" s="1"/>
  <c r="J119" i="11"/>
  <c r="J125" i="11" s="1"/>
  <c r="I119" i="11"/>
  <c r="I125" i="11" s="1"/>
  <c r="I110" i="11"/>
  <c r="K109" i="11"/>
  <c r="J109" i="11"/>
  <c r="I109" i="11"/>
  <c r="K108" i="11"/>
  <c r="K110" i="11" s="1"/>
  <c r="J108" i="11"/>
  <c r="J110" i="11" s="1"/>
  <c r="I108" i="11"/>
  <c r="K98" i="11"/>
  <c r="K99" i="11" s="1"/>
  <c r="J98" i="11"/>
  <c r="J99" i="11" s="1"/>
  <c r="I98" i="11"/>
  <c r="I99" i="11" s="1"/>
  <c r="J89" i="11"/>
  <c r="K88" i="11"/>
  <c r="J88" i="11"/>
  <c r="I88" i="11"/>
  <c r="K87" i="11"/>
  <c r="J87" i="11"/>
  <c r="I87" i="11"/>
  <c r="K86" i="11"/>
  <c r="J86" i="11"/>
  <c r="I86" i="11"/>
  <c r="K85" i="11"/>
  <c r="J85" i="11"/>
  <c r="I85" i="11"/>
  <c r="K84" i="11"/>
  <c r="J84" i="11"/>
  <c r="I84" i="11"/>
  <c r="K83" i="11"/>
  <c r="J83" i="11"/>
  <c r="I83" i="11"/>
  <c r="K82" i="11"/>
  <c r="K89" i="11" s="1"/>
  <c r="J82" i="11"/>
  <c r="I82" i="11"/>
  <c r="I89" i="11" s="1"/>
  <c r="K72" i="11"/>
  <c r="J72" i="11"/>
  <c r="I72" i="11"/>
  <c r="K71" i="11"/>
  <c r="J71" i="11"/>
  <c r="I71" i="11"/>
  <c r="K70" i="11"/>
  <c r="J70" i="11"/>
  <c r="I70" i="11"/>
  <c r="K69" i="11"/>
  <c r="J69" i="11"/>
  <c r="I69" i="11"/>
  <c r="K68" i="11"/>
  <c r="J68" i="11"/>
  <c r="I68" i="11"/>
  <c r="K67" i="11"/>
  <c r="J67" i="11"/>
  <c r="I67" i="11"/>
  <c r="K66" i="11"/>
  <c r="J66" i="11"/>
  <c r="I66" i="11"/>
  <c r="K65" i="11"/>
  <c r="J65" i="11"/>
  <c r="I65" i="11"/>
  <c r="K64" i="11"/>
  <c r="J64" i="11"/>
  <c r="I64" i="11"/>
  <c r="K63" i="11"/>
  <c r="J63" i="11"/>
  <c r="I63" i="11"/>
  <c r="K62" i="11"/>
  <c r="J62" i="11"/>
  <c r="I62" i="11"/>
  <c r="K61" i="11"/>
  <c r="J61" i="11"/>
  <c r="I61" i="11"/>
  <c r="K60" i="11"/>
  <c r="J60" i="11"/>
  <c r="I60" i="11"/>
  <c r="K59" i="11"/>
  <c r="K73" i="11" s="1"/>
  <c r="J59" i="11"/>
  <c r="J73" i="11" s="1"/>
  <c r="I59" i="11"/>
  <c r="I73" i="11" s="1"/>
  <c r="K49" i="11"/>
  <c r="J49" i="11"/>
  <c r="I49" i="11"/>
  <c r="K48" i="11"/>
  <c r="J48" i="11"/>
  <c r="I48" i="11"/>
  <c r="K47" i="11"/>
  <c r="J47" i="11"/>
  <c r="I47" i="11"/>
  <c r="K46" i="11"/>
  <c r="J46" i="11"/>
  <c r="I46" i="11"/>
  <c r="K45" i="11"/>
  <c r="J45" i="11"/>
  <c r="I45" i="11"/>
  <c r="K44" i="11"/>
  <c r="J44" i="11"/>
  <c r="I44" i="11"/>
  <c r="K43" i="11"/>
  <c r="J43" i="11"/>
  <c r="I43" i="11"/>
  <c r="K42" i="11"/>
  <c r="J42" i="11"/>
  <c r="I42" i="11"/>
  <c r="K41" i="11"/>
  <c r="J41" i="11"/>
  <c r="I41" i="11"/>
  <c r="K40" i="11"/>
  <c r="J40" i="11"/>
  <c r="I40" i="11"/>
  <c r="K39" i="11"/>
  <c r="J39" i="11"/>
  <c r="I39" i="11"/>
  <c r="K38" i="11"/>
  <c r="J38" i="11"/>
  <c r="I38" i="11"/>
  <c r="K37" i="11"/>
  <c r="J37" i="11"/>
  <c r="I37" i="11"/>
  <c r="K36" i="11"/>
  <c r="K50" i="11" s="1"/>
  <c r="J36" i="11"/>
  <c r="J50" i="11" s="1"/>
  <c r="I36" i="11"/>
  <c r="I50" i="11" s="1"/>
  <c r="K27" i="11"/>
  <c r="I27" i="11"/>
  <c r="K26" i="11"/>
  <c r="J26" i="11"/>
  <c r="J27" i="11" s="1"/>
  <c r="I26" i="11"/>
  <c r="K16" i="11"/>
  <c r="J16" i="11"/>
  <c r="I16" i="11"/>
  <c r="K15" i="11"/>
  <c r="J15" i="11"/>
  <c r="I15" i="11"/>
  <c r="K14" i="11"/>
  <c r="J14" i="11"/>
  <c r="I14" i="11"/>
  <c r="K13" i="11"/>
  <c r="J13" i="11"/>
  <c r="I13" i="11"/>
  <c r="K12" i="11"/>
  <c r="J12" i="11"/>
  <c r="I12" i="11"/>
  <c r="K11" i="11"/>
  <c r="J11" i="11"/>
  <c r="I11" i="11"/>
  <c r="K10" i="11"/>
  <c r="J10" i="11"/>
  <c r="I10" i="11"/>
  <c r="K9" i="11"/>
  <c r="J9" i="11"/>
  <c r="I9" i="11"/>
  <c r="K8" i="11"/>
  <c r="J8" i="11"/>
  <c r="I8" i="11"/>
  <c r="K7" i="11"/>
  <c r="J7" i="11"/>
  <c r="I7" i="11"/>
  <c r="K6" i="11"/>
  <c r="K17" i="11" s="1"/>
  <c r="J6" i="11"/>
  <c r="J17" i="11" s="1"/>
  <c r="I6" i="11"/>
  <c r="I17" i="11" s="1"/>
  <c r="J28" i="5" l="1"/>
  <c r="J27" i="5"/>
  <c r="J26" i="5"/>
  <c r="J25" i="5"/>
  <c r="J18" i="5"/>
  <c r="J17" i="5"/>
  <c r="J24" i="5"/>
  <c r="J23" i="5"/>
  <c r="J22" i="5"/>
  <c r="J21" i="5"/>
  <c r="J20" i="5"/>
  <c r="J19" i="5"/>
  <c r="J12" i="5"/>
  <c r="J16" i="5"/>
  <c r="J15" i="5"/>
  <c r="J14" i="5"/>
  <c r="J13" i="5"/>
  <c r="J7" i="5"/>
  <c r="J4" i="5"/>
  <c r="J9" i="5"/>
  <c r="J8" i="5"/>
  <c r="J11" i="5"/>
  <c r="J10" i="5"/>
  <c r="J5" i="5"/>
  <c r="J6" i="5"/>
</calcChain>
</file>

<file path=xl/sharedStrings.xml><?xml version="1.0" encoding="utf-8"?>
<sst xmlns="http://schemas.openxmlformats.org/spreadsheetml/2006/main" count="1771" uniqueCount="601">
  <si>
    <t>TOTAL CLIN 1</t>
  </si>
  <si>
    <t>1.1</t>
  </si>
  <si>
    <t>1</t>
  </si>
  <si>
    <t>Total Firm Fixed Price</t>
  </si>
  <si>
    <t>Quantity</t>
  </si>
  <si>
    <t>Delivery Destination</t>
  </si>
  <si>
    <t>Description</t>
  </si>
  <si>
    <t>CLIN</t>
  </si>
  <si>
    <t>1.2</t>
  </si>
  <si>
    <t>Unit price</t>
  </si>
  <si>
    <t>Juniper Support</t>
  </si>
  <si>
    <t>Required Support</t>
  </si>
  <si>
    <t>[Supplier to enter]</t>
  </si>
  <si>
    <t>Serial Number</t>
  </si>
  <si>
    <t>[Supplier to enter currency]</t>
  </si>
  <si>
    <t>Tenable Support</t>
  </si>
  <si>
    <t>2</t>
  </si>
  <si>
    <t>2.1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</si>
  <si>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</si>
  <si>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</si>
  <si>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</si>
  <si>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</si>
  <si>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</si>
  <si>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</si>
  <si>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</si>
  <si>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</si>
  <si>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</si>
  <si>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5.1</t>
  </si>
  <si>
    <t>5.2</t>
  </si>
  <si>
    <t>5.3</t>
  </si>
  <si>
    <t>6</t>
  </si>
  <si>
    <t>6.1</t>
  </si>
  <si>
    <t>7.1</t>
  </si>
  <si>
    <t>7.2</t>
  </si>
  <si>
    <t>8</t>
  </si>
  <si>
    <t>8.1</t>
  </si>
  <si>
    <t>8.2</t>
  </si>
  <si>
    <t>8.3</t>
  </si>
  <si>
    <t>Fidelis Support</t>
  </si>
  <si>
    <t>Veritas NetBackup Support</t>
  </si>
  <si>
    <t>RedHat Support</t>
  </si>
  <si>
    <t>Customer ID</t>
  </si>
  <si>
    <t>Product name</t>
  </si>
  <si>
    <t>Product part name</t>
  </si>
  <si>
    <t>Product size</t>
  </si>
  <si>
    <t>Product start date</t>
  </si>
  <si>
    <t>Type of the request</t>
  </si>
  <si>
    <t>Nessus Professional</t>
  </si>
  <si>
    <t>SERV-NES</t>
  </si>
  <si>
    <t>New</t>
  </si>
  <si>
    <t>Renewal</t>
  </si>
  <si>
    <t>Nessus Agents (On-prem)</t>
  </si>
  <si>
    <t>AGT-OPS</t>
  </si>
  <si>
    <t>AGT-OPP</t>
  </si>
  <si>
    <t>31/12/2020</t>
  </si>
  <si>
    <t>Nessus Manager License</t>
  </si>
  <si>
    <t>EM-SERV-NESM</t>
  </si>
  <si>
    <t>Renewal (Need as Optional CLIN, TBC if procurement is needed with PO)</t>
  </si>
  <si>
    <t>Tenable.sc Perpetual Maintenance</t>
  </si>
  <si>
    <t>TSC-M</t>
  </si>
  <si>
    <t>31/03/2021</t>
  </si>
  <si>
    <t>Tenable.sc Subscription</t>
  </si>
  <si>
    <t>TSC</t>
  </si>
  <si>
    <t>22/03/2021</t>
  </si>
  <si>
    <t>Tenable.sc Lab</t>
  </si>
  <si>
    <t>TSC-LAB</t>
  </si>
  <si>
    <t>Elite Support</t>
  </si>
  <si>
    <t>TECH-SUP-ELITE</t>
  </si>
  <si>
    <t>Advanced Support</t>
  </si>
  <si>
    <t>TECH-SUP-ADV</t>
  </si>
  <si>
    <t>Tenable.sc Container</t>
  </si>
  <si>
    <t>TSC-STNDC</t>
  </si>
  <si>
    <t>Tenable.sc Perpetual Container</t>
  </si>
  <si>
    <t>TSC-STNDC-M </t>
  </si>
  <si>
    <t>Row Labels</t>
  </si>
  <si>
    <t>Grand Total</t>
  </si>
  <si>
    <t>Sum of Product size</t>
  </si>
  <si>
    <t>1.4</t>
  </si>
  <si>
    <t>1.5</t>
  </si>
  <si>
    <t>1.6</t>
  </si>
  <si>
    <t>1.7</t>
  </si>
  <si>
    <t>1.8</t>
  </si>
  <si>
    <t>1.9</t>
  </si>
  <si>
    <t>1.10</t>
  </si>
  <si>
    <t>1.11</t>
  </si>
  <si>
    <t>Required Product support end date</t>
  </si>
  <si>
    <t>28/02/2022</t>
  </si>
  <si>
    <t>TOTAL CLIN 2</t>
  </si>
  <si>
    <t>Product Name</t>
  </si>
  <si>
    <t>Endpoint Quantity</t>
  </si>
  <si>
    <t>SUB-1Y-FSS-SW-R1-SE</t>
  </si>
  <si>
    <t>R1-00311</t>
  </si>
  <si>
    <t>Maintenance Type: Subscription Premium Support</t>
  </si>
  <si>
    <t>Contract Number: 00002164</t>
  </si>
  <si>
    <t>Contract Start Date: Oct 29, 2018</t>
  </si>
  <si>
    <t>Contract End Date: Feb 28, 2021</t>
  </si>
  <si>
    <t>Location</t>
  </si>
  <si>
    <t>Expected Closed Date</t>
  </si>
  <si>
    <t>Sales Order Number</t>
  </si>
  <si>
    <t>Support Expiration</t>
  </si>
  <si>
    <t>Product Description</t>
  </si>
  <si>
    <t>Units</t>
  </si>
  <si>
    <t>Duration</t>
  </si>
  <si>
    <t>Total units per duration</t>
  </si>
  <si>
    <t>Type (Hardware/Software/Consultancy)</t>
  </si>
  <si>
    <t>UCID</t>
  </si>
  <si>
    <t>Requested Support Type</t>
  </si>
  <si>
    <t>Requested Support expiration date</t>
  </si>
  <si>
    <t>Belgium</t>
  </si>
  <si>
    <t>SA-NETMON-P-T1-E1</t>
  </si>
  <si>
    <t>9 TB NW Network Monitoring Perpetual</t>
  </si>
  <si>
    <t>TB/Day (Monthly)</t>
  </si>
  <si>
    <t>SW / Throughput/day</t>
  </si>
  <si>
    <t>Enhanced Support</t>
  </si>
  <si>
    <t>SA-NETMON-P-T2-E1</t>
  </si>
  <si>
    <t>11 TB NW Network Monitoring Perpetual</t>
  </si>
  <si>
    <t>NW-PVHPE78-E1</t>
  </si>
  <si>
    <t>NW PV HP 78TB SED</t>
  </si>
  <si>
    <t>Each (Monthly O&amp;M)</t>
  </si>
  <si>
    <t>HW / Storage</t>
  </si>
  <si>
    <t>9DZ4TY2</t>
  </si>
  <si>
    <t>NW-PVHDE96-E1</t>
  </si>
  <si>
    <t>NW PV HD 96TB SED</t>
  </si>
  <si>
    <t>BVHWJ23</t>
  </si>
  <si>
    <t>NW-S6E-CORE-E1</t>
  </si>
  <si>
    <t>NW S6 SED Core TP Appl- No SW Lic</t>
  </si>
  <si>
    <t>HW / Server</t>
  </si>
  <si>
    <t>GHPFJ13</t>
  </si>
  <si>
    <t>22YFJ13</t>
  </si>
  <si>
    <t>RSA-0029005</t>
  </si>
  <si>
    <t>30 TB SA Network Monitoring Perpetual</t>
  </si>
  <si>
    <t>4 TBSA Network Monitoring Perpetual</t>
  </si>
  <si>
    <t>SA-S5H-PDEC-E1</t>
  </si>
  <si>
    <t>S5 Packet Decoder TP Appl  - No SW Lic</t>
  </si>
  <si>
    <t>3KDXWD2</t>
  </si>
  <si>
    <t>SA-S5H-CON-E1</t>
  </si>
  <si>
    <t>S5 Concentrator TP Appl  - No SW Lic</t>
  </si>
  <si>
    <t>3K9ZWD2</t>
  </si>
  <si>
    <t>6CHWWD2</t>
  </si>
  <si>
    <t>3JF3XD2</t>
  </si>
  <si>
    <t>SA-S5H-10GE-F</t>
  </si>
  <si>
    <t>SA S5H 10 GB NDC Fiber Add-on Card</t>
  </si>
  <si>
    <t>HW / Fibercard</t>
  </si>
  <si>
    <t>NNG03161110054</t>
  </si>
  <si>
    <t>SA-HDDAC-46</t>
  </si>
  <si>
    <t>46TB High Density DAC Throughput</t>
  </si>
  <si>
    <t>RSA-JWXPD160900029</t>
  </si>
  <si>
    <t>RSA-JWXPD160901290</t>
  </si>
  <si>
    <t>RSA-JWXPD160901289</t>
  </si>
  <si>
    <t>NW 46TB High Den DAC Throughput</t>
  </si>
  <si>
    <t>RSA-FCNVS181200601</t>
  </si>
  <si>
    <t>SA-HPDAC-33</t>
  </si>
  <si>
    <t>33TB High Performance DAC Throughput</t>
  </si>
  <si>
    <t>RSA-JWXPD153301748</t>
  </si>
  <si>
    <t>RSA-JWXPD155300054</t>
  </si>
  <si>
    <t>SA-S5H-PDEC-NL</t>
  </si>
  <si>
    <t>3JCYWD2</t>
  </si>
  <si>
    <t>3KHZWD2</t>
  </si>
  <si>
    <t>RSA-JWXPD161900407</t>
  </si>
  <si>
    <t>SA-S4H-CON-A-E1</t>
  </si>
  <si>
    <t>Concentrator Appl  (No SW Lic)</t>
  </si>
  <si>
    <t>7KGNS62</t>
  </si>
  <si>
    <t>SA-S4H-PDEC-A-E1</t>
  </si>
  <si>
    <t>Packet Decoder Appl  (No SW Lic)</t>
  </si>
  <si>
    <t>7KRPS62</t>
  </si>
  <si>
    <t>7KVMS62</t>
  </si>
  <si>
    <t>6KMTM62</t>
  </si>
  <si>
    <t>46TB High Density DAC</t>
  </si>
  <si>
    <t>RSA-JWXPD143201257</t>
  </si>
  <si>
    <t>RSA-JWXPD143201379</t>
  </si>
  <si>
    <t>7KGLS62</t>
  </si>
  <si>
    <t>7KPNS62</t>
  </si>
  <si>
    <t>33TB High Performance DAC</t>
  </si>
  <si>
    <t xml:space="preserve">HW / Storage </t>
  </si>
  <si>
    <t>RSA-JWXPD143102289</t>
  </si>
  <si>
    <t>Sum of Total units per duration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</si>
  <si>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</si>
  <si>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</si>
  <si>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</si>
  <si>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</si>
  <si>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</si>
  <si>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</si>
  <si>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</si>
  <si>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</si>
  <si>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</si>
  <si>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</si>
  <si>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</si>
  <si>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MasterCare Number</t>
  </si>
  <si>
    <t>Product Code</t>
  </si>
  <si>
    <t>4200NMHM4HGC</t>
  </si>
  <si>
    <t>4200 Series - 40G PowerSafe module with 4x 40Gb LC SR2 BiDi MM 50um ports and 2x Bypass pairs</t>
  </si>
  <si>
    <t>VF_01309</t>
  </si>
  <si>
    <t>VB120 Base Chassis, Equipped, 1x 8-port 10/100/1000 UTP chassis module, AC</t>
  </si>
  <si>
    <t>VP_01451</t>
  </si>
  <si>
    <t>Module, VB120, 8x1G UTP ,vAssure, PowerSafe</t>
  </si>
  <si>
    <t>2200NMGM2000</t>
  </si>
  <si>
    <t>2200 Series - 1/10G module with 4 x 1Gb/10Gb SFP+ Ports</t>
  </si>
  <si>
    <t>NSP170381972</t>
  </si>
  <si>
    <t>2200NMGM2G0A</t>
  </si>
  <si>
    <t>2200 Series - 1/10G Advanced module with 4 x 1Gb/10Gb SFP+ ports and 2 x FPGA ports</t>
  </si>
  <si>
    <t>NSP160681687</t>
  </si>
  <si>
    <t>V16.8C-F-AS</t>
  </si>
  <si>
    <t>v16x8 10/100/1000 DT, AC/AC</t>
  </si>
  <si>
    <t>NSP170782110</t>
  </si>
  <si>
    <t>NSP170582572</t>
  </si>
  <si>
    <t>2200NMGM2H0A</t>
  </si>
  <si>
    <t>2200 Series - 1/10G Advanced module with 4 x 1Gb/10Gb SFP+ ports and 4 x FPGA ports</t>
  </si>
  <si>
    <t>PF2180382546</t>
  </si>
  <si>
    <t>2200NMGM2JBC</t>
  </si>
  <si>
    <t>2200 Series - 1/10G PowerSafe module with 4 x 1Gb/10Gb LC SX/SR MM 50um ports and 2 x Bypass pairs</t>
  </si>
  <si>
    <t>2204NA0L0000</t>
  </si>
  <si>
    <t>nGenius 2200 Series Packet Flow Switch - 2204 chassis (4-slot), AC power</t>
  </si>
  <si>
    <t>PF2180282536</t>
  </si>
  <si>
    <t>4204NA000000</t>
  </si>
  <si>
    <t>nGenius 4200 Series Packet Flow Switch - 4204 chassis (4-slot), AC power</t>
  </si>
  <si>
    <t>PF4171182019</t>
  </si>
  <si>
    <t>PF4171182020</t>
  </si>
  <si>
    <t>PF4171182021</t>
  </si>
  <si>
    <t>PF4171182022</t>
  </si>
  <si>
    <t>4200NMGA2J0A</t>
  </si>
  <si>
    <t>4200 Series - 1/10G Advanced module with 16x 1Gb/10Gb SFP+ &amp; FPGA ports</t>
  </si>
  <si>
    <t>NSP170382430</t>
  </si>
  <si>
    <t>NSP170382431</t>
  </si>
  <si>
    <t>NSP170382397</t>
  </si>
  <si>
    <t>NSP170382398</t>
  </si>
  <si>
    <t>NSP170382404</t>
  </si>
  <si>
    <t>NSP170382406</t>
  </si>
  <si>
    <t>NSP170382407</t>
  </si>
  <si>
    <t>NSP170382408</t>
  </si>
  <si>
    <t>PF2171182378</t>
  </si>
  <si>
    <t>PF2171182383</t>
  </si>
  <si>
    <t>PF2171282439</t>
  </si>
  <si>
    <t>PF2171282440</t>
  </si>
  <si>
    <t>PF2171282441</t>
  </si>
  <si>
    <t>PF2171282442</t>
  </si>
  <si>
    <t>PF2171282443</t>
  </si>
  <si>
    <t>NSP161281584</t>
  </si>
  <si>
    <t>NSP170582569</t>
  </si>
  <si>
    <t>NSP170582570</t>
  </si>
  <si>
    <t>NSP170381970</t>
  </si>
  <si>
    <t>VF_01274</t>
  </si>
  <si>
    <t>Optimizer Series Network Packet Broker - 2400 chassis, with 4 x 1Gb/10Gb LC LR/LX SM ports and 20 x 1Gb/10Gb SFP+ ports, AC Power</t>
  </si>
  <si>
    <t>Q1600323</t>
  </si>
  <si>
    <t>VF_01155</t>
  </si>
  <si>
    <t>vBroker 120, 2U, 64G, Network Packet Broker, 4 slot chassis, w/ High data burst buffer</t>
  </si>
  <si>
    <t>6000NBAFA100</t>
  </si>
  <si>
    <t>nGenius 6000 Series - 36S6Qstd Line Card with 36 x 1Gb/10Gb Ports &amp; 6 x 40Gb Ports</t>
  </si>
  <si>
    <t>NSP161082882</t>
  </si>
  <si>
    <t>PF2190582670</t>
  </si>
  <si>
    <t>PF2190182640</t>
  </si>
  <si>
    <t>PF2190182642</t>
  </si>
  <si>
    <t>PF2190582667</t>
  </si>
  <si>
    <t>PF2190482653</t>
  </si>
  <si>
    <t>PF2190582668</t>
  </si>
  <si>
    <t>PF2190482652</t>
  </si>
  <si>
    <t>PF2190582665</t>
  </si>
  <si>
    <t>PF2190182636</t>
  </si>
  <si>
    <t>PF2190582666</t>
  </si>
  <si>
    <t>Sum of Quantity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</si>
  <si>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</si>
  <si>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</si>
  <si>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</si>
  <si>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</si>
  <si>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</si>
  <si>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</si>
  <si>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</si>
  <si>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</si>
  <si>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</si>
  <si>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</si>
  <si>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</si>
  <si>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NETSCOUT Account Manager:    David Potter </t>
  </si>
  <si>
    <t>Email:                                             david.potter@netscout.com</t>
  </si>
  <si>
    <t>Telephone:                                     +44 (0) 7855 818262</t>
  </si>
  <si>
    <t>Master care numbers:</t>
  </si>
  <si>
    <t>NCIA RedHat Account number</t>
  </si>
  <si>
    <t>Product description</t>
  </si>
  <si>
    <t>Product code</t>
  </si>
  <si>
    <t>Start date</t>
  </si>
  <si>
    <t>End date</t>
  </si>
  <si>
    <t>Red Hat Enterprise Linux Server with Smart Management - Standard subscription (1 year)</t>
  </si>
  <si>
    <t>RH00009</t>
  </si>
  <si>
    <t>31/12/2021</t>
  </si>
  <si>
    <t>TG586BA24X7</t>
  </si>
  <si>
    <t>M4E23AAE24X7</t>
  </si>
  <si>
    <t>Company Name: NATO Communications</t>
  </si>
  <si>
    <t>Customer Subscription Name: 0040482341-A</t>
  </si>
  <si>
    <t>Support Subscription: A-S100077012</t>
  </si>
  <si>
    <t>Support Expiration date: 3/1/2021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</si>
  <si>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Arcsight Logger Standard Edition </t>
    </r>
    <r>
      <rPr>
        <b/>
        <sz val="11"/>
        <color theme="1"/>
        <rFont val="Calibri"/>
        <family val="2"/>
        <scheme val="minor"/>
      </rPr>
      <t>16,800 EPS</t>
    </r>
    <r>
      <rPr>
        <sz val="11"/>
        <color theme="1"/>
        <rFont val="Calibri"/>
        <family val="2"/>
        <scheme val="minor"/>
      </rPr>
      <t xml:space="preserve"> SW E-LTU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</si>
  <si>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Arcsight ESM Standard Edition </t>
    </r>
    <r>
      <rPr>
        <b/>
        <sz val="11"/>
        <color theme="1"/>
        <rFont val="Calibri"/>
        <family val="2"/>
        <scheme val="minor"/>
      </rPr>
      <t>6,700 EPS</t>
    </r>
    <r>
      <rPr>
        <sz val="11"/>
        <color theme="1"/>
        <rFont val="Calibri"/>
        <family val="2"/>
        <scheme val="minor"/>
      </rPr>
      <t xml:space="preserve"> SW LTU</t>
    </r>
  </si>
  <si>
    <t>Online Self-Service Support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</si>
  <si>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Electronically download the latest Software Updates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</si>
  <si>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Search our extensive online technical knowledge base for known problems, technical documents, manuals and documentation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</si>
  <si>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Log, track and update incidents electronically, and provide online incident reporting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</si>
  <si>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Review the list of Software currently covered by your Support Agreement</t>
    </r>
  </si>
  <si>
    <t>Technical Support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</si>
  <si>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Unlimited Incident Logging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</si>
  <si>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Defect Support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</si>
  <si>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Replacement License Keys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</si>
  <si>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Escalation Management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</si>
  <si>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Defined Response Time Objectives</t>
    </r>
  </si>
  <si>
    <t>Right to Software Updates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</si>
  <si>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“Major Version”,  “Minor Version”, “Service Pack”, “Patch” and “Hotfix”</t>
    </r>
  </si>
  <si>
    <t>Proactive Communication</t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</si>
  <si>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Receive notifications about new software versions and patches.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</si>
  <si>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Micro Focus Community and Forums: Join the conversation with experts and colleagues</t>
    </r>
  </si>
  <si>
    <t>SVC-COR-JS-STD-100</t>
  </si>
  <si>
    <t>JUNIPER CARE CORE SUPPORT FOR JUNOS SPACE STANDARD PACKAGE  FOR 100 DEVICES PERPETUAL</t>
  </si>
  <si>
    <t>90250201750717</t>
  </si>
  <si>
    <t>90250201750718</t>
  </si>
  <si>
    <t>90250201751074</t>
  </si>
  <si>
    <t>SVC-ND-SRX3400</t>
  </si>
  <si>
    <t>JUNIPER CARE NEXTDAY SUPPORT FOR SRX3400 CHASSIS (INCLUDES PS SCB RE)</t>
  </si>
  <si>
    <t>AA0512AA0010</t>
  </si>
  <si>
    <t>AA0512AA0011</t>
  </si>
  <si>
    <t>AA0512AA0034</t>
  </si>
  <si>
    <t>AA1212AA0010</t>
  </si>
  <si>
    <t>AA4812AA0003</t>
  </si>
  <si>
    <t>SVC-ND-SRX3-NPC</t>
  </si>
  <si>
    <t>JUNIPER CARE NEXTDAY SUPPORT FOR SRX3-NPC LINE CARD</t>
  </si>
  <si>
    <t>AAFA1030</t>
  </si>
  <si>
    <t>AAFA1038</t>
  </si>
  <si>
    <t>AAFB5928</t>
  </si>
  <si>
    <t>AAFB5991</t>
  </si>
  <si>
    <t>SVC-ND-SRX3-SPC</t>
  </si>
  <si>
    <t>JUNIPER CARE NEXTDAY SUPPORT FOR SRX3-SPC LINE CARD</t>
  </si>
  <si>
    <t>AAFD7085</t>
  </si>
  <si>
    <t>AAFD7094</t>
  </si>
  <si>
    <t>AAFD8261</t>
  </si>
  <si>
    <t>AAFD8278</t>
  </si>
  <si>
    <t>AAFD8279</t>
  </si>
  <si>
    <t>AAFD8286</t>
  </si>
  <si>
    <t>AAFD8294</t>
  </si>
  <si>
    <t>AAFD8295</t>
  </si>
  <si>
    <t>AAFE7863</t>
  </si>
  <si>
    <t>AAFF1592</t>
  </si>
  <si>
    <t>AAFG8077</t>
  </si>
  <si>
    <t>SVC-COR-SRX650</t>
  </si>
  <si>
    <t>JUNIPER CARE CORE SUPPORT FOR SRX650</t>
  </si>
  <si>
    <t>AJ4811AA0015</t>
  </si>
  <si>
    <t>AJ4911AA0036</t>
  </si>
  <si>
    <t>SVC-ND-SRX550</t>
  </si>
  <si>
    <t>JUNIPER CARE NEXT DAY SUPPORT FOR SRX550</t>
  </si>
  <si>
    <t>AL0313AA0035</t>
  </si>
  <si>
    <t>AL0513AA0183</t>
  </si>
  <si>
    <t>AL0513AA0206</t>
  </si>
  <si>
    <t>AL0513AA0207</t>
  </si>
  <si>
    <t>AL0613AA0023</t>
  </si>
  <si>
    <t>AL0613AA0026</t>
  </si>
  <si>
    <t>AL0613AA0032</t>
  </si>
  <si>
    <t>AL0613AA0034</t>
  </si>
  <si>
    <t>AL0613AA0036</t>
  </si>
  <si>
    <t>AL0613AA0039</t>
  </si>
  <si>
    <t>AL0613AA0041</t>
  </si>
  <si>
    <t>AL0613AA0045</t>
  </si>
  <si>
    <t>AL0613AA0048</t>
  </si>
  <si>
    <t>AL0613AA0054</t>
  </si>
  <si>
    <t>AL0613AA0056</t>
  </si>
  <si>
    <t>AL0613AA0059</t>
  </si>
  <si>
    <t>AL0613AA0061</t>
  </si>
  <si>
    <t>AL0613AA0063</t>
  </si>
  <si>
    <t>AL0613AA0064</t>
  </si>
  <si>
    <t>AL0613AA0065</t>
  </si>
  <si>
    <t>AL0613AA0067</t>
  </si>
  <si>
    <t>AL0613AA0068</t>
  </si>
  <si>
    <t>AL0613AA0076</t>
  </si>
  <si>
    <t>AL0613AA0078</t>
  </si>
  <si>
    <t>AL0813AA0001</t>
  </si>
  <si>
    <t>AL0813AA0002</t>
  </si>
  <si>
    <t>AL0813AA0003</t>
  </si>
  <si>
    <t>AL0813AA0004</t>
  </si>
  <si>
    <t>AL0813AA0005</t>
  </si>
  <si>
    <t>AL0813AA0006</t>
  </si>
  <si>
    <t>AL0813AA0007</t>
  </si>
  <si>
    <t>AL0813AA0008</t>
  </si>
  <si>
    <t>AL0813AA0009</t>
  </si>
  <si>
    <t>AL0813AA0010</t>
  </si>
  <si>
    <t>AL0813AA0011</t>
  </si>
  <si>
    <t>AL0813AA0012</t>
  </si>
  <si>
    <t>AL0813AA0013</t>
  </si>
  <si>
    <t>AL0813AA0014</t>
  </si>
  <si>
    <t>AL0813AA0015</t>
  </si>
  <si>
    <t>AL0813AA0016</t>
  </si>
  <si>
    <t>AL0813AA0019</t>
  </si>
  <si>
    <t>AL0813AA0020</t>
  </si>
  <si>
    <t>AL0813AA0021</t>
  </si>
  <si>
    <t>AL0813AA0025</t>
  </si>
  <si>
    <t>AL0813AA0033</t>
  </si>
  <si>
    <t>AL0813AA0039</t>
  </si>
  <si>
    <t>AL0813AA0046</t>
  </si>
  <si>
    <t>AL0813AA0055</t>
  </si>
  <si>
    <t>AL0813AA0057</t>
  </si>
  <si>
    <t>AL0813AA0060</t>
  </si>
  <si>
    <t>AL0813AA0061</t>
  </si>
  <si>
    <t>AL0813AA0062</t>
  </si>
  <si>
    <t>AL0813AA0063</t>
  </si>
  <si>
    <t>AL0813AA0067</t>
  </si>
  <si>
    <t>AL2412AA0032</t>
  </si>
  <si>
    <t>AL3212AA0005</t>
  </si>
  <si>
    <t>AL3212AA0033</t>
  </si>
  <si>
    <t>AL3715AK0015</t>
  </si>
  <si>
    <t>AL3715AK0200</t>
  </si>
  <si>
    <t>AL3715AK0553</t>
  </si>
  <si>
    <t>AL3815AK0181</t>
  </si>
  <si>
    <t>AL3815AK0195</t>
  </si>
  <si>
    <t>AL3815AK0198</t>
  </si>
  <si>
    <t>AL3815AK0218</t>
  </si>
  <si>
    <t>AL3815AK0230</t>
  </si>
  <si>
    <t>AL3815AK0239</t>
  </si>
  <si>
    <t>AL3815AK0240</t>
  </si>
  <si>
    <t>AL3815AK0511</t>
  </si>
  <si>
    <t>AL3815AK0686</t>
  </si>
  <si>
    <t>AL3815AK0727</t>
  </si>
  <si>
    <t>AL3815AK0795</t>
  </si>
  <si>
    <t>AL3815AK0805</t>
  </si>
  <si>
    <t>AL3815AK0934</t>
  </si>
  <si>
    <t>AL3915AK0129</t>
  </si>
  <si>
    <t>AL3915AK0130</t>
  </si>
  <si>
    <t>AL4012AA0001</t>
  </si>
  <si>
    <t>AL4012AA0009</t>
  </si>
  <si>
    <t>AL4012AA0016</t>
  </si>
  <si>
    <t>AL4012AA0020</t>
  </si>
  <si>
    <t>AL4012AA0023</t>
  </si>
  <si>
    <t>AL4012AA0024</t>
  </si>
  <si>
    <t>AL4012AA0028</t>
  </si>
  <si>
    <t>AL4012AA0033</t>
  </si>
  <si>
    <t>AL4012AA0038</t>
  </si>
  <si>
    <t>AL4012AA0042</t>
  </si>
  <si>
    <t>AL4012AA0085</t>
  </si>
  <si>
    <t>AL4112AA0070</t>
  </si>
  <si>
    <t>AL4112AA0074</t>
  </si>
  <si>
    <t>AL4112AA0075</t>
  </si>
  <si>
    <t>AL4212AA0016</t>
  </si>
  <si>
    <t>AL5012AA0054</t>
  </si>
  <si>
    <t>AL5012AA0058</t>
  </si>
  <si>
    <t>AL5012AA0064</t>
  </si>
  <si>
    <t>AL5012AA0065</t>
  </si>
  <si>
    <t>AL5012AA0068</t>
  </si>
  <si>
    <t>AL5112AA0038</t>
  </si>
  <si>
    <t>AL5112AA0070</t>
  </si>
  <si>
    <t>Serial number</t>
  </si>
  <si>
    <t>Product</t>
  </si>
  <si>
    <t>Qantity</t>
  </si>
  <si>
    <t>End of support date</t>
  </si>
  <si>
    <t>Sum of Qantity</t>
  </si>
  <si>
    <t>8.4</t>
  </si>
  <si>
    <t>8.5</t>
  </si>
  <si>
    <t>8.6</t>
  </si>
  <si>
    <t>RSA Support</t>
  </si>
  <si>
    <t>Netscout MasterCare Support</t>
  </si>
  <si>
    <t>Entitlement ID</t>
  </si>
  <si>
    <t>Account Name</t>
  </si>
  <si>
    <t>Account Number</t>
  </si>
  <si>
    <t>Product Line</t>
  </si>
  <si>
    <t>Entitled Version</t>
  </si>
  <si>
    <t>Entitled Quantity</t>
  </si>
  <si>
    <t>Coverage Type</t>
  </si>
  <si>
    <t>Entitlement Status</t>
  </si>
  <si>
    <t>Service Contract Number</t>
  </si>
  <si>
    <t>Service Expiration</t>
  </si>
  <si>
    <t>Service Status</t>
  </si>
  <si>
    <t>IB Instance Number</t>
  </si>
  <si>
    <t>Base SKU</t>
  </si>
  <si>
    <t>A7749064024</t>
  </si>
  <si>
    <t>LEONARDO MW LTD SELEX ES LTD</t>
  </si>
  <si>
    <t>7001201156</t>
  </si>
  <si>
    <t>NETBACKUP</t>
  </si>
  <si>
    <t>NETBACKUP CLIENT APPLICATION AND DB PACK WLS 1 SERVER HARDWARE TIER 2 ONPREMISE STANDARD PERPETUAL LICENSE</t>
  </si>
  <si>
    <t>8.3.0.1</t>
  </si>
  <si>
    <t>ESSENTIAL</t>
  </si>
  <si>
    <t>ACTIVE</t>
  </si>
  <si>
    <t>IE000000118045</t>
  </si>
  <si>
    <t>2021-02-28</t>
  </si>
  <si>
    <t>Active, Expiring Soon</t>
  </si>
  <si>
    <t>3593274</t>
  </si>
  <si>
    <t>13102</t>
  </si>
  <si>
    <t>A2700380877</t>
  </si>
  <si>
    <t>SELEX ELSAG LTD</t>
  </si>
  <si>
    <t>59964837</t>
  </si>
  <si>
    <t>IE000000016598</t>
  </si>
  <si>
    <t>48953742</t>
  </si>
  <si>
    <t>A2866047764</t>
  </si>
  <si>
    <t>NETBACKUP ENT CLIENT WLS 1 SERVER HARDWARE TIER 2 ONPREMISE STANDARD PERPETUAL LICENSE</t>
  </si>
  <si>
    <t>3593275</t>
  </si>
  <si>
    <t>14731</t>
  </si>
  <si>
    <t>A0188200512</t>
  </si>
  <si>
    <t>NETBACKUP ENT SERVER WLS 1 SERVER HARDWARE TIER 1 ONPREMISE STANDARD PERPETUAL LICENSE</t>
  </si>
  <si>
    <t>3593273</t>
  </si>
  <si>
    <t>14396</t>
  </si>
  <si>
    <t>A1744400059</t>
  </si>
  <si>
    <t>NETBACKUP ENT SERVER WLS 1 SERVER HARDWARE TIER 2 ONPREMISE STANDARD PERPETUAL LICENSE</t>
  </si>
  <si>
    <t>48953792</t>
  </si>
  <si>
    <t>12250</t>
  </si>
  <si>
    <t>A3049989668</t>
  </si>
  <si>
    <t>NETBACKUP OPT LIBRARY BASED TAPE DRIVE XPLAT 1 DRIVE ONPREMISE STANDARD PERPETUAL LICENSE</t>
  </si>
  <si>
    <t>48953786</t>
  </si>
  <si>
    <t>11142</t>
  </si>
  <si>
    <t>A2998227387</t>
  </si>
  <si>
    <t>NETBACKUP OPT SHARED STORAGE OPT XPLAT 1 DRIVE ONPREMISE STANDARD PERPETUAL LICENSE</t>
  </si>
  <si>
    <t>3593276</t>
  </si>
  <si>
    <t>13124</t>
  </si>
  <si>
    <t>A0337844275</t>
  </si>
  <si>
    <t>48953799</t>
  </si>
  <si>
    <t>A0370075191</t>
  </si>
  <si>
    <t>NETBACKUP STD CLIENT XPLAT 1 SERVER ONPREMISE STANDARD PERPETUAL LICENSE</t>
  </si>
  <si>
    <t>3593277</t>
  </si>
  <si>
    <t>11466</t>
  </si>
  <si>
    <t>A2922753519</t>
  </si>
  <si>
    <t>48953805</t>
  </si>
  <si>
    <t>Sum of Entitled Quantity</t>
  </si>
  <si>
    <t>5.4</t>
  </si>
  <si>
    <t>5.5</t>
  </si>
  <si>
    <t>5.6</t>
  </si>
  <si>
    <t>5.7</t>
  </si>
  <si>
    <t>TOTAL CLIN 3</t>
  </si>
  <si>
    <t>TOTAL CLIN 4</t>
  </si>
  <si>
    <t>TOTAL CLIN 5</t>
  </si>
  <si>
    <t>TOTAL CLIN 6</t>
  </si>
  <si>
    <t>TOTAL CLIN 7</t>
  </si>
  <si>
    <t>TOTAL CLIN 8</t>
  </si>
  <si>
    <t>e-delivery</t>
  </si>
  <si>
    <t>to 2022/02/28 or last EOS date</t>
  </si>
  <si>
    <t>UCID:</t>
  </si>
  <si>
    <r>
      <t xml:space="preserve">   </t>
    </r>
    <r>
      <rPr>
        <b/>
        <sz val="12"/>
        <rFont val="Times New Roman"/>
        <family val="1"/>
      </rPr>
      <t>Fidelis Endpoint Products</t>
    </r>
  </si>
  <si>
    <t>Europe, US, Canada</t>
  </si>
  <si>
    <t>SKU</t>
  </si>
  <si>
    <t>QTY</t>
  </si>
  <si>
    <t>H7P28AAE</t>
  </si>
  <si>
    <t>S ARST Logger 5GB/d SW E-LTU</t>
  </si>
  <si>
    <t>H7P29AAE</t>
  </si>
  <si>
    <t>S ARST Logger add-on 5GB/d SW E-LTU</t>
  </si>
  <si>
    <t>TF773AAE</t>
  </si>
  <si>
    <t>S ARST ESM 5 Gb/d SW E-LTU</t>
  </si>
  <si>
    <t>TF775AAE</t>
  </si>
  <si>
    <t>S ARST ESM 5 Gb/d NP SW E-LTU</t>
  </si>
  <si>
    <t>NCI Agency is currently under support for the following products:</t>
  </si>
  <si>
    <t>Current subscription benefits cover:</t>
  </si>
  <si>
    <t>Product family</t>
  </si>
  <si>
    <t>Manufacturer P/N</t>
  </si>
  <si>
    <t>Product Title/Description</t>
  </si>
  <si>
    <t>Unit of Issue</t>
  </si>
  <si>
    <t>Product Type</t>
  </si>
  <si>
    <t>ESP - ArcSight</t>
  </si>
  <si>
    <t>24x7 Support for Security ArcSight Enterprise Security Manager 10000 Events per Second Software E-LTU</t>
  </si>
  <si>
    <t>EA</t>
  </si>
  <si>
    <t>Maintenance</t>
  </si>
  <si>
    <t>24x7 Support for ArcSight Logger Up to 100k and Unlimited Devices</t>
  </si>
  <si>
    <t>Within free of charge license migration program NCI Agency was proposed to migrate existing perpetual licenses based on Gb/d to EPS model in equivalence of:</t>
  </si>
  <si>
    <t>It is in NCI Agency understanding (prior making an offer please check with Vendor) that in order to remain licensing compliant and under similar to current subscription (maintenance) benefits, the following SKU's from a public service catalogue should be applicable and sufficient:</t>
  </si>
  <si>
    <t>* Decision if order will be made on Arcisght support renewal is pending on other project deliverables and budget availability.</t>
  </si>
  <si>
    <t>Period of Performance required</t>
  </si>
  <si>
    <t>Proposed / available period of performance</t>
  </si>
  <si>
    <t>Arcsight Support</t>
  </si>
  <si>
    <t xml:space="preserve">TG586BA24X7 </t>
  </si>
  <si>
    <t xml:space="preserve">Required Support </t>
  </si>
  <si>
    <r>
      <t xml:space="preserve">7 </t>
    </r>
    <r>
      <rPr>
        <b/>
        <sz val="11"/>
        <color rgb="FFFF0000"/>
        <rFont val="Calibri"/>
        <family val="2"/>
        <scheme val="minor"/>
      </rPr>
      <t>*</t>
    </r>
  </si>
  <si>
    <t>* Optional, pending budget availability, TBC with procurement.</t>
  </si>
  <si>
    <t>Total Firm Fixed Price for 2021</t>
  </si>
  <si>
    <t>Total Firm Fixed Price for Option Year 2022</t>
  </si>
  <si>
    <t>Total Firm Fixed Price for Option Year 2023</t>
  </si>
  <si>
    <t>Firemon NCIA Account:</t>
  </si>
  <si>
    <t>Name</t>
  </si>
  <si>
    <t>City</t>
  </si>
  <si>
    <t>Country</t>
  </si>
  <si>
    <t>NATO (Classified)</t>
  </si>
  <si>
    <t>Brussels</t>
  </si>
  <si>
    <t>NATO (Unclassified)</t>
  </si>
  <si>
    <t>Current Lincenses:</t>
  </si>
  <si>
    <t>Qty</t>
  </si>
  <si>
    <t>Level</t>
  </si>
  <si>
    <t>Usable</t>
  </si>
  <si>
    <t>SPFM-ASM </t>
  </si>
  <si>
    <t>Application Server Module</t>
  </si>
  <si>
    <t>1/31/2021</t>
  </si>
  <si>
    <t>Silver Support</t>
  </si>
  <si>
    <t>V8 and older</t>
  </si>
  <si>
    <t>SPFM-SMLO</t>
  </si>
  <si>
    <t>Security Module</t>
  </si>
  <si>
    <t>1/18/2022</t>
  </si>
  <si>
    <t>11/18/2021</t>
  </si>
  <si>
    <t>9/27/2021</t>
  </si>
  <si>
    <t>SPFM-SMLO-HA</t>
  </si>
  <si>
    <t>Security Module Large Office (HA)</t>
  </si>
  <si>
    <t>SPFM-SMM</t>
  </si>
  <si>
    <t>Security Manager Module</t>
  </si>
  <si>
    <t>1.3</t>
  </si>
  <si>
    <t>Guidance Endpoint Security &amp; Investigator 
uncapped component (7000 nodes‐legacy fee)</t>
  </si>
  <si>
    <t>Including:</t>
  </si>
  <si>
    <t>‐Guidance Prime Protect</t>
  </si>
  <si>
    <t>‐Investigator Certs</t>
  </si>
  <si>
    <t>‐Investigator Nas (ID X100008116004)</t>
  </si>
  <si>
    <t>‐Investigator 8 Examiner (ID G3002092960)</t>
  </si>
  <si>
    <t>‐Investigator 8 Examiner (ID G3002092961)</t>
  </si>
  <si>
    <t>‐Investigator 8 Examiner (ID G3002092962)</t>
  </si>
  <si>
    <t>‐Investigator 8 Examiner (ID G3002092963)</t>
  </si>
  <si>
    <t>‐Investigator 8 Examiner (ID G3002092964)</t>
  </si>
  <si>
    <t>‐Investigator 8 Examiner (ID G3002092965)</t>
  </si>
  <si>
    <t>‐Investigator 8 Examiner (ID G3002092966)</t>
  </si>
  <si>
    <t>‐Investigator 8 Examiner (ID G3002092967)</t>
  </si>
  <si>
    <t>‐Security Nas (ID X100008120411)</t>
  </si>
  <si>
    <t>‐Security Certs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</si>
</sst>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#&quot; Months&quot;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1F497D"/>
      <name val="Calibri"/>
      <family val="2"/>
    </font>
    <font>
      <b/>
      <sz val="8"/>
      <color rgb="FF1F497D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Calibri"/>
      <family val="2"/>
    </font>
    <font>
      <sz val="10"/>
      <color theme="1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name val="Delivery/arial.ttf"/>
    </font>
    <font>
      <b/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5B9B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" fillId="0" borderId="0"/>
  </cellStyleXfs>
  <cellXfs count="129">
    <xf numFmtId="0" fontId="0" fillId="0" borderId="0" xfId="0"/>
    <xf numFmtId="49" fontId="6" fillId="4" borderId="3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left"/>
    </xf>
    <xf numFmtId="0" fontId="0" fillId="0" borderId="0" xfId="0" applyAlignment="1">
      <alignment wrapText="1"/>
    </xf>
    <xf numFmtId="0" fontId="3" fillId="5" borderId="2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7" fillId="4" borderId="1" xfId="2" applyFont="1" applyFill="1" applyBorder="1" applyAlignment="1">
      <alignment horizontal="left" wrapText="1"/>
    </xf>
    <xf numFmtId="0" fontId="3" fillId="5" borderId="8" xfId="0" applyFont="1" applyFill="1" applyBorder="1" applyAlignment="1">
      <alignment horizontal="center" wrapText="1"/>
    </xf>
    <xf numFmtId="49" fontId="5" fillId="0" borderId="3" xfId="2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horizontal="right" vertical="center"/>
    </xf>
    <xf numFmtId="14" fontId="10" fillId="0" borderId="13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vertical="center"/>
    </xf>
    <xf numFmtId="14" fontId="10" fillId="0" borderId="12" xfId="0" applyNumberFormat="1" applyFont="1" applyBorder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18" xfId="0" applyFont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left"/>
    </xf>
    <xf numFmtId="0" fontId="3" fillId="6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0" fontId="11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166" fontId="12" fillId="0" borderId="12" xfId="0" applyNumberFormat="1" applyFont="1" applyBorder="1" applyAlignment="1">
      <alignment horizontal="left" vertical="center"/>
    </xf>
    <xf numFmtId="49" fontId="12" fillId="0" borderId="12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166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wrapText="1"/>
    </xf>
    <xf numFmtId="49" fontId="5" fillId="3" borderId="21" xfId="2" applyNumberFormat="1" applyFont="1" applyFill="1" applyBorder="1" applyAlignment="1">
      <alignment horizontal="center"/>
    </xf>
    <xf numFmtId="0" fontId="4" fillId="3" borderId="20" xfId="2" applyFont="1" applyFill="1" applyBorder="1" applyAlignment="1">
      <alignment horizontal="right"/>
    </xf>
    <xf numFmtId="0" fontId="4" fillId="3" borderId="20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horizontal="right"/>
    </xf>
    <xf numFmtId="0" fontId="4" fillId="3" borderId="23" xfId="2" applyFont="1" applyFill="1" applyBorder="1" applyAlignment="1">
      <alignment horizontal="right"/>
    </xf>
    <xf numFmtId="0" fontId="8" fillId="3" borderId="22" xfId="2" applyFont="1" applyFill="1" applyBorder="1" applyAlignment="1">
      <alignment horizontal="right"/>
    </xf>
    <xf numFmtId="0" fontId="0" fillId="8" borderId="24" xfId="0" applyFont="1" applyFill="1" applyBorder="1"/>
    <xf numFmtId="0" fontId="0" fillId="0" borderId="24" xfId="0" applyFont="1" applyBorder="1"/>
    <xf numFmtId="0" fontId="15" fillId="0" borderId="0" xfId="3" applyAlignment="1">
      <alignment vertical="center"/>
    </xf>
    <xf numFmtId="0" fontId="16" fillId="9" borderId="1" xfId="0" applyFont="1" applyFill="1" applyBorder="1" applyAlignment="1">
      <alignment vertical="center"/>
    </xf>
    <xf numFmtId="0" fontId="14" fillId="1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14" fontId="14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0" fillId="0" borderId="0" xfId="4" applyNumberFormat="1" applyFont="1" applyAlignment="1">
      <alignment horizontal="center" vertical="top"/>
    </xf>
    <xf numFmtId="0" fontId="1" fillId="0" borderId="0" xfId="4" applyAlignment="1">
      <alignment vertical="top"/>
    </xf>
    <xf numFmtId="0" fontId="20" fillId="0" borderId="0" xfId="4" applyFont="1" applyAlignment="1">
      <alignment horizontal="left" vertical="top"/>
    </xf>
    <xf numFmtId="14" fontId="20" fillId="0" borderId="0" xfId="4" applyNumberFormat="1" applyFont="1" applyAlignment="1">
      <alignment horizontal="center" vertical="top"/>
    </xf>
    <xf numFmtId="0" fontId="21" fillId="7" borderId="18" xfId="0" applyNumberFormat="1" applyFont="1" applyFill="1" applyBorder="1" applyAlignment="1"/>
    <xf numFmtId="2" fontId="21" fillId="7" borderId="18" xfId="0" applyNumberFormat="1" applyFont="1" applyFill="1" applyBorder="1" applyAlignment="1"/>
    <xf numFmtId="0" fontId="0" fillId="0" borderId="19" xfId="0" applyFont="1" applyBorder="1"/>
    <xf numFmtId="1" fontId="0" fillId="0" borderId="24" xfId="0" applyNumberFormat="1" applyFont="1" applyBorder="1" applyAlignment="1">
      <alignment horizontal="left"/>
    </xf>
    <xf numFmtId="1" fontId="0" fillId="8" borderId="24" xfId="0" applyNumberFormat="1" applyFont="1" applyFill="1" applyBorder="1" applyAlignment="1">
      <alignment horizontal="left"/>
    </xf>
    <xf numFmtId="1" fontId="0" fillId="0" borderId="19" xfId="0" applyNumberFormat="1" applyFont="1" applyBorder="1" applyAlignment="1">
      <alignment horizontal="left"/>
    </xf>
    <xf numFmtId="0" fontId="17" fillId="0" borderId="1" xfId="0" applyFont="1" applyBorder="1" applyAlignment="1">
      <alignment vertical="center"/>
    </xf>
    <xf numFmtId="14" fontId="13" fillId="0" borderId="0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/>
    <xf numFmtId="0" fontId="22" fillId="0" borderId="15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3" fontId="0" fillId="0" borderId="0" xfId="0" applyNumberFormat="1"/>
    <xf numFmtId="3" fontId="3" fillId="6" borderId="6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wrapText="1"/>
    </xf>
    <xf numFmtId="3" fontId="6" fillId="4" borderId="1" xfId="2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left"/>
    </xf>
    <xf numFmtId="3" fontId="8" fillId="3" borderId="20" xfId="2" applyNumberFormat="1" applyFont="1" applyFill="1" applyBorder="1" applyAlignment="1">
      <alignment horizontal="right"/>
    </xf>
    <xf numFmtId="3" fontId="5" fillId="0" borderId="1" xfId="2" applyNumberFormat="1" applyFont="1" applyFill="1" applyBorder="1" applyAlignment="1">
      <alignment horizontal="left"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wrapText="1"/>
    </xf>
    <xf numFmtId="3" fontId="5" fillId="0" borderId="1" xfId="2" applyNumberFormat="1" applyFont="1" applyFill="1" applyBorder="1" applyAlignment="1">
      <alignment horizontal="left" vertical="center" wrapText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11" borderId="1" xfId="0" applyFill="1" applyBorder="1"/>
    <xf numFmtId="0" fontId="0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Font="1"/>
    <xf numFmtId="0" fontId="0" fillId="6" borderId="6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wrapText="1"/>
    </xf>
    <xf numFmtId="0" fontId="26" fillId="0" borderId="1" xfId="2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left" wrapText="1"/>
    </xf>
    <xf numFmtId="0" fontId="26" fillId="3" borderId="20" xfId="2" applyFont="1" applyFill="1" applyBorder="1" applyAlignment="1">
      <alignment horizontal="right"/>
    </xf>
    <xf numFmtId="0" fontId="26" fillId="3" borderId="23" xfId="2" applyFont="1" applyFill="1" applyBorder="1" applyAlignment="1">
      <alignment horizontal="right"/>
    </xf>
    <xf numFmtId="0" fontId="0" fillId="5" borderId="1" xfId="0" applyFont="1" applyFill="1" applyBorder="1" applyAlignment="1">
      <alignment horizontal="center" wrapText="1"/>
    </xf>
    <xf numFmtId="49" fontId="5" fillId="0" borderId="0" xfId="2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6" borderId="9" xfId="0" applyFont="1" applyFill="1" applyBorder="1" applyAlignment="1">
      <alignment horizontal="center" vertical="center" wrapText="1"/>
    </xf>
    <xf numFmtId="165" fontId="5" fillId="2" borderId="9" xfId="1" applyNumberFormat="1" applyFont="1" applyFill="1" applyBorder="1" applyAlignment="1">
      <alignment horizontal="center"/>
    </xf>
    <xf numFmtId="0" fontId="6" fillId="4" borderId="9" xfId="2" applyFont="1" applyFill="1" applyBorder="1" applyAlignment="1">
      <alignment horizontal="left" wrapText="1"/>
    </xf>
    <xf numFmtId="165" fontId="5" fillId="2" borderId="9" xfId="1" applyNumberFormat="1" applyFont="1" applyFill="1" applyBorder="1" applyAlignment="1">
      <alignment horizontal="center" vertical="center"/>
    </xf>
    <xf numFmtId="165" fontId="4" fillId="3" borderId="22" xfId="2" applyNumberFormat="1" applyFont="1" applyFill="1" applyBorder="1" applyAlignment="1">
      <alignment horizontal="right" wrapText="1"/>
    </xf>
    <xf numFmtId="0" fontId="3" fillId="0" borderId="0" xfId="0" applyFont="1"/>
    <xf numFmtId="0" fontId="9" fillId="6" borderId="10" xfId="0" applyFont="1" applyFill="1" applyBorder="1" applyAlignment="1" applyProtection="1">
      <alignment horizontal="center" vertical="center"/>
    </xf>
    <xf numFmtId="0" fontId="9" fillId="6" borderId="11" xfId="0" applyFont="1" applyFill="1" applyBorder="1" applyAlignment="1" applyProtection="1">
      <alignment horizontal="center" vertical="center"/>
    </xf>
    <xf numFmtId="0" fontId="9" fillId="6" borderId="25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" vertical="center"/>
    </xf>
    <xf numFmtId="0" fontId="0" fillId="0" borderId="27" xfId="0" applyBorder="1"/>
    <xf numFmtId="0" fontId="0" fillId="0" borderId="25" xfId="0" applyBorder="1"/>
    <xf numFmtId="0" fontId="0" fillId="0" borderId="12" xfId="0" applyBorder="1"/>
    <xf numFmtId="0" fontId="0" fillId="0" borderId="28" xfId="0" applyBorder="1"/>
    <xf numFmtId="0" fontId="0" fillId="0" borderId="13" xfId="0" applyBorder="1"/>
    <xf numFmtId="0" fontId="0" fillId="0" borderId="26" xfId="0" applyBorder="1" applyAlignment="1">
      <alignment wrapText="1"/>
    </xf>
  </cellXfs>
  <cellStyles count="5">
    <cellStyle name="Comma" xfId="1" builtinId="3"/>
    <cellStyle name="Hyperlink" xfId="3" builtinId="8"/>
    <cellStyle name="Normal" xfId="0" builtinId="0"/>
    <cellStyle name="Normal 2 10" xfId="2"/>
    <cellStyle name="Normal 2 3 2" xfId="4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elivery/arial.ttf"/>
        <scheme val="none"/>
      </font>
      <numFmt numFmtId="167" formatCode="m/d/yyyy"/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elivery/arial.ttf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elivery/arial.ttf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Delivery/arial.ttf"/>
        <scheme val="none"/>
      </font>
      <numFmt numFmtId="3" formatCode="#,##0"/>
      <alignment horizontal="center" vertical="top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7" formatCode="m/d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6" formatCode="#&quot; Months&quot;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7" formatCode="m/d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7" formatCode="m/d/yyyy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Calibri"/>
        <scheme val="none"/>
      </font>
      <numFmt numFmtId="167" formatCode="m/d/yyyy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Calibri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Relationship Id="rId22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edrickas Mantas" refreshedDate="44217.641167939815" createdVersion="6" refreshedVersion="6" minRefreshableVersion="3" recordCount="19">
  <cacheSource type="worksheet">
    <worksheetSource name="Tenable"/>
  </cacheSource>
  <cacheFields count="8">
    <cacheField name="Customer ID" numFmtId="0">
      <sharedItems containsSemiMixedTypes="0" containsString="0" containsNumber="1" containsInteger="1" minValue="569989" maxValue="569989"/>
    </cacheField>
    <cacheField name="Product name" numFmtId="0">
      <sharedItems/>
    </cacheField>
    <cacheField name="Product part name" numFmtId="0">
      <sharedItems count="11">
        <s v="AGT-OPP"/>
        <s v="TSC-M"/>
        <s v="TECH-SUP-ADV"/>
        <s v="TSC-STNDC"/>
        <s v="TSC"/>
        <s v="EM-SERV-NESM"/>
        <s v="TSC-LAB"/>
        <s v="AGT-OPS"/>
        <s v="SERV-NES"/>
        <s v="TECH-SUP-ELITE"/>
        <s v="TSC-STNDC-M "/>
      </sharedItems>
    </cacheField>
    <cacheField name="Product size" numFmtId="0">
      <sharedItems containsSemiMixedTypes="0" containsString="0" containsNumber="1" containsInteger="1" minValue="1" maxValue="51200"/>
    </cacheField>
    <cacheField name="Product start date" numFmtId="0">
      <sharedItems containsDate="1" containsMixedTypes="1" minDate="2021-01-03T00:00:00" maxDate="2021-06-04T00:00:00"/>
    </cacheField>
    <cacheField name="Required Product support end date" numFmtId="0">
      <sharedItems count="1">
        <s v="28/02/2022"/>
      </sharedItems>
    </cacheField>
    <cacheField name="Period of performance" numFmtId="0">
      <sharedItems count="5">
        <s v="31/12/2020 to 28/02/2022"/>
        <s v="2021/01/03 to 28/02/2022"/>
        <s v="31/03/2021 to 28/02/2022"/>
        <s v="22/03/2021 to 28/02/2022"/>
        <s v="2021/06/03 to 28/02/2022"/>
      </sharedItems>
    </cacheField>
    <cacheField name="Type of the reques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Vedrickas Mantas" refreshedDate="44217.95919548611" createdVersion="6" refreshedVersion="6" minRefreshableVersion="3" recordCount="105">
  <cacheSource type="worksheet">
    <worksheetSource name="Table4"/>
  </cacheSource>
  <cacheFields count="5">
    <cacheField name="MasterCare Number" numFmtId="0">
      <sharedItems containsSemiMixedTypes="0" containsString="0" containsNumber="1" containsInteger="1" minValue="10072908" maxValue="10095693" count="3">
        <n v="10072908"/>
        <n v="10073714"/>
        <n v="10095693"/>
      </sharedItems>
    </cacheField>
    <cacheField name="Product Code" numFmtId="0">
      <sharedItems count="14">
        <s v="4200NMHM4HGC"/>
        <s v="VF_01309"/>
        <s v="VP_01451"/>
        <s v="2200NMGM2000"/>
        <s v="2200NMGM2G0A"/>
        <s v="V16.8C-F-AS"/>
        <s v="2200NMGM2H0A"/>
        <s v="2200NMGM2JBC"/>
        <s v="2204NA0L0000"/>
        <s v="4204NA000000"/>
        <s v="4200NMGA2J0A"/>
        <s v="VF_01274"/>
        <s v="VF_01155"/>
        <s v="6000NBAFA100"/>
      </sharedItems>
    </cacheField>
    <cacheField name="Product Description" numFmtId="0">
      <sharedItems/>
    </cacheField>
    <cacheField name="Quantity" numFmtId="0">
      <sharedItems containsSemiMixedTypes="0" containsString="0" containsNumber="1" containsInteger="1" minValue="1" maxValue="1"/>
    </cacheField>
    <cacheField name="Serial Number" numFmtId="0">
      <sharedItems containsMixedTypes="1" containsNumber="1" containsInteger="1" minValue="11025233" maxValue="171017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Vedrickas Mantas" refreshedDate="44217.987536574074" createdVersion="6" refreshedVersion="6" minRefreshableVersion="3" recordCount="122">
  <cacheSource type="worksheet">
    <worksheetSource name="Table5"/>
  </cacheSource>
  <cacheFields count="5">
    <cacheField name="Qantity" numFmtId="3">
      <sharedItems containsSemiMixedTypes="0" containsString="0" containsNumber="1" containsInteger="1" minValue="1" maxValue="1"/>
    </cacheField>
    <cacheField name="Product" numFmtId="0">
      <sharedItems count="6">
        <s v="SVC-COR-JS-STD-100"/>
        <s v="SVC-ND-SRX3400"/>
        <s v="SVC-ND-SRX3-NPC"/>
        <s v="SVC-ND-SRX3-SPC"/>
        <s v="SVC-COR-SRX650"/>
        <s v="SVC-ND-SRX550"/>
      </sharedItems>
    </cacheField>
    <cacheField name="Product description" numFmtId="0">
      <sharedItems count="6">
        <s v="JUNIPER CARE CORE SUPPORT FOR JUNOS SPACE STANDARD PACKAGE  FOR 100 DEVICES PERPETUAL"/>
        <s v="JUNIPER CARE NEXTDAY SUPPORT FOR SRX3400 CHASSIS (INCLUDES PS SCB RE)"/>
        <s v="JUNIPER CARE NEXTDAY SUPPORT FOR SRX3-NPC LINE CARD"/>
        <s v="JUNIPER CARE NEXTDAY SUPPORT FOR SRX3-SPC LINE CARD"/>
        <s v="JUNIPER CARE CORE SUPPORT FOR SRX650"/>
        <s v="JUNIPER CARE NEXT DAY SUPPORT FOR SRX550"/>
      </sharedItems>
    </cacheField>
    <cacheField name="Serial number" numFmtId="0">
      <sharedItems/>
    </cacheField>
    <cacheField name="End of support date" numFmtId="14">
      <sharedItems containsSemiMixedTypes="0" containsNonDate="0" containsDate="1" containsString="0" minDate="2021-02-28T00:00:00" maxDate="2021-03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Vedrickas Mantas" refreshedDate="44218.014470254631" createdVersion="6" refreshedVersion="6" minRefreshableVersion="3" recordCount="10">
  <cacheSource type="worksheet">
    <worksheetSource name="Table6"/>
  </cacheSource>
  <cacheFields count="14">
    <cacheField name="Entitlement ID" numFmtId="0">
      <sharedItems/>
    </cacheField>
    <cacheField name="Account Name" numFmtId="0">
      <sharedItems/>
    </cacheField>
    <cacheField name="Account Number" numFmtId="0">
      <sharedItems/>
    </cacheField>
    <cacheField name="Product Line" numFmtId="0">
      <sharedItems/>
    </cacheField>
    <cacheField name="Product Name" numFmtId="0">
      <sharedItems count="7">
        <s v="NETBACKUP CLIENT APPLICATION AND DB PACK WLS 1 SERVER HARDWARE TIER 2 ONPREMISE STANDARD PERPETUAL LICENSE"/>
        <s v="NETBACKUP OPT SHARED STORAGE OPT XPLAT 1 DRIVE ONPREMISE STANDARD PERPETUAL LICENSE"/>
        <s v="NETBACKUP STD CLIENT XPLAT 1 SERVER ONPREMISE STANDARD PERPETUAL LICENSE"/>
        <s v="NETBACKUP ENT CLIENT WLS 1 SERVER HARDWARE TIER 2 ONPREMISE STANDARD PERPETUAL LICENSE"/>
        <s v="NETBACKUP ENT SERVER WLS 1 SERVER HARDWARE TIER 1 ONPREMISE STANDARD PERPETUAL LICENSE"/>
        <s v="NETBACKUP OPT LIBRARY BASED TAPE DRIVE XPLAT 1 DRIVE ONPREMISE STANDARD PERPETUAL LICENSE"/>
        <s v="NETBACKUP ENT SERVER WLS 1 SERVER HARDWARE TIER 2 ONPREMISE STANDARD PERPETUAL LICENSE"/>
      </sharedItems>
    </cacheField>
    <cacheField name="Entitled Version" numFmtId="0">
      <sharedItems/>
    </cacheField>
    <cacheField name="Entitled Quantity" numFmtId="1">
      <sharedItems containsSemiMixedTypes="0" containsString="0" containsNumber="1" containsInteger="1" minValue="1" maxValue="36"/>
    </cacheField>
    <cacheField name="Coverage Type" numFmtId="0">
      <sharedItems/>
    </cacheField>
    <cacheField name="Entitlement Status" numFmtId="0">
      <sharedItems/>
    </cacheField>
    <cacheField name="Service Contract Number" numFmtId="0">
      <sharedItems/>
    </cacheField>
    <cacheField name="Service Expiration" numFmtId="0">
      <sharedItems/>
    </cacheField>
    <cacheField name="Service Status" numFmtId="0">
      <sharedItems/>
    </cacheField>
    <cacheField name="IB Instance Number" numFmtId="0">
      <sharedItems/>
    </cacheField>
    <cacheField name="Base SKU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Alushani Leonora" refreshedDate="44225.440550462961" createdVersion="6" refreshedVersion="6" minRefreshableVersion="3" recordCount="31">
  <cacheSource type="worksheet">
    <worksheetSource name="Table1"/>
  </cacheSource>
  <cacheFields count="15">
    <cacheField name="Location" numFmtId="0">
      <sharedItems/>
    </cacheField>
    <cacheField name="Expected Closed Date" numFmtId="14">
      <sharedItems containsSemiMixedTypes="0" containsNonDate="0" containsDate="1" containsString="0" minDate="2020-12-31T00:00:00" maxDate="2021-03-01T00:00:00"/>
    </cacheField>
    <cacheField name="Sales Order Number" numFmtId="0">
      <sharedItems containsSemiMixedTypes="0" containsString="0" containsNumber="1" containsInteger="1" minValue="310907807" maxValue="320228028"/>
    </cacheField>
    <cacheField name="Product Name" numFmtId="0">
      <sharedItems count="14">
        <s v="RSA-0029005"/>
        <s v="SA-NETMON-P-T2-E1"/>
        <s v="SA-NETMON-P-T1-E1"/>
        <s v="NW-S6E-CORE-E1"/>
        <s v="NW-PVHPE78-E1"/>
        <s v="NW-PVHDE96-E1"/>
        <s v="SA-S5H-10GE-F"/>
        <s v="SA-S5H-PDEC-E1"/>
        <s v="SA-S5H-CON-E1"/>
        <s v="SA-S5H-PDEC-NL"/>
        <s v="SA-HDDAC-46"/>
        <s v="SA-HPDAC-33"/>
        <s v="SA-S4H-CON-A-E1"/>
        <s v="SA-S4H-PDEC-A-E1"/>
      </sharedItems>
    </cacheField>
    <cacheField name="Support Expiration" numFmtId="14">
      <sharedItems containsSemiMixedTypes="0" containsNonDate="0" containsDate="1" containsString="0" minDate="2020-12-31T00:00:00" maxDate="2021-03-01T00:00:00"/>
    </cacheField>
    <cacheField name="Product Description" numFmtId="0">
      <sharedItems/>
    </cacheField>
    <cacheField name="Quantity" numFmtId="0">
      <sharedItems containsSemiMixedTypes="0" containsString="0" containsNumber="1" containsInteger="1" minValue="1" maxValue="30"/>
    </cacheField>
    <cacheField name="Units" numFmtId="0">
      <sharedItems/>
    </cacheField>
    <cacheField name="Duration" numFmtId="166">
      <sharedItems containsSemiMixedTypes="0" containsString="0" containsNumber="1" containsInteger="1" minValue="3" maxValue="12"/>
    </cacheField>
    <cacheField name="Total units per duration" numFmtId="0">
      <sharedItems containsSemiMixedTypes="0" containsString="0" containsNumber="1" containsInteger="1" minValue="3" maxValue="300"/>
    </cacheField>
    <cacheField name="Type (Hardware/Software/Consultancy)" numFmtId="0">
      <sharedItems/>
    </cacheField>
    <cacheField name="Serial Number" numFmtId="0">
      <sharedItems containsMixedTypes="1" containsNumber="1" containsInteger="1" minValue="559000180" maxValue="559016854"/>
    </cacheField>
    <cacheField name="UCID" numFmtId="49">
      <sharedItems containsSemiMixedTypes="0" containsString="0" containsNumber="1" containsInteger="1" minValue="1003941414" maxValue="1003941414"/>
    </cacheField>
    <cacheField name="Requested Support Type" numFmtId="0">
      <sharedItems/>
    </cacheField>
    <cacheField name="Requested Support expiration date" numFmtId="14">
      <sharedItems containsSemiMixedTypes="0" containsNonDate="0" containsDate="1" containsString="0" minDate="2021-12-31T00:00:00" maxDate="2022-01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n v="569989"/>
    <s v="Nessus Agents (On-prem)"/>
    <x v="0"/>
    <n v="1536"/>
    <s v="31/12/2020"/>
    <x v="0"/>
    <x v="0"/>
    <s v="Renewal"/>
  </r>
  <r>
    <n v="569989"/>
    <s v="Tenable.sc Perpetual Maintenance"/>
    <x v="1"/>
    <n v="3834"/>
    <d v="2021-01-03T00:00:00"/>
    <x v="0"/>
    <x v="1"/>
    <s v="Renewal"/>
  </r>
  <r>
    <n v="569989"/>
    <s v="Tenable.sc Perpetual Maintenance"/>
    <x v="1"/>
    <n v="8704"/>
    <d v="2021-01-03T00:00:00"/>
    <x v="0"/>
    <x v="1"/>
    <s v="Renewal"/>
  </r>
  <r>
    <n v="569989"/>
    <s v="Advanced Support"/>
    <x v="2"/>
    <n v="1"/>
    <s v="31/03/2021"/>
    <x v="0"/>
    <x v="2"/>
    <s v="New"/>
  </r>
  <r>
    <n v="569989"/>
    <s v="Tenable.sc Perpetual Maintenance"/>
    <x v="1"/>
    <n v="5000"/>
    <s v="31/03/2021"/>
    <x v="0"/>
    <x v="2"/>
    <s v="Renewal"/>
  </r>
  <r>
    <n v="569989"/>
    <s v="Tenable.sc Perpetual Maintenance"/>
    <x v="1"/>
    <n v="2500"/>
    <s v="31/03/2021"/>
    <x v="0"/>
    <x v="2"/>
    <s v="Renewal"/>
  </r>
  <r>
    <n v="569989"/>
    <s v="Tenable.sc Container"/>
    <x v="3"/>
    <n v="1"/>
    <d v="2021-01-03T00:00:00"/>
    <x v="0"/>
    <x v="1"/>
    <s v="Renewal"/>
  </r>
  <r>
    <n v="569989"/>
    <s v="Tenable.sc Subscription"/>
    <x v="4"/>
    <n v="512"/>
    <s v="22/03/2021"/>
    <x v="0"/>
    <x v="3"/>
    <s v="Renewal"/>
  </r>
  <r>
    <n v="569989"/>
    <s v="Nessus Manager License"/>
    <x v="5"/>
    <n v="20480"/>
    <d v="2021-06-03T00:00:00"/>
    <x v="0"/>
    <x v="4"/>
    <s v="Renewal (Need as Optional CLIN, TBC if procurement is needed with PO)"/>
  </r>
  <r>
    <n v="569989"/>
    <s v="Tenable.sc Lab"/>
    <x v="6"/>
    <n v="64"/>
    <d v="2021-06-03T00:00:00"/>
    <x v="0"/>
    <x v="4"/>
    <s v="Renewal"/>
  </r>
  <r>
    <n v="569989"/>
    <s v="Nessus Agents (On-prem)"/>
    <x v="0"/>
    <n v="51200"/>
    <d v="2021-01-03T00:00:00"/>
    <x v="0"/>
    <x v="1"/>
    <s v="Renewal"/>
  </r>
  <r>
    <n v="569989"/>
    <s v="Nessus Agents (On-prem)"/>
    <x v="7"/>
    <n v="512"/>
    <d v="2021-01-03T00:00:00"/>
    <x v="0"/>
    <x v="1"/>
    <s v="Renewal"/>
  </r>
  <r>
    <n v="569989"/>
    <s v="Nessus Professional"/>
    <x v="8"/>
    <n v="10"/>
    <d v="2021-01-03T00:00:00"/>
    <x v="0"/>
    <x v="1"/>
    <s v="New"/>
  </r>
  <r>
    <n v="569989"/>
    <s v="Nessus Professional"/>
    <x v="8"/>
    <n v="10"/>
    <d v="2021-01-03T00:00:00"/>
    <x v="0"/>
    <x v="1"/>
    <s v="Renewal"/>
  </r>
  <r>
    <n v="569989"/>
    <s v="Elite Support"/>
    <x v="9"/>
    <n v="1"/>
    <d v="2021-01-03T00:00:00"/>
    <x v="0"/>
    <x v="1"/>
    <s v="Renewal"/>
  </r>
  <r>
    <n v="569989"/>
    <s v="Tenable.sc Subscription"/>
    <x v="4"/>
    <n v="512"/>
    <d v="2021-01-03T00:00:00"/>
    <x v="0"/>
    <x v="1"/>
    <s v="Renewal"/>
  </r>
  <r>
    <n v="569989"/>
    <s v="Tenable.sc Perpetual Maintenance"/>
    <x v="1"/>
    <n v="45500"/>
    <d v="2021-01-03T00:00:00"/>
    <x v="0"/>
    <x v="1"/>
    <s v="Renewal"/>
  </r>
  <r>
    <n v="569989"/>
    <s v="Tenable.sc Perpetual Maintenance"/>
    <x v="1"/>
    <n v="32000"/>
    <d v="2021-01-03T00:00:00"/>
    <x v="0"/>
    <x v="1"/>
    <s v="Renewal"/>
  </r>
  <r>
    <n v="569989"/>
    <s v="Tenable.sc Perpetual Container"/>
    <x v="10"/>
    <n v="1"/>
    <d v="2021-01-03T00:00:00"/>
    <x v="0"/>
    <x v="1"/>
    <s v="Renewal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5">
  <r>
    <x v="0"/>
    <x v="0"/>
    <s v="4200 Series - 40G PowerSafe module with 4x 40Gb LC SR2 BiDi MM 50um ports and 2x Bypass pairs"/>
    <n v="1"/>
    <n v="17101780"/>
  </r>
  <r>
    <x v="0"/>
    <x v="0"/>
    <s v="4200 Series - 40G PowerSafe module with 4x 40Gb LC SR2 BiDi MM 50um ports and 2x Bypass pairs"/>
    <n v="1"/>
    <n v="17101781"/>
  </r>
  <r>
    <x v="0"/>
    <x v="1"/>
    <s v="VB120 Base Chassis, Equipped, 1x 8-port 10/100/1000 UTP chassis module, AC"/>
    <n v="1"/>
    <n v="17101705"/>
  </r>
  <r>
    <x v="0"/>
    <x v="2"/>
    <s v="Module, VB120, 8x1G UTP ,vAssure, PowerSafe"/>
    <n v="1"/>
    <n v="17101508"/>
  </r>
  <r>
    <x v="0"/>
    <x v="2"/>
    <s v="Module, VB120, 8x1G UTP ,vAssure, PowerSafe"/>
    <n v="1"/>
    <n v="17101509"/>
  </r>
  <r>
    <x v="0"/>
    <x v="3"/>
    <s v="2200 Series - 1/10G module with 4 x 1Gb/10Gb SFP+ Ports"/>
    <n v="1"/>
    <s v="NSP170381972"/>
  </r>
  <r>
    <x v="0"/>
    <x v="4"/>
    <s v="2200 Series - 1/10G Advanced module with 4 x 1Gb/10Gb SFP+ ports and 2 x FPGA ports"/>
    <n v="1"/>
    <s v="NSP160681687"/>
  </r>
  <r>
    <x v="0"/>
    <x v="1"/>
    <s v="VB120 Base Chassis, Equipped, 1x 8-port 10/100/1000 UTP chassis module, AC"/>
    <n v="1"/>
    <n v="16101160"/>
  </r>
  <r>
    <x v="0"/>
    <x v="2"/>
    <s v="Module, VB120, 8x1G UTP ,vAssure, PowerSafe"/>
    <n v="1"/>
    <n v="16101161"/>
  </r>
  <r>
    <x v="0"/>
    <x v="5"/>
    <s v="v16x8 10/100/1000 DT, AC/AC"/>
    <n v="1"/>
    <n v="12041673"/>
  </r>
  <r>
    <x v="0"/>
    <x v="5"/>
    <s v="v16x8 10/100/1000 DT, AC/AC"/>
    <n v="1"/>
    <n v="12041679"/>
  </r>
  <r>
    <x v="0"/>
    <x v="5"/>
    <s v="v16x8 10/100/1000 DT, AC/AC"/>
    <n v="1"/>
    <n v="13047319"/>
  </r>
  <r>
    <x v="0"/>
    <x v="5"/>
    <s v="v16x8 10/100/1000 DT, AC/AC"/>
    <n v="1"/>
    <n v="12039523"/>
  </r>
  <r>
    <x v="0"/>
    <x v="5"/>
    <s v="v16x8 10/100/1000 DT, AC/AC"/>
    <n v="1"/>
    <n v="12041672"/>
  </r>
  <r>
    <x v="0"/>
    <x v="5"/>
    <s v="v16x8 10/100/1000 DT, AC/AC"/>
    <n v="1"/>
    <n v="13047321"/>
  </r>
  <r>
    <x v="0"/>
    <x v="5"/>
    <s v="v16x8 10/100/1000 DT, AC/AC"/>
    <n v="1"/>
    <n v="13047322"/>
  </r>
  <r>
    <x v="0"/>
    <x v="5"/>
    <s v="v16x8 10/100/1000 DT, AC/AC"/>
    <n v="1"/>
    <n v="13047325"/>
  </r>
  <r>
    <x v="0"/>
    <x v="5"/>
    <s v="v16x8 10/100/1000 DT, AC/AC"/>
    <n v="1"/>
    <n v="13047326"/>
  </r>
  <r>
    <x v="0"/>
    <x v="5"/>
    <s v="v16x8 10/100/1000 DT, AC/AC"/>
    <n v="1"/>
    <n v="13047323"/>
  </r>
  <r>
    <x v="0"/>
    <x v="5"/>
    <s v="v16x8 10/100/1000 DT, AC/AC"/>
    <n v="1"/>
    <n v="13047327"/>
  </r>
  <r>
    <x v="0"/>
    <x v="5"/>
    <s v="v16x8 10/100/1000 DT, AC/AC"/>
    <n v="1"/>
    <n v="13047328"/>
  </r>
  <r>
    <x v="0"/>
    <x v="2"/>
    <s v="Module, VB120, 8x1G UTP ,vAssure, PowerSafe"/>
    <n v="1"/>
    <n v="16095562"/>
  </r>
  <r>
    <x v="0"/>
    <x v="2"/>
    <s v="Module, VB120, 8x1G UTP ,vAssure, PowerSafe"/>
    <n v="1"/>
    <n v="16095563"/>
  </r>
  <r>
    <x v="0"/>
    <x v="2"/>
    <s v="Module, VB120, 8x1G UTP ,vAssure, PowerSafe"/>
    <n v="1"/>
    <n v="16101162"/>
  </r>
  <r>
    <x v="0"/>
    <x v="0"/>
    <s v="4200 Series - 40G PowerSafe module with 4x 40Gb LC SR2 BiDi MM 50um ports and 2x Bypass pairs"/>
    <n v="1"/>
    <n v="17101777"/>
  </r>
  <r>
    <x v="0"/>
    <x v="0"/>
    <s v="4200 Series - 40G PowerSafe module with 4x 40Gb LC SR2 BiDi MM 50um ports and 2x Bypass pairs"/>
    <n v="1"/>
    <n v="17101778"/>
  </r>
  <r>
    <x v="0"/>
    <x v="0"/>
    <s v="4200 Series - 40G PowerSafe module with 4x 40Gb LC SR2 BiDi MM 50um ports and 2x Bypass pairs"/>
    <n v="1"/>
    <n v="17101779"/>
  </r>
  <r>
    <x v="0"/>
    <x v="1"/>
    <s v="VB120 Base Chassis, Equipped, 1x 8-port 10/100/1000 UTP chassis module, AC"/>
    <n v="1"/>
    <n v="17101469"/>
  </r>
  <r>
    <x v="0"/>
    <x v="1"/>
    <s v="VB120 Base Chassis, Equipped, 1x 8-port 10/100/1000 UTP chassis module, AC"/>
    <n v="1"/>
    <n v="17101682"/>
  </r>
  <r>
    <x v="0"/>
    <x v="4"/>
    <s v="2200 Series - 1/10G Advanced module with 4 x 1Gb/10Gb SFP+ ports and 2 x FPGA ports"/>
    <n v="1"/>
    <s v="NSP170782110"/>
  </r>
  <r>
    <x v="0"/>
    <x v="4"/>
    <s v="2200 Series - 1/10G Advanced module with 4 x 1Gb/10Gb SFP+ ports and 2 x FPGA ports"/>
    <n v="1"/>
    <s v="NSP170582572"/>
  </r>
  <r>
    <x v="0"/>
    <x v="1"/>
    <s v="VB120 Base Chassis, Equipped, 1x 8-port 10/100/1000 UTP chassis module, AC"/>
    <n v="1"/>
    <n v="17101704"/>
  </r>
  <r>
    <x v="0"/>
    <x v="2"/>
    <s v="Module, VB120, 8x1G UTP ,vAssure, PowerSafe"/>
    <n v="1"/>
    <n v="17101518"/>
  </r>
  <r>
    <x v="0"/>
    <x v="2"/>
    <s v="Module, VB120, 8x1G UTP ,vAssure, PowerSafe"/>
    <n v="1"/>
    <n v="17101521"/>
  </r>
  <r>
    <x v="0"/>
    <x v="2"/>
    <s v="Module, VB120, 8x1G UTP ,vAssure, PowerSafe"/>
    <n v="1"/>
    <n v="17101515"/>
  </r>
  <r>
    <x v="0"/>
    <x v="2"/>
    <s v="Module, VB120, 8x1G UTP ,vAssure, PowerSafe"/>
    <n v="1"/>
    <n v="17101514"/>
  </r>
  <r>
    <x v="0"/>
    <x v="6"/>
    <s v="2200 Series - 1/10G Advanced module with 4 x 1Gb/10Gb SFP+ ports and 4 x FPGA ports"/>
    <n v="1"/>
    <s v="PF2180382546"/>
  </r>
  <r>
    <x v="0"/>
    <x v="7"/>
    <s v="2200 Series - 1/10G PowerSafe module with 4 x 1Gb/10Gb LC SX/SR MM 50um ports and 2 x Bypass pairs"/>
    <n v="1"/>
    <n v="17101708"/>
  </r>
  <r>
    <x v="0"/>
    <x v="8"/>
    <s v="nGenius 2200 Series Packet Flow Switch - 2204 chassis (4-slot), AC power"/>
    <n v="1"/>
    <s v="PF2180282536"/>
  </r>
  <r>
    <x v="0"/>
    <x v="5"/>
    <s v="v16x8 10/100/1000 DT, AC/AC"/>
    <n v="1"/>
    <n v="13047320"/>
  </r>
  <r>
    <x v="0"/>
    <x v="9"/>
    <s v="nGenius 4200 Series Packet Flow Switch - 4204 chassis (4-slot), AC power"/>
    <n v="1"/>
    <s v="PF4171182019"/>
  </r>
  <r>
    <x v="0"/>
    <x v="9"/>
    <s v="nGenius 4200 Series Packet Flow Switch - 4204 chassis (4-slot), AC power"/>
    <n v="1"/>
    <s v="PF4171182020"/>
  </r>
  <r>
    <x v="0"/>
    <x v="9"/>
    <s v="nGenius 4200 Series Packet Flow Switch - 4204 chassis (4-slot), AC power"/>
    <n v="1"/>
    <s v="PF4171182021"/>
  </r>
  <r>
    <x v="0"/>
    <x v="9"/>
    <s v="nGenius 4200 Series Packet Flow Switch - 4204 chassis (4-slot), AC power"/>
    <n v="1"/>
    <s v="PF4171182022"/>
  </r>
  <r>
    <x v="0"/>
    <x v="10"/>
    <s v="4200 Series - 1/10G Advanced module with 16x 1Gb/10Gb SFP+ &amp; FPGA ports"/>
    <n v="1"/>
    <s v="NSP170382430"/>
  </r>
  <r>
    <x v="0"/>
    <x v="10"/>
    <s v="4200 Series - 1/10G Advanced module with 16x 1Gb/10Gb SFP+ &amp; FPGA ports"/>
    <n v="1"/>
    <s v="NSP170382431"/>
  </r>
  <r>
    <x v="0"/>
    <x v="10"/>
    <s v="4200 Series - 1/10G Advanced module with 16x 1Gb/10Gb SFP+ &amp; FPGA ports"/>
    <n v="1"/>
    <s v="NSP170382397"/>
  </r>
  <r>
    <x v="0"/>
    <x v="10"/>
    <s v="4200 Series - 1/10G Advanced module with 16x 1Gb/10Gb SFP+ &amp; FPGA ports"/>
    <n v="1"/>
    <s v="NSP170382398"/>
  </r>
  <r>
    <x v="0"/>
    <x v="10"/>
    <s v="4200 Series - 1/10G Advanced module with 16x 1Gb/10Gb SFP+ &amp; FPGA ports"/>
    <n v="1"/>
    <s v="NSP170382404"/>
  </r>
  <r>
    <x v="0"/>
    <x v="10"/>
    <s v="4200 Series - 1/10G Advanced module with 16x 1Gb/10Gb SFP+ &amp; FPGA ports"/>
    <n v="1"/>
    <s v="NSP170382406"/>
  </r>
  <r>
    <x v="0"/>
    <x v="10"/>
    <s v="4200 Series - 1/10G Advanced module with 16x 1Gb/10Gb SFP+ &amp; FPGA ports"/>
    <n v="1"/>
    <s v="NSP170382407"/>
  </r>
  <r>
    <x v="0"/>
    <x v="10"/>
    <s v="4200 Series - 1/10G Advanced module with 16x 1Gb/10Gb SFP+ &amp; FPGA ports"/>
    <n v="1"/>
    <s v="NSP170382408"/>
  </r>
  <r>
    <x v="0"/>
    <x v="8"/>
    <s v="nGenius 2200 Series Packet Flow Switch - 2204 chassis (4-slot), AC power"/>
    <n v="1"/>
    <s v="PF2171182378"/>
  </r>
  <r>
    <x v="0"/>
    <x v="8"/>
    <s v="nGenius 2200 Series Packet Flow Switch - 2204 chassis (4-slot), AC power"/>
    <n v="1"/>
    <s v="PF2171182383"/>
  </r>
  <r>
    <x v="0"/>
    <x v="6"/>
    <s v="2200 Series - 1/10G Advanced module with 4 x 1Gb/10Gb SFP+ ports and 4 x FPGA ports"/>
    <n v="1"/>
    <s v="PF2171282439"/>
  </r>
  <r>
    <x v="0"/>
    <x v="6"/>
    <s v="2200 Series - 1/10G Advanced module with 4 x 1Gb/10Gb SFP+ ports and 4 x FPGA ports"/>
    <n v="1"/>
    <s v="PF2171282440"/>
  </r>
  <r>
    <x v="0"/>
    <x v="6"/>
    <s v="2200 Series - 1/10G Advanced module with 4 x 1Gb/10Gb SFP+ ports and 4 x FPGA ports"/>
    <n v="1"/>
    <s v="PF2171282441"/>
  </r>
  <r>
    <x v="0"/>
    <x v="6"/>
    <s v="2200 Series - 1/10G Advanced module with 4 x 1Gb/10Gb SFP+ ports and 4 x FPGA ports"/>
    <n v="1"/>
    <s v="PF2171282442"/>
  </r>
  <r>
    <x v="0"/>
    <x v="6"/>
    <s v="2200 Series - 1/10G Advanced module with 4 x 1Gb/10Gb SFP+ ports and 4 x FPGA ports"/>
    <n v="1"/>
    <s v="PF2171282443"/>
  </r>
  <r>
    <x v="0"/>
    <x v="0"/>
    <s v="4200 Series - 40G PowerSafe module with 4x 40Gb LC SR2 BiDi MM 50um ports and 2x Bypass pairs"/>
    <n v="1"/>
    <n v="17101713"/>
  </r>
  <r>
    <x v="0"/>
    <x v="0"/>
    <s v="4200 Series - 40G PowerSafe module with 4x 40Gb LC SR2 BiDi MM 50um ports and 2x Bypass pairs"/>
    <n v="1"/>
    <n v="17101775"/>
  </r>
  <r>
    <x v="0"/>
    <x v="0"/>
    <s v="4200 Series - 40G PowerSafe module with 4x 40Gb LC SR2 BiDi MM 50um ports and 2x Bypass pairs"/>
    <n v="1"/>
    <n v="17101776"/>
  </r>
  <r>
    <x v="0"/>
    <x v="2"/>
    <s v="Module, VB120, 8x1G UTP ,vAssure, PowerSafe"/>
    <n v="1"/>
    <n v="16096560"/>
  </r>
  <r>
    <x v="0"/>
    <x v="2"/>
    <s v="Module, VB120, 8x1G UTP ,vAssure, PowerSafe"/>
    <n v="1"/>
    <n v="16096259"/>
  </r>
  <r>
    <x v="0"/>
    <x v="2"/>
    <s v="Module, VB120, 8x1G UTP ,vAssure, PowerSafe"/>
    <n v="1"/>
    <n v="16096498"/>
  </r>
  <r>
    <x v="0"/>
    <x v="2"/>
    <s v="Module, VB120, 8x1G UTP ,vAssure, PowerSafe"/>
    <n v="1"/>
    <n v="16096260"/>
  </r>
  <r>
    <x v="0"/>
    <x v="1"/>
    <s v="VB120 Base Chassis, Equipped, 1x 8-port 10/100/1000 UTP chassis module, AC"/>
    <n v="1"/>
    <n v="16096500"/>
  </r>
  <r>
    <x v="0"/>
    <x v="2"/>
    <s v="Module, VB120, 8x1G UTP ,vAssure, PowerSafe"/>
    <n v="1"/>
    <n v="16100884"/>
  </r>
  <r>
    <x v="0"/>
    <x v="2"/>
    <s v="Module, VB120, 8x1G UTP ,vAssure, PowerSafe"/>
    <n v="1"/>
    <n v="16100885"/>
  </r>
  <r>
    <x v="0"/>
    <x v="4"/>
    <s v="2200 Series - 1/10G Advanced module with 4 x 1Gb/10Gb SFP+ ports and 2 x FPGA ports"/>
    <n v="1"/>
    <n v="16096499"/>
  </r>
  <r>
    <x v="1"/>
    <x v="6"/>
    <s v="2200 Series - 1/10G Advanced module with 4 x 1Gb/10Gb SFP+ ports and 4 x FPGA ports"/>
    <n v="1"/>
    <s v="NSP161281584"/>
  </r>
  <r>
    <x v="1"/>
    <x v="5"/>
    <s v="v16x8 10/100/1000 DT, AC/AC"/>
    <n v="1"/>
    <n v="15082025"/>
  </r>
  <r>
    <x v="1"/>
    <x v="1"/>
    <s v="VB120 Base Chassis, Equipped, 1x 8-port 10/100/1000 UTP chassis module, AC"/>
    <n v="1"/>
    <n v="17101467"/>
  </r>
  <r>
    <x v="1"/>
    <x v="6"/>
    <s v="2200 Series - 1/10G Advanced module with 4 x 1Gb/10Gb SFP+ ports and 4 x FPGA ports"/>
    <n v="1"/>
    <s v="NSP170582569"/>
  </r>
  <r>
    <x v="1"/>
    <x v="6"/>
    <s v="2200 Series - 1/10G Advanced module with 4 x 1Gb/10Gb SFP+ ports and 4 x FPGA ports"/>
    <n v="1"/>
    <s v="NSP170582570"/>
  </r>
  <r>
    <x v="1"/>
    <x v="1"/>
    <s v="VB120 Base Chassis, Equipped, 1x 8-port 10/100/1000 UTP chassis module, AC"/>
    <n v="1"/>
    <n v="17101468"/>
  </r>
  <r>
    <x v="1"/>
    <x v="2"/>
    <s v="Module, VB120, 8x1G UTP ,vAssure, PowerSafe"/>
    <n v="1"/>
    <n v="17101517"/>
  </r>
  <r>
    <x v="1"/>
    <x v="4"/>
    <s v="2200 Series - 1/10G Advanced module with 4 x 1Gb/10Gb SFP+ ports and 2 x FPGA ports"/>
    <n v="1"/>
    <s v="NSP170381970"/>
  </r>
  <r>
    <x v="1"/>
    <x v="8"/>
    <s v="nGenius 2200 Series Packet Flow Switch - 2204 chassis (4-slot), AC power"/>
    <n v="1"/>
    <n v="15085242"/>
  </r>
  <r>
    <x v="1"/>
    <x v="5"/>
    <s v="v16x8 10/100/1000 DT, AC/AC"/>
    <n v="1"/>
    <n v="11025233"/>
  </r>
  <r>
    <x v="1"/>
    <x v="3"/>
    <s v="2200 Series - 1/10G module with 4 x 1Gb/10Gb SFP+ Ports"/>
    <n v="1"/>
    <n v="15087350"/>
  </r>
  <r>
    <x v="1"/>
    <x v="3"/>
    <s v="2200 Series - 1/10G module with 4 x 1Gb/10Gb SFP+ Ports"/>
    <n v="1"/>
    <n v="15087894"/>
  </r>
  <r>
    <x v="1"/>
    <x v="3"/>
    <s v="2200 Series - 1/10G module with 4 x 1Gb/10Gb SFP+ Ports"/>
    <n v="1"/>
    <n v="15087895"/>
  </r>
  <r>
    <x v="1"/>
    <x v="3"/>
    <s v="2200 Series - 1/10G module with 4 x 1Gb/10Gb SFP+ Ports"/>
    <n v="1"/>
    <n v="15087896"/>
  </r>
  <r>
    <x v="1"/>
    <x v="1"/>
    <s v="VB120 Base Chassis, Equipped, 1x 8-port 10/100/1000 UTP chassis module, AC"/>
    <n v="1"/>
    <n v="15084785"/>
  </r>
  <r>
    <x v="1"/>
    <x v="3"/>
    <s v="2200 Series - 1/10G module with 4 x 1Gb/10Gb SFP+ Ports"/>
    <n v="1"/>
    <n v="15087897"/>
  </r>
  <r>
    <x v="1"/>
    <x v="11"/>
    <s v="Optimizer Series Network Packet Broker - 2400 chassis, with 4 x 1Gb/10Gb LC LR/LX SM ports and 20 x 1Gb/10Gb SFP+ ports, AC Power"/>
    <n v="1"/>
    <s v="Q1600323"/>
  </r>
  <r>
    <x v="1"/>
    <x v="1"/>
    <s v="VB120 Base Chassis, Equipped, 1x 8-port 10/100/1000 UTP chassis module, AC"/>
    <n v="1"/>
    <n v="17101335"/>
  </r>
  <r>
    <x v="1"/>
    <x v="1"/>
    <s v="VB120 Base Chassis, Equipped, 1x 8-port 10/100/1000 UTP chassis module, AC"/>
    <n v="1"/>
    <n v="17101466"/>
  </r>
  <r>
    <x v="1"/>
    <x v="12"/>
    <s v="vBroker 120, 2U, 64G, Network Packet Broker, 4 slot chassis, w/ High data burst buffer"/>
    <n v="1"/>
    <n v="15087978"/>
  </r>
  <r>
    <x v="1"/>
    <x v="12"/>
    <s v="vBroker 120, 2U, 64G, Network Packet Broker, 4 slot chassis, w/ High data burst buffer"/>
    <n v="1"/>
    <n v="15087979"/>
  </r>
  <r>
    <x v="1"/>
    <x v="12"/>
    <s v="vBroker 120, 2U, 64G, Network Packet Broker, 4 slot chassis, w/ High data burst buffer"/>
    <n v="1"/>
    <n v="15087980"/>
  </r>
  <r>
    <x v="1"/>
    <x v="13"/>
    <s v="nGenius 6000 Series - 36S6Qstd Line Card with 36 x 1Gb/10Gb Ports &amp; 6 x 40Gb Ports"/>
    <n v="1"/>
    <n v="15087985"/>
  </r>
  <r>
    <x v="1"/>
    <x v="4"/>
    <s v="2200 Series - 1/10G Advanced module with 4 x 1Gb/10Gb SFP+ ports and 2 x FPGA ports"/>
    <n v="1"/>
    <s v="NSP161082882"/>
  </r>
  <r>
    <x v="1"/>
    <x v="1"/>
    <s v="VB120 Base Chassis, Equipped, 1x 8-port 10/100/1000 UTP chassis module, AC"/>
    <n v="1"/>
    <n v="17101297"/>
  </r>
  <r>
    <x v="2"/>
    <x v="6"/>
    <s v="2200 Series - 1/10G Advanced module with 4 x 1Gb/10Gb SFP+ ports and 4 x FPGA ports"/>
    <n v="1"/>
    <s v="PF2190582670"/>
  </r>
  <r>
    <x v="2"/>
    <x v="6"/>
    <s v="2200 Series - 1/10G Advanced module with 4 x 1Gb/10Gb SFP+ ports and 4 x FPGA ports"/>
    <n v="1"/>
    <s v="PF2190182640"/>
  </r>
  <r>
    <x v="2"/>
    <x v="6"/>
    <s v="2200 Series - 1/10G Advanced module with 4 x 1Gb/10Gb SFP+ ports and 4 x FPGA ports"/>
    <n v="1"/>
    <s v="PF2190182642"/>
  </r>
  <r>
    <x v="2"/>
    <x v="6"/>
    <s v="2200 Series - 1/10G Advanced module with 4 x 1Gb/10Gb SFP+ ports and 4 x FPGA ports"/>
    <n v="1"/>
    <s v="PF2190582667"/>
  </r>
  <r>
    <x v="2"/>
    <x v="8"/>
    <s v="nGenius 2200 Series Packet Flow Switch - 2204 chassis (4-slot), AC power"/>
    <n v="1"/>
    <s v="PF2190482653"/>
  </r>
  <r>
    <x v="2"/>
    <x v="6"/>
    <s v="2200 Series - 1/10G Advanced module with 4 x 1Gb/10Gb SFP+ ports and 4 x FPGA ports"/>
    <n v="1"/>
    <s v="PF2190582668"/>
  </r>
  <r>
    <x v="2"/>
    <x v="8"/>
    <s v="nGenius 2200 Series Packet Flow Switch - 2204 chassis (4-slot), AC power"/>
    <n v="1"/>
    <s v="PF2190482652"/>
  </r>
  <r>
    <x v="2"/>
    <x v="6"/>
    <s v="2200 Series - 1/10G Advanced module with 4 x 1Gb/10Gb SFP+ ports and 4 x FPGA ports"/>
    <n v="1"/>
    <s v="PF2190582665"/>
  </r>
  <r>
    <x v="2"/>
    <x v="8"/>
    <s v="nGenius 2200 Series Packet Flow Switch - 2204 chassis (4-slot), AC power"/>
    <n v="1"/>
    <s v="PF2190182636"/>
  </r>
  <r>
    <x v="2"/>
    <x v="6"/>
    <s v="2200 Series - 1/10G Advanced module with 4 x 1Gb/10Gb SFP+ ports and 4 x FPGA ports"/>
    <n v="1"/>
    <s v="PF219058266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2">
  <r>
    <n v="1"/>
    <x v="0"/>
    <x v="0"/>
    <s v="90250201750717"/>
    <d v="2021-02-28T00:00:00"/>
  </r>
  <r>
    <n v="1"/>
    <x v="0"/>
    <x v="0"/>
    <s v="90250201750718"/>
    <d v="2021-02-28T00:00:00"/>
  </r>
  <r>
    <n v="1"/>
    <x v="0"/>
    <x v="0"/>
    <s v="90250201751074"/>
    <d v="2021-02-28T00:00:00"/>
  </r>
  <r>
    <n v="1"/>
    <x v="1"/>
    <x v="1"/>
    <s v="AA0512AA0010"/>
    <d v="2021-02-28T00:00:00"/>
  </r>
  <r>
    <n v="1"/>
    <x v="1"/>
    <x v="1"/>
    <s v="AA0512AA0011"/>
    <d v="2021-02-28T00:00:00"/>
  </r>
  <r>
    <n v="1"/>
    <x v="1"/>
    <x v="1"/>
    <s v="AA0512AA0034"/>
    <d v="2021-02-28T00:00:00"/>
  </r>
  <r>
    <n v="1"/>
    <x v="1"/>
    <x v="1"/>
    <s v="AA1212AA0010"/>
    <d v="2021-02-28T00:00:00"/>
  </r>
  <r>
    <n v="1"/>
    <x v="1"/>
    <x v="1"/>
    <s v="AA4812AA0003"/>
    <d v="2021-02-28T00:00:00"/>
  </r>
  <r>
    <n v="1"/>
    <x v="2"/>
    <x v="2"/>
    <s v="AAFA1030"/>
    <d v="2021-02-28T00:00:00"/>
  </r>
  <r>
    <n v="1"/>
    <x v="2"/>
    <x v="2"/>
    <s v="AAFA1038"/>
    <d v="2021-02-28T00:00:00"/>
  </r>
  <r>
    <n v="1"/>
    <x v="2"/>
    <x v="2"/>
    <s v="AAFB5928"/>
    <d v="2021-02-28T00:00:00"/>
  </r>
  <r>
    <n v="1"/>
    <x v="2"/>
    <x v="2"/>
    <s v="AAFB5991"/>
    <d v="2021-02-28T00:00:00"/>
  </r>
  <r>
    <n v="1"/>
    <x v="3"/>
    <x v="3"/>
    <s v="AAFD7085"/>
    <d v="2021-02-28T00:00:00"/>
  </r>
  <r>
    <n v="1"/>
    <x v="3"/>
    <x v="3"/>
    <s v="AAFD7094"/>
    <d v="2021-02-28T00:00:00"/>
  </r>
  <r>
    <n v="1"/>
    <x v="3"/>
    <x v="3"/>
    <s v="AAFD8261"/>
    <d v="2021-02-28T00:00:00"/>
  </r>
  <r>
    <n v="1"/>
    <x v="3"/>
    <x v="3"/>
    <s v="AAFD8278"/>
    <d v="2021-02-28T00:00:00"/>
  </r>
  <r>
    <n v="1"/>
    <x v="3"/>
    <x v="3"/>
    <s v="AAFD8279"/>
    <d v="2021-02-28T00:00:00"/>
  </r>
  <r>
    <n v="1"/>
    <x v="3"/>
    <x v="3"/>
    <s v="AAFD8286"/>
    <d v="2021-02-28T00:00:00"/>
  </r>
  <r>
    <n v="1"/>
    <x v="3"/>
    <x v="3"/>
    <s v="AAFD8294"/>
    <d v="2021-02-28T00:00:00"/>
  </r>
  <r>
    <n v="1"/>
    <x v="3"/>
    <x v="3"/>
    <s v="AAFD8295"/>
    <d v="2021-02-28T00:00:00"/>
  </r>
  <r>
    <n v="1"/>
    <x v="2"/>
    <x v="2"/>
    <s v="AAFE7863"/>
    <d v="2021-02-28T00:00:00"/>
  </r>
  <r>
    <n v="1"/>
    <x v="3"/>
    <x v="3"/>
    <s v="AAFF1592"/>
    <d v="2021-02-28T00:00:00"/>
  </r>
  <r>
    <n v="1"/>
    <x v="3"/>
    <x v="3"/>
    <s v="AAFG8077"/>
    <d v="2021-02-28T00:00:00"/>
  </r>
  <r>
    <n v="1"/>
    <x v="4"/>
    <x v="4"/>
    <s v="AJ4811AA0015"/>
    <d v="2021-02-28T00:00:00"/>
  </r>
  <r>
    <n v="1"/>
    <x v="4"/>
    <x v="4"/>
    <s v="AJ4911AA0036"/>
    <d v="2021-02-28T00:00:00"/>
  </r>
  <r>
    <n v="1"/>
    <x v="5"/>
    <x v="5"/>
    <s v="AL0313AA0035"/>
    <d v="2021-02-28T00:00:00"/>
  </r>
  <r>
    <n v="1"/>
    <x v="5"/>
    <x v="5"/>
    <s v="AL0513AA0183"/>
    <d v="2021-02-28T00:00:00"/>
  </r>
  <r>
    <n v="1"/>
    <x v="5"/>
    <x v="5"/>
    <s v="AL0513AA0206"/>
    <d v="2021-02-28T00:00:00"/>
  </r>
  <r>
    <n v="1"/>
    <x v="5"/>
    <x v="5"/>
    <s v="AL0513AA0207"/>
    <d v="2021-02-28T00:00:00"/>
  </r>
  <r>
    <n v="1"/>
    <x v="5"/>
    <x v="5"/>
    <s v="AL0613AA0023"/>
    <d v="2021-02-28T00:00:00"/>
  </r>
  <r>
    <n v="1"/>
    <x v="5"/>
    <x v="5"/>
    <s v="AL0613AA0026"/>
    <d v="2021-02-28T00:00:00"/>
  </r>
  <r>
    <n v="1"/>
    <x v="5"/>
    <x v="5"/>
    <s v="AL0613AA0032"/>
    <d v="2021-02-28T00:00:00"/>
  </r>
  <r>
    <n v="1"/>
    <x v="5"/>
    <x v="5"/>
    <s v="AL0613AA0034"/>
    <d v="2021-02-28T00:00:00"/>
  </r>
  <r>
    <n v="1"/>
    <x v="5"/>
    <x v="5"/>
    <s v="AL0613AA0036"/>
    <d v="2021-02-28T00:00:00"/>
  </r>
  <r>
    <n v="1"/>
    <x v="5"/>
    <x v="5"/>
    <s v="AL0613AA0039"/>
    <d v="2021-02-28T00:00:00"/>
  </r>
  <r>
    <n v="1"/>
    <x v="5"/>
    <x v="5"/>
    <s v="AL0613AA0041"/>
    <d v="2021-02-28T00:00:00"/>
  </r>
  <r>
    <n v="1"/>
    <x v="5"/>
    <x v="5"/>
    <s v="AL0613AA0045"/>
    <d v="2021-02-28T00:00:00"/>
  </r>
  <r>
    <n v="1"/>
    <x v="5"/>
    <x v="5"/>
    <s v="AL0613AA0048"/>
    <d v="2021-02-28T00:00:00"/>
  </r>
  <r>
    <n v="1"/>
    <x v="5"/>
    <x v="5"/>
    <s v="AL0613AA0054"/>
    <d v="2021-02-28T00:00:00"/>
  </r>
  <r>
    <n v="1"/>
    <x v="5"/>
    <x v="5"/>
    <s v="AL0613AA0056"/>
    <d v="2021-02-28T00:00:00"/>
  </r>
  <r>
    <n v="1"/>
    <x v="5"/>
    <x v="5"/>
    <s v="AL0613AA0059"/>
    <d v="2021-02-28T00:00:00"/>
  </r>
  <r>
    <n v="1"/>
    <x v="5"/>
    <x v="5"/>
    <s v="AL0613AA0061"/>
    <d v="2021-02-28T00:00:00"/>
  </r>
  <r>
    <n v="1"/>
    <x v="5"/>
    <x v="5"/>
    <s v="AL0613AA0063"/>
    <d v="2021-02-28T00:00:00"/>
  </r>
  <r>
    <n v="1"/>
    <x v="5"/>
    <x v="5"/>
    <s v="AL0613AA0064"/>
    <d v="2021-02-28T00:00:00"/>
  </r>
  <r>
    <n v="1"/>
    <x v="5"/>
    <x v="5"/>
    <s v="AL0613AA0065"/>
    <d v="2021-02-28T00:00:00"/>
  </r>
  <r>
    <n v="1"/>
    <x v="5"/>
    <x v="5"/>
    <s v="AL0613AA0067"/>
    <d v="2021-02-28T00:00:00"/>
  </r>
  <r>
    <n v="1"/>
    <x v="5"/>
    <x v="5"/>
    <s v="AL0613AA0068"/>
    <d v="2021-02-28T00:00:00"/>
  </r>
  <r>
    <n v="1"/>
    <x v="5"/>
    <x v="5"/>
    <s v="AL0613AA0076"/>
    <d v="2021-02-28T00:00:00"/>
  </r>
  <r>
    <n v="1"/>
    <x v="5"/>
    <x v="5"/>
    <s v="AL0613AA0078"/>
    <d v="2021-02-28T00:00:00"/>
  </r>
  <r>
    <n v="1"/>
    <x v="5"/>
    <x v="5"/>
    <s v="AL0813AA0001"/>
    <d v="2021-02-28T00:00:00"/>
  </r>
  <r>
    <n v="1"/>
    <x v="5"/>
    <x v="5"/>
    <s v="AL0813AA0002"/>
    <d v="2021-02-28T00:00:00"/>
  </r>
  <r>
    <n v="1"/>
    <x v="5"/>
    <x v="5"/>
    <s v="AL0813AA0003"/>
    <d v="2021-02-28T00:00:00"/>
  </r>
  <r>
    <n v="1"/>
    <x v="5"/>
    <x v="5"/>
    <s v="AL0813AA0004"/>
    <d v="2021-02-28T00:00:00"/>
  </r>
  <r>
    <n v="1"/>
    <x v="5"/>
    <x v="5"/>
    <s v="AL0813AA0005"/>
    <d v="2021-02-28T00:00:00"/>
  </r>
  <r>
    <n v="1"/>
    <x v="5"/>
    <x v="5"/>
    <s v="AL0813AA0006"/>
    <d v="2021-02-28T00:00:00"/>
  </r>
  <r>
    <n v="1"/>
    <x v="5"/>
    <x v="5"/>
    <s v="AL0813AA0007"/>
    <d v="2021-02-28T00:00:00"/>
  </r>
  <r>
    <n v="1"/>
    <x v="5"/>
    <x v="5"/>
    <s v="AL0813AA0008"/>
    <d v="2021-02-28T00:00:00"/>
  </r>
  <r>
    <n v="1"/>
    <x v="5"/>
    <x v="5"/>
    <s v="AL0813AA0009"/>
    <d v="2021-02-28T00:00:00"/>
  </r>
  <r>
    <n v="1"/>
    <x v="5"/>
    <x v="5"/>
    <s v="AL0813AA0010"/>
    <d v="2021-02-28T00:00:00"/>
  </r>
  <r>
    <n v="1"/>
    <x v="5"/>
    <x v="5"/>
    <s v="AL0813AA0011"/>
    <d v="2021-02-28T00:00:00"/>
  </r>
  <r>
    <n v="1"/>
    <x v="5"/>
    <x v="5"/>
    <s v="AL0813AA0012"/>
    <d v="2021-02-28T00:00:00"/>
  </r>
  <r>
    <n v="1"/>
    <x v="5"/>
    <x v="5"/>
    <s v="AL0813AA0013"/>
    <d v="2021-02-28T00:00:00"/>
  </r>
  <r>
    <n v="1"/>
    <x v="5"/>
    <x v="5"/>
    <s v="AL0813AA0014"/>
    <d v="2021-02-28T00:00:00"/>
  </r>
  <r>
    <n v="1"/>
    <x v="5"/>
    <x v="5"/>
    <s v="AL0813AA0015"/>
    <d v="2021-02-28T00:00:00"/>
  </r>
  <r>
    <n v="1"/>
    <x v="5"/>
    <x v="5"/>
    <s v="AL0813AA0016"/>
    <d v="2021-02-28T00:00:00"/>
  </r>
  <r>
    <n v="1"/>
    <x v="5"/>
    <x v="5"/>
    <s v="AL0813AA0019"/>
    <d v="2021-02-28T00:00:00"/>
  </r>
  <r>
    <n v="1"/>
    <x v="5"/>
    <x v="5"/>
    <s v="AL0813AA0020"/>
    <d v="2021-02-28T00:00:00"/>
  </r>
  <r>
    <n v="1"/>
    <x v="5"/>
    <x v="5"/>
    <s v="AL0813AA0021"/>
    <d v="2021-02-28T00:00:00"/>
  </r>
  <r>
    <n v="1"/>
    <x v="5"/>
    <x v="5"/>
    <s v="AL0813AA0025"/>
    <d v="2021-02-28T00:00:00"/>
  </r>
  <r>
    <n v="1"/>
    <x v="5"/>
    <x v="5"/>
    <s v="AL0813AA0033"/>
    <d v="2021-02-28T00:00:00"/>
  </r>
  <r>
    <n v="1"/>
    <x v="5"/>
    <x v="5"/>
    <s v="AL0813AA0039"/>
    <d v="2021-02-28T00:00:00"/>
  </r>
  <r>
    <n v="1"/>
    <x v="5"/>
    <x v="5"/>
    <s v="AL0813AA0046"/>
    <d v="2021-02-28T00:00:00"/>
  </r>
  <r>
    <n v="1"/>
    <x v="5"/>
    <x v="5"/>
    <s v="AL0813AA0055"/>
    <d v="2021-02-28T00:00:00"/>
  </r>
  <r>
    <n v="1"/>
    <x v="5"/>
    <x v="5"/>
    <s v="AL0813AA0057"/>
    <d v="2021-02-28T00:00:00"/>
  </r>
  <r>
    <n v="1"/>
    <x v="5"/>
    <x v="5"/>
    <s v="AL0813AA0060"/>
    <d v="2021-02-28T00:00:00"/>
  </r>
  <r>
    <n v="1"/>
    <x v="5"/>
    <x v="5"/>
    <s v="AL0813AA0061"/>
    <d v="2021-02-28T00:00:00"/>
  </r>
  <r>
    <n v="1"/>
    <x v="5"/>
    <x v="5"/>
    <s v="AL0813AA0062"/>
    <d v="2021-02-28T00:00:00"/>
  </r>
  <r>
    <n v="1"/>
    <x v="5"/>
    <x v="5"/>
    <s v="AL0813AA0063"/>
    <d v="2021-02-28T00:00:00"/>
  </r>
  <r>
    <n v="1"/>
    <x v="5"/>
    <x v="5"/>
    <s v="AL0813AA0067"/>
    <d v="2021-02-28T00:00:00"/>
  </r>
  <r>
    <n v="1"/>
    <x v="5"/>
    <x v="5"/>
    <s v="AL2412AA0032"/>
    <d v="2021-02-28T00:00:00"/>
  </r>
  <r>
    <n v="1"/>
    <x v="5"/>
    <x v="5"/>
    <s v="AL3212AA0005"/>
    <d v="2021-02-28T00:00:00"/>
  </r>
  <r>
    <n v="1"/>
    <x v="5"/>
    <x v="5"/>
    <s v="AL3212AA0033"/>
    <d v="2021-02-28T00:00:00"/>
  </r>
  <r>
    <n v="1"/>
    <x v="5"/>
    <x v="5"/>
    <s v="AL3715AK0015"/>
    <d v="2021-02-28T00:00:00"/>
  </r>
  <r>
    <n v="1"/>
    <x v="5"/>
    <x v="5"/>
    <s v="AL3715AK0200"/>
    <d v="2021-02-28T00:00:00"/>
  </r>
  <r>
    <n v="1"/>
    <x v="5"/>
    <x v="5"/>
    <s v="AL3715AK0553"/>
    <d v="2021-02-28T00:00:00"/>
  </r>
  <r>
    <n v="1"/>
    <x v="5"/>
    <x v="5"/>
    <s v="AL3815AK0181"/>
    <d v="2021-02-28T00:00:00"/>
  </r>
  <r>
    <n v="1"/>
    <x v="5"/>
    <x v="5"/>
    <s v="AL3815AK0195"/>
    <d v="2021-02-28T00:00:00"/>
  </r>
  <r>
    <n v="1"/>
    <x v="5"/>
    <x v="5"/>
    <s v="AL3815AK0198"/>
    <d v="2021-02-28T00:00:00"/>
  </r>
  <r>
    <n v="1"/>
    <x v="5"/>
    <x v="5"/>
    <s v="AL3815AK0218"/>
    <d v="2021-02-28T00:00:00"/>
  </r>
  <r>
    <n v="1"/>
    <x v="5"/>
    <x v="5"/>
    <s v="AL3815AK0230"/>
    <d v="2021-02-28T00:00:00"/>
  </r>
  <r>
    <n v="1"/>
    <x v="5"/>
    <x v="5"/>
    <s v="AL3815AK0239"/>
    <d v="2021-02-28T00:00:00"/>
  </r>
  <r>
    <n v="1"/>
    <x v="5"/>
    <x v="5"/>
    <s v="AL3815AK0240"/>
    <d v="2021-02-28T00:00:00"/>
  </r>
  <r>
    <n v="1"/>
    <x v="5"/>
    <x v="5"/>
    <s v="AL3815AK0511"/>
    <d v="2021-02-28T00:00:00"/>
  </r>
  <r>
    <n v="1"/>
    <x v="5"/>
    <x v="5"/>
    <s v="AL3815AK0686"/>
    <d v="2021-02-28T00:00:00"/>
  </r>
  <r>
    <n v="1"/>
    <x v="5"/>
    <x v="5"/>
    <s v="AL3815AK0727"/>
    <d v="2021-02-28T00:00:00"/>
  </r>
  <r>
    <n v="1"/>
    <x v="5"/>
    <x v="5"/>
    <s v="AL3815AK0795"/>
    <d v="2021-02-28T00:00:00"/>
  </r>
  <r>
    <n v="1"/>
    <x v="5"/>
    <x v="5"/>
    <s v="AL3815AK0805"/>
    <d v="2021-02-28T00:00:00"/>
  </r>
  <r>
    <n v="1"/>
    <x v="5"/>
    <x v="5"/>
    <s v="AL3815AK0934"/>
    <d v="2021-02-28T00:00:00"/>
  </r>
  <r>
    <n v="1"/>
    <x v="5"/>
    <x v="5"/>
    <s v="AL3915AK0129"/>
    <d v="2021-02-28T00:00:00"/>
  </r>
  <r>
    <n v="1"/>
    <x v="5"/>
    <x v="5"/>
    <s v="AL3915AK0130"/>
    <d v="2021-02-28T00:00:00"/>
  </r>
  <r>
    <n v="1"/>
    <x v="5"/>
    <x v="5"/>
    <s v="AL4012AA0001"/>
    <d v="2021-02-28T00:00:00"/>
  </r>
  <r>
    <n v="1"/>
    <x v="5"/>
    <x v="5"/>
    <s v="AL4012AA0009"/>
    <d v="2021-02-28T00:00:00"/>
  </r>
  <r>
    <n v="1"/>
    <x v="5"/>
    <x v="5"/>
    <s v="AL4012AA0016"/>
    <d v="2021-02-28T00:00:00"/>
  </r>
  <r>
    <n v="1"/>
    <x v="5"/>
    <x v="5"/>
    <s v="AL4012AA0020"/>
    <d v="2021-02-28T00:00:00"/>
  </r>
  <r>
    <n v="1"/>
    <x v="5"/>
    <x v="5"/>
    <s v="AL4012AA0023"/>
    <d v="2021-02-28T00:00:00"/>
  </r>
  <r>
    <n v="1"/>
    <x v="5"/>
    <x v="5"/>
    <s v="AL4012AA0024"/>
    <d v="2021-02-28T00:00:00"/>
  </r>
  <r>
    <n v="1"/>
    <x v="5"/>
    <x v="5"/>
    <s v="AL4012AA0028"/>
    <d v="2021-02-28T00:00:00"/>
  </r>
  <r>
    <n v="1"/>
    <x v="5"/>
    <x v="5"/>
    <s v="AL4012AA0033"/>
    <d v="2021-02-28T00:00:00"/>
  </r>
  <r>
    <n v="1"/>
    <x v="5"/>
    <x v="5"/>
    <s v="AL4012AA0038"/>
    <d v="2021-02-28T00:00:00"/>
  </r>
  <r>
    <n v="1"/>
    <x v="5"/>
    <x v="5"/>
    <s v="AL4012AA0042"/>
    <d v="2021-02-28T00:00:00"/>
  </r>
  <r>
    <n v="1"/>
    <x v="5"/>
    <x v="5"/>
    <s v="AL4012AA0085"/>
    <d v="2021-02-28T00:00:00"/>
  </r>
  <r>
    <n v="1"/>
    <x v="5"/>
    <x v="5"/>
    <s v="AL4112AA0070"/>
    <d v="2021-02-28T00:00:00"/>
  </r>
  <r>
    <n v="1"/>
    <x v="5"/>
    <x v="5"/>
    <s v="AL4112AA0074"/>
    <d v="2021-02-28T00:00:00"/>
  </r>
  <r>
    <n v="1"/>
    <x v="5"/>
    <x v="5"/>
    <s v="AL4112AA0075"/>
    <d v="2021-02-28T00:00:00"/>
  </r>
  <r>
    <n v="1"/>
    <x v="5"/>
    <x v="5"/>
    <s v="AL4212AA0016"/>
    <d v="2021-02-28T00:00:00"/>
  </r>
  <r>
    <n v="1"/>
    <x v="5"/>
    <x v="5"/>
    <s v="AL5012AA0054"/>
    <d v="2021-02-28T00:00:00"/>
  </r>
  <r>
    <n v="1"/>
    <x v="5"/>
    <x v="5"/>
    <s v="AL5012AA0058"/>
    <d v="2021-02-28T00:00:00"/>
  </r>
  <r>
    <n v="1"/>
    <x v="5"/>
    <x v="5"/>
    <s v="AL5012AA0064"/>
    <d v="2021-02-28T00:00:00"/>
  </r>
  <r>
    <n v="1"/>
    <x v="5"/>
    <x v="5"/>
    <s v="AL5012AA0065"/>
    <d v="2021-02-28T00:00:00"/>
  </r>
  <r>
    <n v="1"/>
    <x v="5"/>
    <x v="5"/>
    <s v="AL5012AA0068"/>
    <d v="2021-02-28T00:00:00"/>
  </r>
  <r>
    <n v="1"/>
    <x v="5"/>
    <x v="5"/>
    <s v="AL5112AA0038"/>
    <d v="2021-02-28T00:00:00"/>
  </r>
  <r>
    <n v="1"/>
    <x v="5"/>
    <x v="5"/>
    <s v="AL5112AA0070"/>
    <d v="2021-02-28T00:00: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0">
  <r>
    <s v="A2700380877"/>
    <s v="SELEX ELSAG LTD"/>
    <s v="59964837"/>
    <s v="NETBACKUP"/>
    <x v="0"/>
    <s v="8.3.0.1"/>
    <n v="8"/>
    <s v="ESSENTIAL"/>
    <s v="ACTIVE"/>
    <s v="IE000000016598"/>
    <s v="2021-02-28"/>
    <s v="Active, Expiring Soon"/>
    <s v="48953742"/>
    <s v="13102"/>
  </r>
  <r>
    <s v="A7749064024"/>
    <s v="LEONARDO MW LTD SELEX ES LTD"/>
    <s v="7001201156"/>
    <s v="NETBACKUP"/>
    <x v="0"/>
    <s v="8.3.0.1"/>
    <n v="36"/>
    <s v="ESSENTIAL"/>
    <s v="ACTIVE"/>
    <s v="IE000000118045"/>
    <s v="2021-02-28"/>
    <s v="Active, Expiring Soon"/>
    <s v="3593274"/>
    <s v="13102"/>
  </r>
  <r>
    <s v="A2998227387"/>
    <s v="LEONARDO MW LTD SELEX ES LTD"/>
    <s v="7001201156"/>
    <s v="NETBACKUP"/>
    <x v="1"/>
    <s v="8.3.0.1"/>
    <n v="1"/>
    <s v="ESSENTIAL"/>
    <s v="ACTIVE"/>
    <s v="IE000000118045"/>
    <s v="2021-02-28"/>
    <s v="Active, Expiring Soon"/>
    <s v="3593276"/>
    <s v="13124"/>
  </r>
  <r>
    <s v="A0370075191"/>
    <s v="LEONARDO MW LTD SELEX ES LTD"/>
    <s v="7001201156"/>
    <s v="NETBACKUP"/>
    <x v="2"/>
    <s v="8.3.0.1"/>
    <n v="17"/>
    <s v="ESSENTIAL"/>
    <s v="ACTIVE"/>
    <s v="IE000000118045"/>
    <s v="2021-02-28"/>
    <s v="Active, Expiring Soon"/>
    <s v="3593277"/>
    <s v="11466"/>
  </r>
  <r>
    <s v="A2866047764"/>
    <s v="LEONARDO MW LTD SELEX ES LTD"/>
    <s v="7001201156"/>
    <s v="NETBACKUP"/>
    <x v="3"/>
    <s v="8.3.0.1"/>
    <n v="19"/>
    <s v="ESSENTIAL"/>
    <s v="ACTIVE"/>
    <s v="IE000000118045"/>
    <s v="2021-02-28"/>
    <s v="Active, Expiring Soon"/>
    <s v="3593275"/>
    <s v="14731"/>
  </r>
  <r>
    <s v="A0188200512"/>
    <s v="LEONARDO MW LTD SELEX ES LTD"/>
    <s v="7001201156"/>
    <s v="NETBACKUP"/>
    <x v="4"/>
    <s v="8.3.0.1"/>
    <n v="3"/>
    <s v="ESSENTIAL"/>
    <s v="ACTIVE"/>
    <s v="IE000000118045"/>
    <s v="2021-02-28"/>
    <s v="Active, Expiring Soon"/>
    <s v="3593273"/>
    <s v="14396"/>
  </r>
  <r>
    <s v="A3049989668"/>
    <s v="SELEX ELSAG LTD"/>
    <s v="59964837"/>
    <s v="NETBACKUP"/>
    <x v="5"/>
    <s v="8.3.0.1"/>
    <n v="4"/>
    <s v="ESSENTIAL"/>
    <s v="ACTIVE"/>
    <s v="IE000000016598"/>
    <s v="2021-02-28"/>
    <s v="Active, Expiring Soon"/>
    <s v="48953786"/>
    <s v="11142"/>
  </r>
  <r>
    <s v="A0337844275"/>
    <s v="SELEX ELSAG LTD"/>
    <s v="59964837"/>
    <s v="NETBACKUP"/>
    <x v="1"/>
    <s v="8.3.0.1"/>
    <n v="4"/>
    <s v="ESSENTIAL"/>
    <s v="ACTIVE"/>
    <s v="IE000000016598"/>
    <s v="2021-02-28"/>
    <s v="Active, Expiring Soon"/>
    <s v="48953799"/>
    <s v="13124"/>
  </r>
  <r>
    <s v="A1744400059"/>
    <s v="SELEX ELSAG LTD"/>
    <s v="59964837"/>
    <s v="NETBACKUP"/>
    <x v="6"/>
    <s v="8.3.0.1"/>
    <n v="7"/>
    <s v="ESSENTIAL"/>
    <s v="ACTIVE"/>
    <s v="IE000000016598"/>
    <s v="2021-02-28"/>
    <s v="Active, Expiring Soon"/>
    <s v="48953792"/>
    <s v="12250"/>
  </r>
  <r>
    <s v="A2922753519"/>
    <s v="SELEX ELSAG LTD"/>
    <s v="59964837"/>
    <s v="NETBACKUP"/>
    <x v="2"/>
    <s v="8.3.0.1"/>
    <n v="8"/>
    <s v="ESSENTIAL"/>
    <s v="ACTIVE"/>
    <s v="IE000000016598"/>
    <s v="2021-02-28"/>
    <s v="Active, Expiring Soon"/>
    <s v="48953805"/>
    <s v="11466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1">
  <r>
    <s v="Belgium"/>
    <d v="2021-02-28T00:00:00"/>
    <n v="320228020"/>
    <x v="0"/>
    <d v="2021-02-28T00:00:00"/>
    <s v="30 TB SA Network Monitoring Perpetual"/>
    <n v="30"/>
    <s v="TB/Day (Monthly)"/>
    <n v="10"/>
    <n v="300"/>
    <s v="SW / Throughput/day"/>
    <n v="559000180"/>
    <n v="1003941414"/>
    <s v="Enhanced Support"/>
    <d v="2021-12-31T00:00:00"/>
  </r>
  <r>
    <s v="Belgium"/>
    <d v="2020-12-31T00:00:00"/>
    <n v="310914766"/>
    <x v="1"/>
    <d v="2020-12-31T00:00:00"/>
    <s v="11 TB NW Network Monitoring Perpetual"/>
    <n v="11"/>
    <s v="TB/Day (Monthly)"/>
    <n v="12"/>
    <n v="132"/>
    <s v="SW / Throughput/day"/>
    <n v="559016854"/>
    <n v="1003941414"/>
    <s v="Enhanced Support"/>
    <d v="2021-12-31T00:00:00"/>
  </r>
  <r>
    <s v="Belgium"/>
    <d v="2020-12-31T00:00:00"/>
    <n v="310914755"/>
    <x v="2"/>
    <d v="2020-12-31T00:00:00"/>
    <s v="9 TB NW Network Monitoring Perpetual"/>
    <n v="9"/>
    <s v="TB/Day (Monthly)"/>
    <n v="12"/>
    <n v="108"/>
    <s v="SW / Throughput/day"/>
    <n v="559016611"/>
    <n v="1003941414"/>
    <s v="Enhanced Support"/>
    <d v="2021-12-31T00:00:00"/>
  </r>
  <r>
    <s v="Belgium"/>
    <d v="2021-02-28T00:00:00"/>
    <n v="320228028"/>
    <x v="1"/>
    <d v="2021-02-28T00:00:00"/>
    <s v="4 TBSA Network Monitoring Perpetual"/>
    <n v="4"/>
    <s v="TB/Day (Monthly)"/>
    <n v="10"/>
    <n v="40"/>
    <s v="SW / Throughput/day"/>
    <n v="559008530"/>
    <n v="1003941414"/>
    <s v="Enhanced Support"/>
    <d v="2021-12-31T00:00:00"/>
  </r>
  <r>
    <s v="Belgium"/>
    <d v="2021-01-29T00:00:00"/>
    <n v="310907807"/>
    <x v="3"/>
    <d v="2021-01-31T00:00:00"/>
    <s v="NW S6 SED Core TP Appl- No SW Lic"/>
    <n v="1"/>
    <s v="Each (Monthly O&amp;M)"/>
    <n v="11"/>
    <n v="11"/>
    <s v="HW / Server"/>
    <s v="GHPFJ13"/>
    <n v="1003941414"/>
    <s v="Enhanced Support"/>
    <d v="2021-12-31T00:00:00"/>
  </r>
  <r>
    <s v="Belgium"/>
    <d v="2021-01-29T00:00:00"/>
    <n v="310907807"/>
    <x v="3"/>
    <d v="2021-01-31T00:00:00"/>
    <s v="NW S6 SED Core TP Appl- No SW Lic"/>
    <n v="1"/>
    <s v="Each (Monthly O&amp;M)"/>
    <n v="11"/>
    <n v="11"/>
    <s v="HW / Server"/>
    <s v="22YFJ13"/>
    <n v="1003941414"/>
    <s v="Enhanced Support"/>
    <d v="2021-12-31T00:00:00"/>
  </r>
  <r>
    <s v="Belgium"/>
    <d v="2021-01-29T00:00:00"/>
    <n v="310907807"/>
    <x v="4"/>
    <d v="2021-01-31T00:00:00"/>
    <s v="NW PV HP 78TB SED"/>
    <n v="1"/>
    <s v="Each (Monthly O&amp;M)"/>
    <n v="11"/>
    <n v="11"/>
    <s v="HW / Storage"/>
    <s v="9DZ4TY2"/>
    <n v="1003941414"/>
    <s v="Enhanced Support"/>
    <d v="2021-12-31T00:00:00"/>
  </r>
  <r>
    <s v="Belgium"/>
    <d v="2021-01-29T00:00:00"/>
    <n v="310907807"/>
    <x v="5"/>
    <d v="2021-01-31T00:00:00"/>
    <s v="NW PV HD 96TB SED"/>
    <n v="1"/>
    <s v="Each (Monthly O&amp;M)"/>
    <n v="11"/>
    <n v="11"/>
    <s v="HW / Storage"/>
    <s v="BVHWJ23"/>
    <n v="1003941414"/>
    <s v="Enhanced Support"/>
    <d v="2021-12-31T00:00:00"/>
  </r>
  <r>
    <s v="Belgium"/>
    <d v="2021-02-28T00:00:00"/>
    <n v="320228013"/>
    <x v="6"/>
    <d v="2021-02-28T00:00:00"/>
    <s v="SA S5H 10 GB NDC Fiber Add-on Card"/>
    <n v="1"/>
    <s v="Each (Monthly O&amp;M)"/>
    <n v="10"/>
    <n v="10"/>
    <s v="HW / Fibercard"/>
    <s v="NNG03161110054"/>
    <n v="1003941414"/>
    <s v="Enhanced Support"/>
    <d v="2021-12-31T00:00:00"/>
  </r>
  <r>
    <s v="Belgium"/>
    <d v="2021-02-28T00:00:00"/>
    <n v="320228013"/>
    <x v="7"/>
    <d v="2021-02-28T00:00:00"/>
    <s v="S5 Packet Decoder TP Appl  - No SW Lic"/>
    <n v="1"/>
    <s v="Each (Monthly O&amp;M)"/>
    <n v="10"/>
    <n v="10"/>
    <s v="HW / Server"/>
    <s v="3KDXWD2"/>
    <n v="1003941414"/>
    <s v="Enhanced Support"/>
    <d v="2021-12-31T00:00:00"/>
  </r>
  <r>
    <s v="Belgium"/>
    <d v="2021-02-28T00:00:00"/>
    <n v="320228013"/>
    <x v="8"/>
    <d v="2021-02-28T00:00:00"/>
    <s v="S5 Concentrator TP Appl  - No SW Lic"/>
    <n v="1"/>
    <s v="Each (Monthly O&amp;M)"/>
    <n v="10"/>
    <n v="10"/>
    <s v="HW / Server"/>
    <s v="3K9ZWD2"/>
    <n v="1003941414"/>
    <s v="Enhanced Support"/>
    <d v="2021-12-31T00:00:00"/>
  </r>
  <r>
    <s v="Belgium"/>
    <d v="2021-02-28T00:00:00"/>
    <n v="320228013"/>
    <x v="8"/>
    <d v="2021-02-28T00:00:00"/>
    <s v="S5 Concentrator TP Appl  - No SW Lic"/>
    <n v="1"/>
    <s v="Each (Monthly O&amp;M)"/>
    <n v="10"/>
    <n v="10"/>
    <s v="HW / Server"/>
    <s v="6CHWWD2"/>
    <n v="1003941414"/>
    <s v="Enhanced Support"/>
    <d v="2021-12-31T00:00:00"/>
  </r>
  <r>
    <s v="Belgium"/>
    <d v="2021-02-28T00:00:00"/>
    <n v="320228013"/>
    <x v="7"/>
    <d v="2021-02-28T00:00:00"/>
    <s v="S5 Packet Decoder TP Appl  - No SW Lic"/>
    <n v="1"/>
    <s v="Each (Monthly O&amp;M)"/>
    <n v="10"/>
    <n v="10"/>
    <s v="HW / Server"/>
    <s v="3JF3XD2"/>
    <n v="1003941414"/>
    <s v="Enhanced Support"/>
    <d v="2021-12-31T00:00:00"/>
  </r>
  <r>
    <s v="Belgium"/>
    <d v="2021-02-28T00:00:00"/>
    <n v="320228013"/>
    <x v="9"/>
    <d v="2021-02-28T00:00:00"/>
    <s v="S5 Packet Decoder TP Appl  - No SW Lic"/>
    <n v="1"/>
    <s v="Each (Monthly O&amp;M)"/>
    <n v="10"/>
    <n v="10"/>
    <s v="HW / Server"/>
    <s v="3JCYWD2"/>
    <n v="1003941414"/>
    <s v="Enhanced Support"/>
    <d v="2021-12-31T00:00:00"/>
  </r>
  <r>
    <s v="Belgium"/>
    <d v="2021-02-28T00:00:00"/>
    <n v="320228013"/>
    <x v="9"/>
    <d v="2021-02-28T00:00:00"/>
    <s v="S5 Packet Decoder TP Appl  - No SW Lic"/>
    <n v="1"/>
    <s v="Each (Monthly O&amp;M)"/>
    <n v="10"/>
    <n v="10"/>
    <s v="HW / Server"/>
    <s v="3KHZWD2"/>
    <n v="1003941414"/>
    <s v="Enhanced Support"/>
    <d v="2021-12-31T00:00:00"/>
  </r>
  <r>
    <s v="Belgium"/>
    <d v="2021-02-28T00:00:00"/>
    <n v="320228013"/>
    <x v="10"/>
    <d v="2021-02-28T00:00:00"/>
    <s v="46TB High Density DAC Throughput"/>
    <n v="1"/>
    <s v="Each (Monthly O&amp;M)"/>
    <n v="10"/>
    <n v="10"/>
    <s v="HW / Storage"/>
    <s v="RSA-JWXPD160900029"/>
    <n v="1003941414"/>
    <s v="Enhanced Support"/>
    <d v="2021-12-31T00:00:00"/>
  </r>
  <r>
    <s v="Belgium"/>
    <d v="2021-02-28T00:00:00"/>
    <n v="320228013"/>
    <x v="10"/>
    <d v="2021-02-28T00:00:00"/>
    <s v="46TB High Density DAC Throughput"/>
    <n v="1"/>
    <s v="Each (Monthly O&amp;M)"/>
    <n v="10"/>
    <n v="10"/>
    <s v="HW / Storage"/>
    <s v="RSA-JWXPD160901290"/>
    <n v="1003941414"/>
    <s v="Enhanced Support"/>
    <d v="2021-12-31T00:00:00"/>
  </r>
  <r>
    <s v="Belgium"/>
    <d v="2021-02-28T00:00:00"/>
    <n v="320228013"/>
    <x v="10"/>
    <d v="2021-02-28T00:00:00"/>
    <s v="46TB High Density DAC Throughput"/>
    <n v="1"/>
    <s v="Each (Monthly O&amp;M)"/>
    <n v="10"/>
    <n v="10"/>
    <s v="HW / Storage"/>
    <s v="RSA-JWXPD160901289"/>
    <n v="1003941414"/>
    <s v="Enhanced Support"/>
    <d v="2021-12-31T00:00:00"/>
  </r>
  <r>
    <s v="Belgium"/>
    <d v="2021-02-28T00:00:00"/>
    <n v="320228013"/>
    <x v="10"/>
    <d v="2021-02-28T00:00:00"/>
    <s v="NW 46TB High Den DAC Throughput"/>
    <n v="1"/>
    <s v="Each (Monthly O&amp;M)"/>
    <n v="10"/>
    <n v="10"/>
    <s v="HW / Storage"/>
    <s v="RSA-FCNVS181200601"/>
    <n v="1003941414"/>
    <s v="Enhanced Support"/>
    <d v="2021-12-31T00:00:00"/>
  </r>
  <r>
    <s v="Belgium"/>
    <d v="2021-02-28T00:00:00"/>
    <n v="320228013"/>
    <x v="11"/>
    <d v="2021-02-28T00:00:00"/>
    <s v="33TB High Performance DAC Throughput"/>
    <n v="1"/>
    <s v="Each (Monthly O&amp;M)"/>
    <n v="10"/>
    <n v="10"/>
    <s v="HW / Storage"/>
    <s v="RSA-JWXPD153301748"/>
    <n v="1003941414"/>
    <s v="Enhanced Support"/>
    <d v="2021-12-31T00:00:00"/>
  </r>
  <r>
    <s v="Belgium"/>
    <d v="2021-02-28T00:00:00"/>
    <n v="320228013"/>
    <x v="11"/>
    <d v="2021-02-28T00:00:00"/>
    <s v="33TB High Performance DAC Throughput"/>
    <n v="1"/>
    <s v="Each (Monthly O&amp;M)"/>
    <n v="10"/>
    <n v="10"/>
    <s v="HW / Storage"/>
    <s v="RSA-JWXPD155300054"/>
    <n v="1003941414"/>
    <s v="Enhanced Support"/>
    <d v="2021-12-31T00:00:00"/>
  </r>
  <r>
    <s v="Belgium"/>
    <d v="2021-02-28T00:00:00"/>
    <n v="320228013"/>
    <x v="10"/>
    <d v="2021-02-28T00:00:00"/>
    <s v="46TB High Density DAC Throughput"/>
    <n v="1"/>
    <s v="Each (Monthly O&amp;M)"/>
    <n v="10"/>
    <n v="10"/>
    <s v="HW / Storage"/>
    <s v="RSA-JWXPD161900407"/>
    <n v="1003941414"/>
    <s v="Enhanced Support"/>
    <d v="2021-12-31T00:00:00"/>
  </r>
  <r>
    <s v="Belgium"/>
    <d v="2021-02-28T00:00:00"/>
    <n v="320228016"/>
    <x v="10"/>
    <d v="2021-02-28T00:00:00"/>
    <s v="46TB High Density DAC"/>
    <n v="1"/>
    <s v="Each (Monthly O&amp;M)"/>
    <n v="10"/>
    <n v="10"/>
    <s v="HW / Storage"/>
    <s v="RSA-JWXPD143201257"/>
    <n v="1003941414"/>
    <s v="Enhanced Support"/>
    <d v="2021-12-31T00:00:00"/>
  </r>
  <r>
    <s v="Belgium"/>
    <d v="2021-02-28T00:00:00"/>
    <n v="320228016"/>
    <x v="10"/>
    <d v="2021-02-28T00:00:00"/>
    <s v="46TB High Density DAC"/>
    <n v="1"/>
    <s v="Each (Monthly O&amp;M)"/>
    <n v="10"/>
    <n v="10"/>
    <s v="HW / Storage"/>
    <s v="RSA-JWXPD143201379"/>
    <n v="1003941414"/>
    <s v="Enhanced Support"/>
    <d v="2021-12-31T00:00:00"/>
  </r>
  <r>
    <s v="Belgium"/>
    <d v="2021-02-28T00:00:00"/>
    <n v="320228016"/>
    <x v="11"/>
    <d v="2021-02-28T00:00:00"/>
    <s v="33TB High Performance DAC"/>
    <n v="1"/>
    <s v="Each (Monthly O&amp;M)"/>
    <n v="10"/>
    <n v="10"/>
    <s v="HW / Storage "/>
    <s v="RSA-JWXPD143102289"/>
    <n v="1003941414"/>
    <s v="Enhanced Support"/>
    <d v="2021-12-31T00:00:00"/>
  </r>
  <r>
    <s v="Belgium"/>
    <d v="2021-02-28T00:00:00"/>
    <n v="320228016"/>
    <x v="12"/>
    <d v="2021-02-28T00:00:00"/>
    <s v="Concentrator Appl  (No SW Lic)"/>
    <n v="1"/>
    <s v="Each (Monthly O&amp;M)"/>
    <n v="3"/>
    <n v="3"/>
    <s v="HW / Server"/>
    <s v="7KGNS62"/>
    <n v="1003941414"/>
    <s v="Enhanced Support"/>
    <d v="2021-12-31T00:00:00"/>
  </r>
  <r>
    <s v="Belgium"/>
    <d v="2021-02-28T00:00:00"/>
    <n v="320228016"/>
    <x v="13"/>
    <d v="2021-02-28T00:00:00"/>
    <s v="Packet Decoder Appl  (No SW Lic)"/>
    <n v="1"/>
    <s v="Each (Monthly O&amp;M)"/>
    <n v="3"/>
    <n v="3"/>
    <s v="HW / Server"/>
    <s v="7KRPS62"/>
    <n v="1003941414"/>
    <s v="Enhanced Support"/>
    <d v="2021-12-31T00:00:00"/>
  </r>
  <r>
    <s v="Belgium"/>
    <d v="2021-02-28T00:00:00"/>
    <n v="320228016"/>
    <x v="13"/>
    <d v="2021-02-28T00:00:00"/>
    <s v="Packet Decoder Appl  (No SW Lic)"/>
    <n v="1"/>
    <s v="Each (Monthly O&amp;M)"/>
    <n v="3"/>
    <n v="3"/>
    <s v="HW / Server"/>
    <s v="7KVMS62"/>
    <n v="1003941414"/>
    <s v="Enhanced Support"/>
    <d v="2021-12-31T00:00:00"/>
  </r>
  <r>
    <s v="Belgium"/>
    <d v="2021-02-28T00:00:00"/>
    <n v="320228016"/>
    <x v="12"/>
    <d v="2021-02-28T00:00:00"/>
    <s v="Concentrator Appl  (No SW Lic)"/>
    <n v="1"/>
    <s v="Each (Monthly O&amp;M)"/>
    <n v="3"/>
    <n v="3"/>
    <s v="HW / Server"/>
    <s v="6KMTM62"/>
    <n v="1003941414"/>
    <s v="Enhanced Support"/>
    <d v="2021-12-31T00:00:00"/>
  </r>
  <r>
    <s v="Belgium"/>
    <d v="2021-02-28T00:00:00"/>
    <n v="320228016"/>
    <x v="13"/>
    <d v="2021-02-28T00:00:00"/>
    <s v="Packet Decoder Appl  (No SW Lic)"/>
    <n v="1"/>
    <s v="Each (Monthly O&amp;M)"/>
    <n v="3"/>
    <n v="3"/>
    <s v="HW / Server"/>
    <s v="7KGLS62"/>
    <n v="1003941414"/>
    <s v="Enhanced Support"/>
    <d v="2021-12-31T00:00:00"/>
  </r>
  <r>
    <s v="Belgium"/>
    <d v="2021-02-28T00:00:00"/>
    <n v="320228016"/>
    <x v="13"/>
    <d v="2021-02-28T00:00:00"/>
    <s v="Packet Decoder Appl  (No SW Lic)"/>
    <n v="1"/>
    <s v="Each (Monthly O&amp;M)"/>
    <n v="3"/>
    <n v="3"/>
    <s v="HW / Server"/>
    <s v="7KPNS62"/>
    <n v="1003941414"/>
    <s v="Enhanced Support"/>
    <d v="2021-12-3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J1:K13" firstHeaderRow="1" firstDataRow="1" firstDataCol="1"/>
  <pivotFields count="8">
    <pivotField showAll="0"/>
    <pivotField showAll="0"/>
    <pivotField axis="axisRow" showAll="0" sortType="descending">
      <items count="12">
        <item x="0"/>
        <item x="7"/>
        <item x="5"/>
        <item x="8"/>
        <item x="2"/>
        <item x="9"/>
        <item x="4"/>
        <item x="6"/>
        <item x="1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/>
    <pivotField showAll="0" defaultSubtotal="0"/>
    <pivotField showAll="0" defaultSubtotal="0"/>
    <pivotField showAll="0"/>
  </pivotFields>
  <rowFields count="1">
    <field x="2"/>
  </rowFields>
  <rowItems count="12">
    <i>
      <x v="8"/>
    </i>
    <i>
      <x/>
    </i>
    <i>
      <x v="2"/>
    </i>
    <i>
      <x v="6"/>
    </i>
    <i>
      <x v="1"/>
    </i>
    <i>
      <x v="7"/>
    </i>
    <i>
      <x v="3"/>
    </i>
    <i>
      <x v="9"/>
    </i>
    <i>
      <x v="10"/>
    </i>
    <i>
      <x v="4"/>
    </i>
    <i>
      <x v="5"/>
    </i>
    <i t="grand">
      <x/>
    </i>
  </rowItems>
  <colItems count="1">
    <i/>
  </colItems>
  <dataFields count="1">
    <dataField name="Sum of Product size" fld="3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3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R3:S18" firstHeaderRow="1" firstDataRow="1" firstDataCol="1"/>
  <pivotFields count="15">
    <pivotField showAll="0"/>
    <pivotField numFmtId="14" showAll="0"/>
    <pivotField showAll="0"/>
    <pivotField axis="axisRow" showAll="0" sortType="descending">
      <items count="15">
        <item x="5"/>
        <item x="4"/>
        <item x="3"/>
        <item x="0"/>
        <item x="10"/>
        <item x="11"/>
        <item x="2"/>
        <item x="1"/>
        <item x="12"/>
        <item x="13"/>
        <item x="6"/>
        <item x="8"/>
        <item x="7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4" showAll="0"/>
    <pivotField showAll="0"/>
    <pivotField showAll="0"/>
    <pivotField showAll="0"/>
    <pivotField numFmtId="166" showAll="0"/>
    <pivotField dataField="1" showAll="0"/>
    <pivotField showAll="0"/>
    <pivotField showAll="0"/>
    <pivotField numFmtId="49" showAll="0"/>
    <pivotField showAll="0"/>
    <pivotField numFmtId="14" showAll="0"/>
  </pivotFields>
  <rowFields count="1">
    <field x="3"/>
  </rowFields>
  <rowItems count="15">
    <i>
      <x v="3"/>
    </i>
    <i>
      <x v="7"/>
    </i>
    <i>
      <x v="6"/>
    </i>
    <i>
      <x v="4"/>
    </i>
    <i>
      <x v="5"/>
    </i>
    <i>
      <x v="2"/>
    </i>
    <i>
      <x v="12"/>
    </i>
    <i>
      <x v="11"/>
    </i>
    <i>
      <x v="13"/>
    </i>
    <i>
      <x v="9"/>
    </i>
    <i>
      <x/>
    </i>
    <i>
      <x v="1"/>
    </i>
    <i>
      <x v="10"/>
    </i>
    <i>
      <x v="8"/>
    </i>
    <i t="grand">
      <x/>
    </i>
  </rowItems>
  <colItems count="1">
    <i/>
  </colItems>
  <dataFields count="1">
    <dataField name="Sum of Total units per duration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2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H1:I16" firstHeaderRow="1" firstDataRow="1" firstDataCol="1"/>
  <pivotFields count="5">
    <pivotField showAll="0">
      <items count="4">
        <item x="0"/>
        <item x="1"/>
        <item x="2"/>
        <item t="default"/>
      </items>
    </pivotField>
    <pivotField axis="axisRow" showAll="0" sortType="descending">
      <items count="15">
        <item x="3"/>
        <item x="4"/>
        <item x="6"/>
        <item x="7"/>
        <item x="8"/>
        <item x="10"/>
        <item x="0"/>
        <item x="9"/>
        <item x="13"/>
        <item x="5"/>
        <item x="12"/>
        <item x="11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</pivotFields>
  <rowFields count="1">
    <field x="1"/>
  </rowFields>
  <rowItems count="15">
    <i>
      <x v="13"/>
    </i>
    <i>
      <x v="2"/>
    </i>
    <i>
      <x v="9"/>
    </i>
    <i>
      <x v="12"/>
    </i>
    <i>
      <x v="5"/>
    </i>
    <i>
      <x v="6"/>
    </i>
    <i>
      <x v="4"/>
    </i>
    <i>
      <x v="1"/>
    </i>
    <i>
      <x/>
    </i>
    <i>
      <x v="7"/>
    </i>
    <i>
      <x v="10"/>
    </i>
    <i>
      <x v="8"/>
    </i>
    <i>
      <x v="11"/>
    </i>
    <i>
      <x v="3"/>
    </i>
    <i t="grand">
      <x/>
    </i>
  </rowItems>
  <colItems count="1">
    <i/>
  </colItems>
  <dataFields count="1">
    <dataField name="Sum of Quantity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5" cacheId="3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P1:Q9" firstHeaderRow="1" firstDataRow="1" firstDataCol="1"/>
  <pivotFields count="14">
    <pivotField showAll="0"/>
    <pivotField showAll="0"/>
    <pivotField showAll="0"/>
    <pivotField showAll="0"/>
    <pivotField axis="axisRow" showAll="0">
      <items count="8">
        <item x="0"/>
        <item x="3"/>
        <item x="4"/>
        <item x="6"/>
        <item x="5"/>
        <item x="1"/>
        <item x="2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Entitled Quantity" fld="6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4" cacheId="3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G1:H8" firstHeaderRow="1" firstDataRow="1" firstDataCol="1"/>
  <pivotFields count="5">
    <pivotField dataField="1" numFmtId="3" showAll="0"/>
    <pivotField axis="axisRow" showAll="0" sortType="descending">
      <items count="7">
        <item x="0"/>
        <item x="4"/>
        <item x="1"/>
        <item x="2"/>
        <item x="3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7">
        <item x="0"/>
        <item x="4"/>
        <item x="5"/>
        <item x="1"/>
        <item x="2"/>
        <item x="3"/>
        <item t="default"/>
      </items>
    </pivotField>
    <pivotField showAll="0"/>
    <pivotField numFmtId="14" showAll="0"/>
  </pivotFields>
  <rowFields count="1">
    <field x="1"/>
  </rowFields>
  <rowItems count="7">
    <i>
      <x v="5"/>
    </i>
    <i>
      <x v="4"/>
    </i>
    <i>
      <x v="3"/>
    </i>
    <i>
      <x v="2"/>
    </i>
    <i>
      <x/>
    </i>
    <i>
      <x v="1"/>
    </i>
    <i t="grand">
      <x/>
    </i>
  </rowItems>
  <colItems count="1">
    <i/>
  </colItems>
  <dataFields count="1">
    <dataField name="Sum of Qantity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enable" displayName="Tenable" ref="A1:G20" totalsRowShown="0" headerRowDxfId="58" headerRowBorderDxfId="57" tableBorderDxfId="56">
  <autoFilter ref="A1:G20"/>
  <sortState ref="A2:H20">
    <sortCondition descending="1" ref="E1:E20"/>
  </sortState>
  <tableColumns count="7">
    <tableColumn id="1" name="Customer ID" dataDxfId="55"/>
    <tableColumn id="2" name="Product name" dataDxfId="54"/>
    <tableColumn id="3" name="Product part name" dataDxfId="53"/>
    <tableColumn id="4" name="Product size" dataDxfId="52"/>
    <tableColumn id="5" name="Product start date" dataDxfId="51"/>
    <tableColumn id="6" name="Required Product support end date" dataDxfId="50"/>
    <tableColumn id="7" name="Type of the request" dataDxfId="4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" displayName="Table1" ref="A3:O34" totalsRowShown="0" headerRowDxfId="47" dataDxfId="45" headerRowBorderDxfId="46" tableBorderDxfId="44">
  <autoFilter ref="A3:O34"/>
  <sortState ref="A4:O34">
    <sortCondition descending="1" ref="J3:J34"/>
  </sortState>
  <tableColumns count="15">
    <tableColumn id="1" name="Location" dataDxfId="43"/>
    <tableColumn id="2" name="Expected Closed Date" dataDxfId="42"/>
    <tableColumn id="3" name="Sales Order Number" dataDxfId="41"/>
    <tableColumn id="4" name="Product Name" dataDxfId="40"/>
    <tableColumn id="5" name="Support Expiration" dataDxfId="39"/>
    <tableColumn id="6" name="Product Description" dataDxfId="38"/>
    <tableColumn id="22" name="Quantity" dataDxfId="37"/>
    <tableColumn id="20" name="Units" dataDxfId="36"/>
    <tableColumn id="23" name="Duration" dataDxfId="35"/>
    <tableColumn id="18" name="Total units per duration" dataDxfId="34">
      <calculatedColumnFormula>Table1[[#This Row],[Duration]]*Table1[[#This Row],[Quantity]]</calculatedColumnFormula>
    </tableColumn>
    <tableColumn id="8" name="Type (Hardware/Software/Consultancy)" dataDxfId="33"/>
    <tableColumn id="14" name="Serial Number" dataDxfId="32"/>
    <tableColumn id="15" name="UCID" dataDxfId="31"/>
    <tableColumn id="16" name="Requested Support Type" dataDxfId="30"/>
    <tableColumn id="17" name="Requested Support expiration date" dataDxfId="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E106" totalsRowShown="0" headerRowBorderDxfId="28" tableBorderDxfId="27" totalsRowBorderDxfId="26" headerRowCellStyle="Normal" dataCellStyle="Normal">
  <autoFilter ref="A1:E106"/>
  <tableColumns count="5">
    <tableColumn id="1" name="MasterCare Number" dataCellStyle="Normal"/>
    <tableColumn id="2" name="Product Code" dataCellStyle="Normal"/>
    <tableColumn id="3" name="Product Description" dataCellStyle="Normal"/>
    <tableColumn id="4" name="Quantity" dataCellStyle="Normal"/>
    <tableColumn id="5" name="Serial Number" dataCellStyle="Norma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N11" totalsRowShown="0" headerRowDxfId="25" dataDxfId="23" headerRowBorderDxfId="24" tableBorderDxfId="22" totalsRowBorderDxfId="21">
  <autoFilter ref="A1:N11"/>
  <sortState ref="A2:N11">
    <sortCondition ref="G1:G11"/>
  </sortState>
  <tableColumns count="14">
    <tableColumn id="1" name="Entitlement ID" dataDxfId="20"/>
    <tableColumn id="2" name="Account Name" dataDxfId="19"/>
    <tableColumn id="3" name="Account Number" dataDxfId="18"/>
    <tableColumn id="4" name="Product Line" dataDxfId="17"/>
    <tableColumn id="6" name="Product Name" dataDxfId="16"/>
    <tableColumn id="7" name="Entitled Version" dataDxfId="15"/>
    <tableColumn id="8" name="Entitled Quantity" dataDxfId="14"/>
    <tableColumn id="10" name="Coverage Type" dataDxfId="13"/>
    <tableColumn id="11" name="Entitlement Status" dataDxfId="12"/>
    <tableColumn id="13" name="Service Contract Number" dataDxfId="11"/>
    <tableColumn id="14" name="Service Expiration" dataDxfId="10"/>
    <tableColumn id="15" name="Service Status" dataDxfId="9"/>
    <tableColumn id="21" name="IB Instance Number" dataDxfId="8"/>
    <tableColumn id="22" name="Base SKU" dataDxf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le3" displayName="Table3" ref="A45:E47" totalsRowShown="0">
  <autoFilter ref="A45:E47"/>
  <tableColumns count="5">
    <tableColumn id="1" name="Product family" dataDxfId="6"/>
    <tableColumn id="2" name="Manufacturer P/N"/>
    <tableColumn id="3" name="Product Title/Description"/>
    <tableColumn id="4" name="Unit of Issue"/>
    <tableColumn id="5" name="Product Typ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E123" totalsRowShown="0" headerRowDxfId="5">
  <autoFilter ref="A1:E123"/>
  <tableColumns count="5">
    <tableColumn id="1" name="Qantity" dataDxfId="4" dataCellStyle="Normal 2 3 2"/>
    <tableColumn id="2" name="Product" dataDxfId="3" dataCellStyle="Normal 2 3 2"/>
    <tableColumn id="3" name="Product description" dataDxfId="2" dataCellStyle="Normal 2 3 2"/>
    <tableColumn id="4" name="Serial number" dataDxfId="1" dataCellStyle="Normal 2 3 2"/>
    <tableColumn id="5" name="End of support date" dataDxfId="0" dataCellStyle="Normal 2 3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david.potter@netscout.com" TargetMode="External"/><Relationship Id="rId1" Type="http://schemas.openxmlformats.org/officeDocument/2006/relationships/pivotTable" Target="../pivotTables/pivotTable3.xm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25"/>
  <sheetViews>
    <sheetView zoomScale="90" zoomScaleNormal="90" workbookViewId="0">
      <selection activeCell="B2" sqref="B2:K2"/>
    </sheetView>
  </sheetViews>
  <sheetFormatPr defaultRowHeight="14.5"/>
  <cols>
    <col min="1" max="1" width="1.81640625" customWidth="1"/>
    <col min="2" max="2" width="7.1796875" bestFit="1" customWidth="1"/>
    <col min="3" max="3" width="113.81640625" style="17" bestFit="1" customWidth="1"/>
    <col min="4" max="4" width="22.54296875" style="16" bestFit="1" customWidth="1"/>
    <col min="5" max="5" width="20" style="85" customWidth="1"/>
    <col min="6" max="6" width="29.1796875" bestFit="1" customWidth="1"/>
    <col min="7" max="7" width="18.1796875" style="103" bestFit="1" customWidth="1"/>
    <col min="8" max="8" width="25.1796875" style="103" bestFit="1" customWidth="1"/>
    <col min="9" max="9" width="35.81640625" style="112" bestFit="1" customWidth="1"/>
    <col min="10" max="10" width="34.6328125" customWidth="1"/>
    <col min="11" max="11" width="30.90625" customWidth="1"/>
  </cols>
  <sheetData>
    <row r="1" spans="1:11">
      <c r="A1" s="10"/>
    </row>
    <row r="2" spans="1:11" ht="15.5">
      <c r="A2" s="10"/>
      <c r="B2" s="121" t="s">
        <v>15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1" s="3" customFormat="1" ht="43.5">
      <c r="A3" s="9"/>
      <c r="B3" s="8" t="s">
        <v>7</v>
      </c>
      <c r="C3" s="29" t="s">
        <v>6</v>
      </c>
      <c r="D3" s="6" t="s">
        <v>5</v>
      </c>
      <c r="E3" s="86" t="s">
        <v>4</v>
      </c>
      <c r="F3" s="6" t="s">
        <v>550</v>
      </c>
      <c r="G3" s="104" t="s">
        <v>551</v>
      </c>
      <c r="H3" s="104" t="s">
        <v>9</v>
      </c>
      <c r="I3" s="113" t="s">
        <v>3</v>
      </c>
      <c r="J3" s="113" t="s">
        <v>558</v>
      </c>
      <c r="K3" s="113" t="s">
        <v>559</v>
      </c>
    </row>
    <row r="4" spans="1:11">
      <c r="B4" s="12"/>
      <c r="C4" s="30"/>
      <c r="D4" s="5"/>
      <c r="E4" s="87"/>
      <c r="F4" s="4"/>
      <c r="G4" s="105"/>
      <c r="H4" s="106" t="s">
        <v>14</v>
      </c>
      <c r="I4" s="114"/>
      <c r="J4" s="114"/>
      <c r="K4" s="114"/>
    </row>
    <row r="5" spans="1:11">
      <c r="B5" s="1" t="s">
        <v>2</v>
      </c>
      <c r="C5" s="2" t="s">
        <v>11</v>
      </c>
      <c r="D5" s="15"/>
      <c r="E5" s="88"/>
      <c r="F5" s="11"/>
      <c r="G5" s="107"/>
      <c r="H5" s="107"/>
      <c r="I5" s="115"/>
      <c r="J5" s="115"/>
      <c r="K5" s="115"/>
    </row>
    <row r="6" spans="1:11">
      <c r="B6" s="13" t="s">
        <v>1</v>
      </c>
      <c r="C6" s="28" t="s">
        <v>59</v>
      </c>
      <c r="D6" s="31" t="s">
        <v>520</v>
      </c>
      <c r="E6" s="89">
        <v>97538</v>
      </c>
      <c r="F6" s="14" t="s">
        <v>521</v>
      </c>
      <c r="G6" s="14"/>
      <c r="H6" s="106" t="s">
        <v>12</v>
      </c>
      <c r="I6" s="116" t="e">
        <f>SUM(E6*H6)</f>
        <v>#VALUE!</v>
      </c>
      <c r="J6" s="116" t="e">
        <f>SUM(E6*H6)</f>
        <v>#VALUE!</v>
      </c>
      <c r="K6" s="116" t="e">
        <f>SUM(E6*H6)</f>
        <v>#VALUE!</v>
      </c>
    </row>
    <row r="7" spans="1:11">
      <c r="B7" s="13" t="s">
        <v>8</v>
      </c>
      <c r="C7" s="28" t="s">
        <v>53</v>
      </c>
      <c r="D7" s="31" t="s">
        <v>520</v>
      </c>
      <c r="E7" s="89">
        <v>52736</v>
      </c>
      <c r="F7" s="14" t="s">
        <v>521</v>
      </c>
      <c r="G7" s="14"/>
      <c r="H7" s="106" t="s">
        <v>12</v>
      </c>
      <c r="I7" s="116" t="e">
        <f t="shared" ref="I7:I16" si="0">SUM(E7*H7)</f>
        <v>#VALUE!</v>
      </c>
      <c r="J7" s="116" t="e">
        <f t="shared" ref="J7:J16" si="1">SUM(E7*H7)</f>
        <v>#VALUE!</v>
      </c>
      <c r="K7" s="116" t="e">
        <f t="shared" ref="K7:K16" si="2">SUM(E7*H7)</f>
        <v>#VALUE!</v>
      </c>
    </row>
    <row r="8" spans="1:11">
      <c r="B8" s="13" t="s">
        <v>585</v>
      </c>
      <c r="C8" s="28" t="s">
        <v>56</v>
      </c>
      <c r="D8" s="31" t="s">
        <v>520</v>
      </c>
      <c r="E8" s="89">
        <v>20480</v>
      </c>
      <c r="F8" s="14" t="s">
        <v>521</v>
      </c>
      <c r="G8" s="14"/>
      <c r="H8" s="106" t="s">
        <v>12</v>
      </c>
      <c r="I8" s="116" t="e">
        <f t="shared" si="0"/>
        <v>#VALUE!</v>
      </c>
      <c r="J8" s="116" t="e">
        <f t="shared" si="1"/>
        <v>#VALUE!</v>
      </c>
      <c r="K8" s="116" t="e">
        <f t="shared" si="2"/>
        <v>#VALUE!</v>
      </c>
    </row>
    <row r="9" spans="1:11">
      <c r="B9" s="13" t="s">
        <v>77</v>
      </c>
      <c r="C9" s="28" t="s">
        <v>62</v>
      </c>
      <c r="D9" s="31" t="s">
        <v>520</v>
      </c>
      <c r="E9" s="89">
        <v>1024</v>
      </c>
      <c r="F9" s="14" t="s">
        <v>521</v>
      </c>
      <c r="G9" s="14"/>
      <c r="H9" s="106" t="s">
        <v>12</v>
      </c>
      <c r="I9" s="116" t="e">
        <f t="shared" si="0"/>
        <v>#VALUE!</v>
      </c>
      <c r="J9" s="116" t="e">
        <f t="shared" si="1"/>
        <v>#VALUE!</v>
      </c>
      <c r="K9" s="116" t="e">
        <f t="shared" si="2"/>
        <v>#VALUE!</v>
      </c>
    </row>
    <row r="10" spans="1:11">
      <c r="B10" s="13" t="s">
        <v>78</v>
      </c>
      <c r="C10" s="28" t="s">
        <v>52</v>
      </c>
      <c r="D10" s="31" t="s">
        <v>520</v>
      </c>
      <c r="E10" s="89">
        <v>512</v>
      </c>
      <c r="F10" s="14" t="s">
        <v>521</v>
      </c>
      <c r="G10" s="14"/>
      <c r="H10" s="106" t="s">
        <v>12</v>
      </c>
      <c r="I10" s="116" t="e">
        <f t="shared" si="0"/>
        <v>#VALUE!</v>
      </c>
      <c r="J10" s="116" t="e">
        <f t="shared" si="1"/>
        <v>#VALUE!</v>
      </c>
      <c r="K10" s="116" t="e">
        <f t="shared" si="2"/>
        <v>#VALUE!</v>
      </c>
    </row>
    <row r="11" spans="1:11">
      <c r="B11" s="13" t="s">
        <v>79</v>
      </c>
      <c r="C11" s="28" t="s">
        <v>65</v>
      </c>
      <c r="D11" s="31" t="s">
        <v>520</v>
      </c>
      <c r="E11" s="89">
        <v>64</v>
      </c>
      <c r="F11" s="14" t="s">
        <v>521</v>
      </c>
      <c r="G11" s="14"/>
      <c r="H11" s="106" t="s">
        <v>12</v>
      </c>
      <c r="I11" s="116" t="e">
        <f t="shared" si="0"/>
        <v>#VALUE!</v>
      </c>
      <c r="J11" s="116" t="e">
        <f t="shared" si="1"/>
        <v>#VALUE!</v>
      </c>
      <c r="K11" s="116" t="e">
        <f t="shared" si="2"/>
        <v>#VALUE!</v>
      </c>
    </row>
    <row r="12" spans="1:11">
      <c r="B12" s="13" t="s">
        <v>80</v>
      </c>
      <c r="C12" s="28" t="s">
        <v>48</v>
      </c>
      <c r="D12" s="31" t="s">
        <v>520</v>
      </c>
      <c r="E12" s="89">
        <v>20</v>
      </c>
      <c r="F12" s="14" t="s">
        <v>521</v>
      </c>
      <c r="G12" s="14"/>
      <c r="H12" s="106" t="s">
        <v>12</v>
      </c>
      <c r="I12" s="116" t="e">
        <f t="shared" si="0"/>
        <v>#VALUE!</v>
      </c>
      <c r="J12" s="116" t="e">
        <f t="shared" si="1"/>
        <v>#VALUE!</v>
      </c>
      <c r="K12" s="116" t="e">
        <f t="shared" si="2"/>
        <v>#VALUE!</v>
      </c>
    </row>
    <row r="13" spans="1:11">
      <c r="B13" s="13" t="s">
        <v>81</v>
      </c>
      <c r="C13" s="28" t="s">
        <v>71</v>
      </c>
      <c r="D13" s="31" t="s">
        <v>520</v>
      </c>
      <c r="E13" s="89">
        <v>1</v>
      </c>
      <c r="F13" s="14" t="s">
        <v>521</v>
      </c>
      <c r="G13" s="14"/>
      <c r="H13" s="106" t="s">
        <v>12</v>
      </c>
      <c r="I13" s="116" t="e">
        <f t="shared" si="0"/>
        <v>#VALUE!</v>
      </c>
      <c r="J13" s="116" t="e">
        <f t="shared" si="1"/>
        <v>#VALUE!</v>
      </c>
      <c r="K13" s="116" t="e">
        <f t="shared" si="2"/>
        <v>#VALUE!</v>
      </c>
    </row>
    <row r="14" spans="1:11">
      <c r="B14" s="13" t="s">
        <v>82</v>
      </c>
      <c r="C14" s="28" t="s">
        <v>73</v>
      </c>
      <c r="D14" s="31" t="s">
        <v>520</v>
      </c>
      <c r="E14" s="89">
        <v>1</v>
      </c>
      <c r="F14" s="14" t="s">
        <v>521</v>
      </c>
      <c r="G14" s="14"/>
      <c r="H14" s="106" t="s">
        <v>12</v>
      </c>
      <c r="I14" s="116" t="e">
        <f t="shared" si="0"/>
        <v>#VALUE!</v>
      </c>
      <c r="J14" s="116" t="e">
        <f t="shared" si="1"/>
        <v>#VALUE!</v>
      </c>
      <c r="K14" s="116" t="e">
        <f t="shared" si="2"/>
        <v>#VALUE!</v>
      </c>
    </row>
    <row r="15" spans="1:11">
      <c r="B15" s="13" t="s">
        <v>83</v>
      </c>
      <c r="C15" s="28" t="s">
        <v>69</v>
      </c>
      <c r="D15" s="31" t="s">
        <v>520</v>
      </c>
      <c r="E15" s="89">
        <v>1</v>
      </c>
      <c r="F15" s="14" t="s">
        <v>521</v>
      </c>
      <c r="G15" s="14"/>
      <c r="H15" s="106" t="s">
        <v>12</v>
      </c>
      <c r="I15" s="116" t="e">
        <f t="shared" si="0"/>
        <v>#VALUE!</v>
      </c>
      <c r="J15" s="116" t="e">
        <f t="shared" si="1"/>
        <v>#VALUE!</v>
      </c>
      <c r="K15" s="116" t="e">
        <f t="shared" si="2"/>
        <v>#VALUE!</v>
      </c>
    </row>
    <row r="16" spans="1:11">
      <c r="B16" s="13" t="s">
        <v>84</v>
      </c>
      <c r="C16" s="28" t="s">
        <v>67</v>
      </c>
      <c r="D16" s="31" t="s">
        <v>520</v>
      </c>
      <c r="E16" s="89">
        <v>1</v>
      </c>
      <c r="F16" s="14" t="s">
        <v>521</v>
      </c>
      <c r="G16" s="14"/>
      <c r="H16" s="106" t="s">
        <v>12</v>
      </c>
      <c r="I16" s="116" t="e">
        <f t="shared" si="0"/>
        <v>#VALUE!</v>
      </c>
      <c r="J16" s="116" t="e">
        <f t="shared" si="1"/>
        <v>#VALUE!</v>
      </c>
      <c r="K16" s="116" t="e">
        <f t="shared" si="2"/>
        <v>#VALUE!</v>
      </c>
    </row>
    <row r="17" spans="2:11" ht="15" thickBot="1">
      <c r="B17" s="49"/>
      <c r="C17" s="53" t="s">
        <v>0</v>
      </c>
      <c r="D17" s="51"/>
      <c r="E17" s="90"/>
      <c r="F17" s="52"/>
      <c r="G17" s="108"/>
      <c r="H17" s="109"/>
      <c r="I17" s="117" t="e">
        <f>SUM(I6:I8)</f>
        <v>#VALUE!</v>
      </c>
      <c r="J17" s="117" t="e">
        <f>SUM(J6:J8)</f>
        <v>#VALUE!</v>
      </c>
      <c r="K17" s="117" t="e">
        <f>SUM(K6:K8)</f>
        <v>#VALUE!</v>
      </c>
    </row>
    <row r="18" spans="2:11">
      <c r="B18" s="111" t="s">
        <v>556</v>
      </c>
    </row>
    <row r="21" spans="2:11" ht="15.5">
      <c r="B21" s="121" t="s">
        <v>38</v>
      </c>
      <c r="C21" s="122"/>
      <c r="D21" s="122"/>
      <c r="E21" s="122"/>
      <c r="F21" s="122"/>
      <c r="G21" s="122"/>
      <c r="H21" s="122"/>
      <c r="I21" s="122"/>
      <c r="J21" s="122"/>
      <c r="K21" s="122"/>
    </row>
    <row r="22" spans="2:11" ht="15.5">
      <c r="B22" s="119"/>
      <c r="C22" s="120"/>
      <c r="D22" s="120"/>
      <c r="E22" s="120"/>
      <c r="F22" s="120"/>
      <c r="G22" s="120"/>
      <c r="H22" s="120"/>
      <c r="I22" s="120"/>
      <c r="J22" s="120"/>
      <c r="K22" s="120"/>
    </row>
    <row r="23" spans="2:11" ht="43.5">
      <c r="B23" s="8" t="s">
        <v>7</v>
      </c>
      <c r="C23" s="29" t="s">
        <v>6</v>
      </c>
      <c r="D23" s="6" t="s">
        <v>5</v>
      </c>
      <c r="E23" s="86" t="s">
        <v>4</v>
      </c>
      <c r="F23" s="6" t="s">
        <v>550</v>
      </c>
      <c r="G23" s="6" t="s">
        <v>551</v>
      </c>
      <c r="H23" s="6" t="s">
        <v>9</v>
      </c>
      <c r="I23" s="113" t="s">
        <v>3</v>
      </c>
      <c r="J23" s="113" t="s">
        <v>558</v>
      </c>
      <c r="K23" s="113" t="s">
        <v>559</v>
      </c>
    </row>
    <row r="24" spans="2:11">
      <c r="B24" s="12"/>
      <c r="C24" s="30"/>
      <c r="D24" s="5"/>
      <c r="E24" s="87"/>
      <c r="F24" s="4"/>
      <c r="G24" s="105"/>
      <c r="H24" s="106" t="s">
        <v>14</v>
      </c>
      <c r="I24" s="114"/>
      <c r="J24" s="114"/>
      <c r="K24" s="114"/>
    </row>
    <row r="25" spans="2:11">
      <c r="B25" s="1" t="s">
        <v>16</v>
      </c>
      <c r="C25" s="2" t="s">
        <v>11</v>
      </c>
      <c r="D25" s="15"/>
      <c r="E25" s="88"/>
      <c r="F25" s="11"/>
      <c r="G25" s="107"/>
      <c r="H25" s="107"/>
      <c r="I25" s="115"/>
      <c r="J25" s="115"/>
      <c r="K25" s="115"/>
    </row>
    <row r="26" spans="2:11">
      <c r="B26" s="13" t="s">
        <v>17</v>
      </c>
      <c r="C26" s="31" t="s">
        <v>90</v>
      </c>
      <c r="D26" s="31" t="s">
        <v>520</v>
      </c>
      <c r="E26" s="91">
        <v>27500</v>
      </c>
      <c r="F26" s="14" t="s">
        <v>521</v>
      </c>
      <c r="G26" s="106" t="s">
        <v>12</v>
      </c>
      <c r="H26" s="106" t="s">
        <v>12</v>
      </c>
      <c r="I26" s="116" t="e">
        <f>SUM(E26*H26)</f>
        <v>#VALUE!</v>
      </c>
      <c r="J26" s="116" t="e">
        <f>SUM(E26*H26)</f>
        <v>#VALUE!</v>
      </c>
      <c r="K26" s="116" t="e">
        <f>SUM(E26*H26)</f>
        <v>#VALUE!</v>
      </c>
    </row>
    <row r="27" spans="2:11" ht="15" thickBot="1">
      <c r="B27" s="49"/>
      <c r="C27" s="53" t="s">
        <v>87</v>
      </c>
      <c r="D27" s="51"/>
      <c r="E27" s="90"/>
      <c r="F27" s="52"/>
      <c r="G27" s="108"/>
      <c r="H27" s="109"/>
      <c r="I27" s="117" t="e">
        <f>SUM(I26:I26)</f>
        <v>#VALUE!</v>
      </c>
      <c r="J27" s="117" t="e">
        <f>SUM(J26:J26)</f>
        <v>#VALUE!</v>
      </c>
      <c r="K27" s="117">
        <f>SUM(E26:H26)</f>
        <v>27500</v>
      </c>
    </row>
    <row r="31" spans="2:11" ht="15.5">
      <c r="B31" s="121" t="s">
        <v>448</v>
      </c>
      <c r="C31" s="122"/>
      <c r="D31" s="122"/>
      <c r="E31" s="122"/>
      <c r="F31" s="122"/>
      <c r="G31" s="122"/>
      <c r="H31" s="122"/>
      <c r="I31" s="122"/>
      <c r="J31" s="122"/>
      <c r="K31" s="122"/>
    </row>
    <row r="32" spans="2:11" ht="15.5">
      <c r="B32" s="119"/>
      <c r="C32" s="120"/>
      <c r="D32" s="120"/>
      <c r="E32" s="120"/>
      <c r="F32" s="120"/>
      <c r="G32" s="120"/>
      <c r="H32" s="120"/>
      <c r="I32" s="120"/>
      <c r="J32" s="120"/>
      <c r="K32" s="120"/>
    </row>
    <row r="33" spans="2:11" ht="43.5">
      <c r="B33" s="47" t="s">
        <v>7</v>
      </c>
      <c r="C33" s="43" t="s">
        <v>6</v>
      </c>
      <c r="D33" s="7" t="s">
        <v>5</v>
      </c>
      <c r="E33" s="92" t="s">
        <v>4</v>
      </c>
      <c r="F33" s="7" t="s">
        <v>550</v>
      </c>
      <c r="G33" s="6" t="s">
        <v>551</v>
      </c>
      <c r="H33" s="7" t="s">
        <v>9</v>
      </c>
      <c r="I33" s="113" t="s">
        <v>3</v>
      </c>
      <c r="J33" s="113" t="s">
        <v>558</v>
      </c>
      <c r="K33" s="113" t="s">
        <v>559</v>
      </c>
    </row>
    <row r="34" spans="2:11">
      <c r="B34" s="48"/>
      <c r="C34" s="45"/>
      <c r="D34" s="46"/>
      <c r="E34" s="93"/>
      <c r="F34" s="44"/>
      <c r="G34" s="110"/>
      <c r="H34" s="106" t="s">
        <v>14</v>
      </c>
      <c r="I34" s="114"/>
      <c r="J34" s="114"/>
      <c r="K34" s="114"/>
    </row>
    <row r="35" spans="2:11">
      <c r="B35" s="1" t="s">
        <v>18</v>
      </c>
      <c r="C35" s="2" t="s">
        <v>11</v>
      </c>
      <c r="D35" s="15"/>
      <c r="E35" s="88"/>
      <c r="F35" s="11"/>
      <c r="G35" s="107"/>
      <c r="H35" s="107"/>
      <c r="I35" s="115"/>
      <c r="J35" s="115"/>
      <c r="K35" s="115"/>
    </row>
    <row r="36" spans="2:11">
      <c r="B36" s="13" t="s">
        <v>19</v>
      </c>
      <c r="C36" s="28" t="s">
        <v>129</v>
      </c>
      <c r="D36" s="31" t="s">
        <v>520</v>
      </c>
      <c r="E36" s="89">
        <v>360</v>
      </c>
      <c r="F36" s="14" t="s">
        <v>521</v>
      </c>
      <c r="G36" s="106" t="s">
        <v>12</v>
      </c>
      <c r="H36" s="106" t="s">
        <v>12</v>
      </c>
      <c r="I36" s="116" t="e">
        <f>SUM(E36*H36)</f>
        <v>#VALUE!</v>
      </c>
      <c r="J36" s="116" t="e">
        <f>SUM(E36*H36)</f>
        <v>#VALUE!</v>
      </c>
      <c r="K36" s="116" t="e">
        <f>SUM(E36*H36)</f>
        <v>#VALUE!</v>
      </c>
    </row>
    <row r="37" spans="2:11">
      <c r="B37" s="13" t="s">
        <v>20</v>
      </c>
      <c r="C37" s="28" t="s">
        <v>114</v>
      </c>
      <c r="D37" s="31" t="s">
        <v>520</v>
      </c>
      <c r="E37" s="89">
        <v>202</v>
      </c>
      <c r="F37" s="14" t="s">
        <v>521</v>
      </c>
      <c r="G37" s="106" t="s">
        <v>12</v>
      </c>
      <c r="H37" s="106" t="s">
        <v>12</v>
      </c>
      <c r="I37" s="116" t="e">
        <f t="shared" ref="I37:I49" si="3">SUM(E37*H37)</f>
        <v>#VALUE!</v>
      </c>
      <c r="J37" s="116" t="e">
        <f t="shared" ref="J37:J49" si="4">SUM(E37*H37)</f>
        <v>#VALUE!</v>
      </c>
      <c r="K37" s="116" t="e">
        <f t="shared" ref="K37:K49" si="5">SUM(E37*H37)</f>
        <v>#VALUE!</v>
      </c>
    </row>
    <row r="38" spans="2:11">
      <c r="B38" s="13" t="s">
        <v>21</v>
      </c>
      <c r="C38" s="28" t="s">
        <v>109</v>
      </c>
      <c r="D38" s="31" t="s">
        <v>520</v>
      </c>
      <c r="E38" s="89">
        <v>126</v>
      </c>
      <c r="F38" s="14" t="s">
        <v>521</v>
      </c>
      <c r="G38" s="106" t="s">
        <v>12</v>
      </c>
      <c r="H38" s="106" t="s">
        <v>12</v>
      </c>
      <c r="I38" s="116" t="e">
        <f t="shared" si="3"/>
        <v>#VALUE!</v>
      </c>
      <c r="J38" s="116" t="e">
        <f t="shared" si="4"/>
        <v>#VALUE!</v>
      </c>
      <c r="K38" s="116" t="e">
        <f t="shared" si="5"/>
        <v>#VALUE!</v>
      </c>
    </row>
    <row r="39" spans="2:11">
      <c r="B39" s="13" t="s">
        <v>176</v>
      </c>
      <c r="C39" s="28" t="s">
        <v>144</v>
      </c>
      <c r="D39" s="31" t="s">
        <v>520</v>
      </c>
      <c r="E39" s="89">
        <v>84</v>
      </c>
      <c r="F39" s="14" t="s">
        <v>521</v>
      </c>
      <c r="G39" s="106" t="s">
        <v>12</v>
      </c>
      <c r="H39" s="106" t="s">
        <v>12</v>
      </c>
      <c r="I39" s="116" t="e">
        <f t="shared" si="3"/>
        <v>#VALUE!</v>
      </c>
      <c r="J39" s="116" t="e">
        <f t="shared" si="4"/>
        <v>#VALUE!</v>
      </c>
      <c r="K39" s="116" t="e">
        <f t="shared" si="5"/>
        <v>#VALUE!</v>
      </c>
    </row>
    <row r="40" spans="2:11">
      <c r="B40" s="13" t="s">
        <v>177</v>
      </c>
      <c r="C40" s="28" t="s">
        <v>151</v>
      </c>
      <c r="D40" s="31" t="s">
        <v>524</v>
      </c>
      <c r="E40" s="89">
        <v>36</v>
      </c>
      <c r="F40" s="14" t="s">
        <v>521</v>
      </c>
      <c r="G40" s="106" t="s">
        <v>12</v>
      </c>
      <c r="H40" s="106" t="s">
        <v>12</v>
      </c>
      <c r="I40" s="116" t="e">
        <f t="shared" si="3"/>
        <v>#VALUE!</v>
      </c>
      <c r="J40" s="116" t="e">
        <f t="shared" si="4"/>
        <v>#VALUE!</v>
      </c>
      <c r="K40" s="116" t="e">
        <f t="shared" si="5"/>
        <v>#VALUE!</v>
      </c>
    </row>
    <row r="41" spans="2:11">
      <c r="B41" s="13" t="s">
        <v>178</v>
      </c>
      <c r="C41" s="28" t="s">
        <v>124</v>
      </c>
      <c r="D41" s="31" t="s">
        <v>524</v>
      </c>
      <c r="E41" s="89">
        <v>26</v>
      </c>
      <c r="F41" s="14" t="s">
        <v>521</v>
      </c>
      <c r="G41" s="106" t="s">
        <v>12</v>
      </c>
      <c r="H41" s="106" t="s">
        <v>12</v>
      </c>
      <c r="I41" s="116" t="e">
        <f t="shared" si="3"/>
        <v>#VALUE!</v>
      </c>
      <c r="J41" s="116" t="e">
        <f t="shared" si="4"/>
        <v>#VALUE!</v>
      </c>
      <c r="K41" s="116" t="e">
        <f t="shared" si="5"/>
        <v>#VALUE!</v>
      </c>
    </row>
    <row r="42" spans="2:11">
      <c r="B42" s="13" t="s">
        <v>179</v>
      </c>
      <c r="C42" s="28" t="s">
        <v>135</v>
      </c>
      <c r="D42" s="31" t="s">
        <v>524</v>
      </c>
      <c r="E42" s="89">
        <v>24</v>
      </c>
      <c r="F42" s="14" t="s">
        <v>521</v>
      </c>
      <c r="G42" s="106" t="s">
        <v>12</v>
      </c>
      <c r="H42" s="106" t="s">
        <v>12</v>
      </c>
      <c r="I42" s="116" t="e">
        <f t="shared" si="3"/>
        <v>#VALUE!</v>
      </c>
      <c r="J42" s="116" t="e">
        <f t="shared" si="4"/>
        <v>#VALUE!</v>
      </c>
      <c r="K42" s="116" t="e">
        <f t="shared" si="5"/>
        <v>#VALUE!</v>
      </c>
    </row>
    <row r="43" spans="2:11">
      <c r="B43" s="13" t="s">
        <v>180</v>
      </c>
      <c r="C43" s="28" t="s">
        <v>132</v>
      </c>
      <c r="D43" s="31" t="s">
        <v>524</v>
      </c>
      <c r="E43" s="89">
        <v>24</v>
      </c>
      <c r="F43" s="14" t="s">
        <v>521</v>
      </c>
      <c r="G43" s="106" t="s">
        <v>12</v>
      </c>
      <c r="H43" s="106" t="s">
        <v>12</v>
      </c>
      <c r="I43" s="116" t="e">
        <f t="shared" si="3"/>
        <v>#VALUE!</v>
      </c>
      <c r="J43" s="116" t="e">
        <f t="shared" si="4"/>
        <v>#VALUE!</v>
      </c>
      <c r="K43" s="116" t="e">
        <f t="shared" si="5"/>
        <v>#VALUE!</v>
      </c>
    </row>
    <row r="44" spans="2:11">
      <c r="B44" s="13" t="s">
        <v>181</v>
      </c>
      <c r="C44" s="28" t="s">
        <v>155</v>
      </c>
      <c r="D44" s="31" t="s">
        <v>524</v>
      </c>
      <c r="E44" s="89">
        <v>24</v>
      </c>
      <c r="F44" s="14" t="s">
        <v>521</v>
      </c>
      <c r="G44" s="106" t="s">
        <v>12</v>
      </c>
      <c r="H44" s="106" t="s">
        <v>12</v>
      </c>
      <c r="I44" s="116" t="e">
        <f t="shared" si="3"/>
        <v>#VALUE!</v>
      </c>
      <c r="J44" s="116" t="e">
        <f t="shared" si="4"/>
        <v>#VALUE!</v>
      </c>
      <c r="K44" s="116" t="e">
        <f t="shared" si="5"/>
        <v>#VALUE!</v>
      </c>
    </row>
    <row r="45" spans="2:11">
      <c r="B45" s="13" t="s">
        <v>182</v>
      </c>
      <c r="C45" s="28" t="s">
        <v>121</v>
      </c>
      <c r="D45" s="31" t="s">
        <v>524</v>
      </c>
      <c r="E45" s="89">
        <v>13</v>
      </c>
      <c r="F45" s="14" t="s">
        <v>521</v>
      </c>
      <c r="G45" s="106" t="s">
        <v>12</v>
      </c>
      <c r="H45" s="106" t="s">
        <v>12</v>
      </c>
      <c r="I45" s="116" t="e">
        <f t="shared" si="3"/>
        <v>#VALUE!</v>
      </c>
      <c r="J45" s="116" t="e">
        <f t="shared" si="4"/>
        <v>#VALUE!</v>
      </c>
      <c r="K45" s="116" t="e">
        <f t="shared" si="5"/>
        <v>#VALUE!</v>
      </c>
    </row>
    <row r="46" spans="2:11">
      <c r="B46" s="13" t="s">
        <v>183</v>
      </c>
      <c r="C46" s="28" t="s">
        <v>116</v>
      </c>
      <c r="D46" s="31" t="s">
        <v>524</v>
      </c>
      <c r="E46" s="89">
        <v>13</v>
      </c>
      <c r="F46" s="14" t="s">
        <v>521</v>
      </c>
      <c r="G46" s="106" t="s">
        <v>12</v>
      </c>
      <c r="H46" s="106" t="s">
        <v>12</v>
      </c>
      <c r="I46" s="116" t="e">
        <f t="shared" si="3"/>
        <v>#VALUE!</v>
      </c>
      <c r="J46" s="116" t="e">
        <f t="shared" si="4"/>
        <v>#VALUE!</v>
      </c>
      <c r="K46" s="116" t="e">
        <f t="shared" si="5"/>
        <v>#VALUE!</v>
      </c>
    </row>
    <row r="47" spans="2:11">
      <c r="B47" s="13" t="s">
        <v>184</v>
      </c>
      <c r="C47" s="28" t="s">
        <v>140</v>
      </c>
      <c r="D47" s="31" t="s">
        <v>524</v>
      </c>
      <c r="E47" s="89">
        <v>12</v>
      </c>
      <c r="F47" s="14" t="s">
        <v>521</v>
      </c>
      <c r="G47" s="106" t="s">
        <v>12</v>
      </c>
      <c r="H47" s="106" t="s">
        <v>12</v>
      </c>
      <c r="I47" s="116" t="e">
        <f t="shared" si="3"/>
        <v>#VALUE!</v>
      </c>
      <c r="J47" s="116" t="e">
        <f t="shared" si="4"/>
        <v>#VALUE!</v>
      </c>
      <c r="K47" s="116" t="e">
        <f t="shared" si="5"/>
        <v>#VALUE!</v>
      </c>
    </row>
    <row r="48" spans="2:11">
      <c r="B48" s="13" t="s">
        <v>185</v>
      </c>
      <c r="C48" s="28" t="s">
        <v>162</v>
      </c>
      <c r="D48" s="31" t="s">
        <v>524</v>
      </c>
      <c r="E48" s="89">
        <v>12</v>
      </c>
      <c r="F48" s="14" t="s">
        <v>521</v>
      </c>
      <c r="G48" s="106" t="s">
        <v>12</v>
      </c>
      <c r="H48" s="106" t="s">
        <v>12</v>
      </c>
      <c r="I48" s="116" t="e">
        <f t="shared" si="3"/>
        <v>#VALUE!</v>
      </c>
      <c r="J48" s="116" t="e">
        <f t="shared" si="4"/>
        <v>#VALUE!</v>
      </c>
      <c r="K48" s="116" t="e">
        <f t="shared" si="5"/>
        <v>#VALUE!</v>
      </c>
    </row>
    <row r="49" spans="2:11">
      <c r="B49" s="13" t="s">
        <v>186</v>
      </c>
      <c r="C49" s="28" t="s">
        <v>159</v>
      </c>
      <c r="D49" s="31" t="s">
        <v>524</v>
      </c>
      <c r="E49" s="89">
        <v>6</v>
      </c>
      <c r="F49" s="14" t="s">
        <v>521</v>
      </c>
      <c r="G49" s="106" t="s">
        <v>12</v>
      </c>
      <c r="H49" s="106" t="s">
        <v>12</v>
      </c>
      <c r="I49" s="116" t="e">
        <f t="shared" si="3"/>
        <v>#VALUE!</v>
      </c>
      <c r="J49" s="116" t="e">
        <f t="shared" si="4"/>
        <v>#VALUE!</v>
      </c>
      <c r="K49" s="116" t="e">
        <f t="shared" si="5"/>
        <v>#VALUE!</v>
      </c>
    </row>
    <row r="50" spans="2:11" ht="15" thickBot="1">
      <c r="B50" s="49"/>
      <c r="C50" s="50" t="s">
        <v>514</v>
      </c>
      <c r="D50" s="51"/>
      <c r="E50" s="90"/>
      <c r="F50" s="52"/>
      <c r="G50" s="108"/>
      <c r="H50" s="108"/>
      <c r="I50" s="117" t="e">
        <f>SUM(I36:I49)</f>
        <v>#VALUE!</v>
      </c>
      <c r="J50" s="117" t="e">
        <f t="shared" ref="J50:K50" si="6">SUM(J36:J49)</f>
        <v>#VALUE!</v>
      </c>
      <c r="K50" s="117" t="e">
        <f t="shared" si="6"/>
        <v>#VALUE!</v>
      </c>
    </row>
    <row r="54" spans="2:11" ht="15.5">
      <c r="B54" s="121" t="s">
        <v>449</v>
      </c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 ht="15.5">
      <c r="B55" s="119"/>
      <c r="C55" s="120"/>
      <c r="D55" s="120"/>
      <c r="E55" s="120"/>
      <c r="F55" s="120"/>
      <c r="G55" s="120"/>
      <c r="H55" s="120"/>
      <c r="I55" s="120"/>
      <c r="J55" s="120"/>
      <c r="K55" s="120"/>
    </row>
    <row r="56" spans="2:11" ht="43.5">
      <c r="B56" s="8" t="s">
        <v>7</v>
      </c>
      <c r="C56" s="29" t="s">
        <v>6</v>
      </c>
      <c r="D56" s="6" t="s">
        <v>5</v>
      </c>
      <c r="E56" s="86" t="s">
        <v>4</v>
      </c>
      <c r="F56" s="6" t="s">
        <v>550</v>
      </c>
      <c r="G56" s="6" t="s">
        <v>551</v>
      </c>
      <c r="H56" s="6" t="s">
        <v>9</v>
      </c>
      <c r="I56" s="113" t="s">
        <v>557</v>
      </c>
      <c r="J56" s="113" t="s">
        <v>558</v>
      </c>
      <c r="K56" s="113" t="s">
        <v>559</v>
      </c>
    </row>
    <row r="57" spans="2:11">
      <c r="B57" s="12"/>
      <c r="C57" s="30"/>
      <c r="D57" s="5"/>
      <c r="E57" s="87"/>
      <c r="F57" s="4"/>
      <c r="G57" s="105"/>
      <c r="H57" s="106" t="s">
        <v>14</v>
      </c>
      <c r="I57" s="114"/>
      <c r="J57" s="114"/>
      <c r="K57" s="114"/>
    </row>
    <row r="58" spans="2:11">
      <c r="B58" s="1" t="s">
        <v>22</v>
      </c>
      <c r="C58" s="2" t="s">
        <v>11</v>
      </c>
      <c r="D58" s="15"/>
      <c r="E58" s="88"/>
      <c r="F58" s="11"/>
      <c r="G58" s="107"/>
      <c r="H58" s="107"/>
      <c r="I58" s="115"/>
      <c r="J58" s="115"/>
      <c r="K58" s="115"/>
    </row>
    <row r="59" spans="2:11">
      <c r="B59" s="13" t="s">
        <v>23</v>
      </c>
      <c r="C59" s="28" t="s">
        <v>193</v>
      </c>
      <c r="D59" s="31" t="s">
        <v>524</v>
      </c>
      <c r="E59" s="89">
        <v>17</v>
      </c>
      <c r="F59" s="14" t="s">
        <v>521</v>
      </c>
      <c r="G59" s="106" t="s">
        <v>12</v>
      </c>
      <c r="H59" s="106" t="s">
        <v>12</v>
      </c>
      <c r="I59" s="116" t="e">
        <f>SUM(E59*H59)</f>
        <v>#VALUE!</v>
      </c>
      <c r="J59" s="116" t="e">
        <f>SUM(E59*H59)</f>
        <v>#VALUE!</v>
      </c>
      <c r="K59" s="116" t="e">
        <f>SUM(E59*H59)</f>
        <v>#VALUE!</v>
      </c>
    </row>
    <row r="60" spans="2:11">
      <c r="B60" s="13" t="s">
        <v>24</v>
      </c>
      <c r="C60" s="28" t="s">
        <v>205</v>
      </c>
      <c r="D60" s="31" t="s">
        <v>524</v>
      </c>
      <c r="E60" s="89">
        <v>16</v>
      </c>
      <c r="F60" s="14" t="s">
        <v>521</v>
      </c>
      <c r="G60" s="106" t="s">
        <v>12</v>
      </c>
      <c r="H60" s="106" t="s">
        <v>12</v>
      </c>
      <c r="I60" s="116" t="e">
        <f t="shared" ref="I60:I72" si="7">SUM(E60*H60)</f>
        <v>#VALUE!</v>
      </c>
      <c r="J60" s="116" t="e">
        <f t="shared" ref="J60:J72" si="8">SUM(E60*H60)</f>
        <v>#VALUE!</v>
      </c>
      <c r="K60" s="116" t="e">
        <f t="shared" ref="K60:K72" si="9">SUM(E60*H60)</f>
        <v>#VALUE!</v>
      </c>
    </row>
    <row r="61" spans="2:11">
      <c r="B61" s="13" t="s">
        <v>25</v>
      </c>
      <c r="C61" s="28" t="s">
        <v>201</v>
      </c>
      <c r="D61" s="31" t="s">
        <v>524</v>
      </c>
      <c r="E61" s="89">
        <v>15</v>
      </c>
      <c r="F61" s="14" t="s">
        <v>521</v>
      </c>
      <c r="G61" s="106" t="s">
        <v>12</v>
      </c>
      <c r="H61" s="106" t="s">
        <v>12</v>
      </c>
      <c r="I61" s="116" t="e">
        <f t="shared" si="7"/>
        <v>#VALUE!</v>
      </c>
      <c r="J61" s="116" t="e">
        <f t="shared" si="8"/>
        <v>#VALUE!</v>
      </c>
      <c r="K61" s="116" t="e">
        <f t="shared" si="9"/>
        <v>#VALUE!</v>
      </c>
    </row>
    <row r="62" spans="2:11">
      <c r="B62" s="13" t="s">
        <v>259</v>
      </c>
      <c r="C62" s="28" t="s">
        <v>191</v>
      </c>
      <c r="D62" s="31" t="s">
        <v>524</v>
      </c>
      <c r="E62" s="89">
        <v>12</v>
      </c>
      <c r="F62" s="14" t="s">
        <v>521</v>
      </c>
      <c r="G62" s="106" t="s">
        <v>12</v>
      </c>
      <c r="H62" s="106" t="s">
        <v>12</v>
      </c>
      <c r="I62" s="116" t="e">
        <f t="shared" si="7"/>
        <v>#VALUE!</v>
      </c>
      <c r="J62" s="116" t="e">
        <f t="shared" si="8"/>
        <v>#VALUE!</v>
      </c>
      <c r="K62" s="116" t="e">
        <f t="shared" si="9"/>
        <v>#VALUE!</v>
      </c>
    </row>
    <row r="63" spans="2:11">
      <c r="B63" s="13" t="s">
        <v>260</v>
      </c>
      <c r="C63" s="28" t="s">
        <v>219</v>
      </c>
      <c r="D63" s="31" t="s">
        <v>524</v>
      </c>
      <c r="E63" s="89">
        <v>8</v>
      </c>
      <c r="F63" s="14" t="s">
        <v>521</v>
      </c>
      <c r="G63" s="106" t="s">
        <v>12</v>
      </c>
      <c r="H63" s="106" t="s">
        <v>12</v>
      </c>
      <c r="I63" s="116" t="e">
        <f t="shared" si="7"/>
        <v>#VALUE!</v>
      </c>
      <c r="J63" s="116" t="e">
        <f t="shared" si="8"/>
        <v>#VALUE!</v>
      </c>
      <c r="K63" s="116" t="e">
        <f t="shared" si="9"/>
        <v>#VALUE!</v>
      </c>
    </row>
    <row r="64" spans="2:11">
      <c r="B64" s="13" t="s">
        <v>261</v>
      </c>
      <c r="C64" s="28" t="s">
        <v>189</v>
      </c>
      <c r="D64" s="31" t="s">
        <v>524</v>
      </c>
      <c r="E64" s="89">
        <v>8</v>
      </c>
      <c r="F64" s="14" t="s">
        <v>521</v>
      </c>
      <c r="G64" s="106" t="s">
        <v>12</v>
      </c>
      <c r="H64" s="106" t="s">
        <v>12</v>
      </c>
      <c r="I64" s="116" t="e">
        <f t="shared" si="7"/>
        <v>#VALUE!</v>
      </c>
      <c r="J64" s="116" t="e">
        <f t="shared" si="8"/>
        <v>#VALUE!</v>
      </c>
      <c r="K64" s="116" t="e">
        <f t="shared" si="9"/>
        <v>#VALUE!</v>
      </c>
    </row>
    <row r="65" spans="2:11">
      <c r="B65" s="13" t="s">
        <v>262</v>
      </c>
      <c r="C65" s="28" t="s">
        <v>210</v>
      </c>
      <c r="D65" s="31" t="s">
        <v>524</v>
      </c>
      <c r="E65" s="89">
        <v>7</v>
      </c>
      <c r="F65" s="14" t="s">
        <v>521</v>
      </c>
      <c r="G65" s="106" t="s">
        <v>12</v>
      </c>
      <c r="H65" s="106" t="s">
        <v>12</v>
      </c>
      <c r="I65" s="116" t="e">
        <f t="shared" si="7"/>
        <v>#VALUE!</v>
      </c>
      <c r="J65" s="116" t="e">
        <f t="shared" si="8"/>
        <v>#VALUE!</v>
      </c>
      <c r="K65" s="116" t="e">
        <f t="shared" si="9"/>
        <v>#VALUE!</v>
      </c>
    </row>
    <row r="66" spans="2:11">
      <c r="B66" s="13" t="s">
        <v>263</v>
      </c>
      <c r="C66" s="28" t="s">
        <v>198</v>
      </c>
      <c r="D66" s="31" t="s">
        <v>524</v>
      </c>
      <c r="E66" s="89">
        <v>6</v>
      </c>
      <c r="F66" s="14" t="s">
        <v>521</v>
      </c>
      <c r="G66" s="106" t="s">
        <v>12</v>
      </c>
      <c r="H66" s="106" t="s">
        <v>12</v>
      </c>
      <c r="I66" s="116" t="e">
        <f t="shared" si="7"/>
        <v>#VALUE!</v>
      </c>
      <c r="J66" s="116" t="e">
        <f t="shared" si="8"/>
        <v>#VALUE!</v>
      </c>
      <c r="K66" s="116" t="e">
        <f t="shared" si="9"/>
        <v>#VALUE!</v>
      </c>
    </row>
    <row r="67" spans="2:11">
      <c r="B67" s="13" t="s">
        <v>264</v>
      </c>
      <c r="C67" s="28" t="s">
        <v>195</v>
      </c>
      <c r="D67" s="31" t="s">
        <v>524</v>
      </c>
      <c r="E67" s="89">
        <v>6</v>
      </c>
      <c r="F67" s="14" t="s">
        <v>521</v>
      </c>
      <c r="G67" s="106" t="s">
        <v>12</v>
      </c>
      <c r="H67" s="106" t="s">
        <v>12</v>
      </c>
      <c r="I67" s="116" t="e">
        <f t="shared" si="7"/>
        <v>#VALUE!</v>
      </c>
      <c r="J67" s="116" t="e">
        <f t="shared" si="8"/>
        <v>#VALUE!</v>
      </c>
      <c r="K67" s="116" t="e">
        <f t="shared" si="9"/>
        <v>#VALUE!</v>
      </c>
    </row>
    <row r="68" spans="2:11">
      <c r="B68" s="13" t="s">
        <v>265</v>
      </c>
      <c r="C68" s="28" t="s">
        <v>213</v>
      </c>
      <c r="D68" s="31" t="s">
        <v>524</v>
      </c>
      <c r="E68" s="89">
        <v>4</v>
      </c>
      <c r="F68" s="14" t="s">
        <v>521</v>
      </c>
      <c r="G68" s="106" t="s">
        <v>12</v>
      </c>
      <c r="H68" s="106" t="s">
        <v>12</v>
      </c>
      <c r="I68" s="116" t="e">
        <f t="shared" si="7"/>
        <v>#VALUE!</v>
      </c>
      <c r="J68" s="116" t="e">
        <f t="shared" si="8"/>
        <v>#VALUE!</v>
      </c>
      <c r="K68" s="116" t="e">
        <f t="shared" si="9"/>
        <v>#VALUE!</v>
      </c>
    </row>
    <row r="69" spans="2:11">
      <c r="B69" s="13" t="s">
        <v>266</v>
      </c>
      <c r="C69" s="28" t="s">
        <v>243</v>
      </c>
      <c r="D69" s="31" t="s">
        <v>524</v>
      </c>
      <c r="E69" s="89">
        <v>3</v>
      </c>
      <c r="F69" s="14" t="s">
        <v>521</v>
      </c>
      <c r="G69" s="106" t="s">
        <v>12</v>
      </c>
      <c r="H69" s="106" t="s">
        <v>12</v>
      </c>
      <c r="I69" s="116" t="e">
        <f t="shared" si="7"/>
        <v>#VALUE!</v>
      </c>
      <c r="J69" s="116" t="e">
        <f t="shared" si="8"/>
        <v>#VALUE!</v>
      </c>
      <c r="K69" s="116" t="e">
        <f t="shared" si="9"/>
        <v>#VALUE!</v>
      </c>
    </row>
    <row r="70" spans="2:11">
      <c r="B70" s="13" t="s">
        <v>267</v>
      </c>
      <c r="C70" s="28" t="s">
        <v>245</v>
      </c>
      <c r="D70" s="31" t="s">
        <v>524</v>
      </c>
      <c r="E70" s="89">
        <v>1</v>
      </c>
      <c r="F70" s="14" t="s">
        <v>521</v>
      </c>
      <c r="G70" s="106" t="s">
        <v>12</v>
      </c>
      <c r="H70" s="106" t="s">
        <v>12</v>
      </c>
      <c r="I70" s="116" t="e">
        <f t="shared" si="7"/>
        <v>#VALUE!</v>
      </c>
      <c r="J70" s="116" t="e">
        <f t="shared" si="8"/>
        <v>#VALUE!</v>
      </c>
      <c r="K70" s="116" t="e">
        <f t="shared" si="9"/>
        <v>#VALUE!</v>
      </c>
    </row>
    <row r="71" spans="2:11">
      <c r="B71" s="13" t="s">
        <v>268</v>
      </c>
      <c r="C71" s="28" t="s">
        <v>240</v>
      </c>
      <c r="D71" s="31" t="s">
        <v>524</v>
      </c>
      <c r="E71" s="89">
        <v>1</v>
      </c>
      <c r="F71" s="14" t="s">
        <v>521</v>
      </c>
      <c r="G71" s="106" t="s">
        <v>12</v>
      </c>
      <c r="H71" s="106" t="s">
        <v>12</v>
      </c>
      <c r="I71" s="116" t="e">
        <f t="shared" si="7"/>
        <v>#VALUE!</v>
      </c>
      <c r="J71" s="116" t="e">
        <f t="shared" si="8"/>
        <v>#VALUE!</v>
      </c>
      <c r="K71" s="116" t="e">
        <f t="shared" si="9"/>
        <v>#VALUE!</v>
      </c>
    </row>
    <row r="72" spans="2:11">
      <c r="B72" s="13" t="s">
        <v>269</v>
      </c>
      <c r="C72" s="28" t="s">
        <v>208</v>
      </c>
      <c r="D72" s="31" t="s">
        <v>524</v>
      </c>
      <c r="E72" s="89">
        <v>1</v>
      </c>
      <c r="F72" s="14" t="s">
        <v>521</v>
      </c>
      <c r="G72" s="106" t="s">
        <v>12</v>
      </c>
      <c r="H72" s="106" t="s">
        <v>12</v>
      </c>
      <c r="I72" s="116" t="e">
        <f t="shared" si="7"/>
        <v>#VALUE!</v>
      </c>
      <c r="J72" s="116" t="e">
        <f t="shared" si="8"/>
        <v>#VALUE!</v>
      </c>
      <c r="K72" s="116" t="e">
        <f t="shared" si="9"/>
        <v>#VALUE!</v>
      </c>
    </row>
    <row r="73" spans="2:11" ht="15" thickBot="1">
      <c r="B73" s="49"/>
      <c r="C73" s="53" t="s">
        <v>515</v>
      </c>
      <c r="D73" s="51"/>
      <c r="E73" s="90"/>
      <c r="F73" s="52"/>
      <c r="G73" s="108"/>
      <c r="H73" s="109"/>
      <c r="I73" s="117" t="e">
        <f>SUM(I59:I72)</f>
        <v>#VALUE!</v>
      </c>
      <c r="J73" s="117" t="e">
        <f t="shared" ref="J73:K73" si="10">SUM(J59:J72)</f>
        <v>#VALUE!</v>
      </c>
      <c r="K73" s="117" t="e">
        <f t="shared" si="10"/>
        <v>#VALUE!</v>
      </c>
    </row>
    <row r="77" spans="2:11" ht="15.5">
      <c r="B77" s="121" t="s">
        <v>39</v>
      </c>
      <c r="C77" s="122"/>
      <c r="D77" s="122"/>
      <c r="E77" s="122"/>
      <c r="F77" s="122"/>
      <c r="G77" s="122"/>
      <c r="H77" s="122"/>
      <c r="I77" s="122"/>
      <c r="J77" s="122"/>
      <c r="K77" s="122"/>
    </row>
    <row r="78" spans="2:11" ht="15.5">
      <c r="B78" s="119"/>
      <c r="C78" s="120"/>
      <c r="D78" s="120"/>
      <c r="E78" s="120"/>
      <c r="F78" s="120"/>
      <c r="G78" s="120"/>
      <c r="H78" s="120"/>
      <c r="I78" s="120"/>
      <c r="J78" s="120"/>
      <c r="K78" s="120"/>
    </row>
    <row r="79" spans="2:11" ht="43.5">
      <c r="B79" s="8" t="s">
        <v>7</v>
      </c>
      <c r="C79" s="29" t="s">
        <v>6</v>
      </c>
      <c r="D79" s="6" t="s">
        <v>5</v>
      </c>
      <c r="E79" s="86" t="s">
        <v>4</v>
      </c>
      <c r="F79" s="6" t="s">
        <v>550</v>
      </c>
      <c r="G79" s="6" t="s">
        <v>551</v>
      </c>
      <c r="H79" s="6" t="s">
        <v>9</v>
      </c>
      <c r="I79" s="113" t="s">
        <v>3</v>
      </c>
      <c r="J79" s="113" t="s">
        <v>558</v>
      </c>
      <c r="K79" s="113" t="s">
        <v>559</v>
      </c>
    </row>
    <row r="80" spans="2:11">
      <c r="B80" s="12"/>
      <c r="C80" s="30"/>
      <c r="D80" s="5"/>
      <c r="E80" s="87"/>
      <c r="F80" s="4"/>
      <c r="G80" s="105"/>
      <c r="H80" s="106" t="s">
        <v>14</v>
      </c>
      <c r="I80" s="114"/>
      <c r="J80" s="114"/>
      <c r="K80" s="114"/>
    </row>
    <row r="81" spans="2:11">
      <c r="B81" s="1" t="s">
        <v>26</v>
      </c>
      <c r="C81" s="2" t="s">
        <v>11</v>
      </c>
      <c r="D81" s="15"/>
      <c r="E81" s="88"/>
      <c r="F81" s="11"/>
      <c r="G81" s="107"/>
      <c r="H81" s="107"/>
      <c r="I81" s="115"/>
      <c r="J81" s="115"/>
      <c r="K81" s="115"/>
    </row>
    <row r="82" spans="2:11">
      <c r="B82" s="13" t="s">
        <v>27</v>
      </c>
      <c r="C82" s="28" t="s">
        <v>467</v>
      </c>
      <c r="D82" s="31" t="s">
        <v>520</v>
      </c>
      <c r="E82" s="89">
        <v>44</v>
      </c>
      <c r="F82" s="14" t="s">
        <v>521</v>
      </c>
      <c r="G82" s="106" t="s">
        <v>12</v>
      </c>
      <c r="H82" s="106" t="s">
        <v>12</v>
      </c>
      <c r="I82" s="116" t="e">
        <f>SUM(E82*H82)</f>
        <v>#VALUE!</v>
      </c>
      <c r="J82" s="116" t="e">
        <f>SUM(E82*H82)</f>
        <v>#VALUE!</v>
      </c>
      <c r="K82" s="116" t="e">
        <f>SUM(E82*H82)</f>
        <v>#VALUE!</v>
      </c>
    </row>
    <row r="83" spans="2:11">
      <c r="B83" s="13" t="s">
        <v>28</v>
      </c>
      <c r="C83" s="28" t="s">
        <v>482</v>
      </c>
      <c r="D83" s="31" t="s">
        <v>520</v>
      </c>
      <c r="E83" s="89">
        <v>19</v>
      </c>
      <c r="F83" s="14" t="s">
        <v>521</v>
      </c>
      <c r="G83" s="106" t="s">
        <v>12</v>
      </c>
      <c r="H83" s="106" t="s">
        <v>12</v>
      </c>
      <c r="I83" s="116" t="e">
        <f t="shared" ref="I83:I88" si="11">SUM(E83*H83)</f>
        <v>#VALUE!</v>
      </c>
      <c r="J83" s="116" t="e">
        <f t="shared" ref="J83:J88" si="12">SUM(E83*H83)</f>
        <v>#VALUE!</v>
      </c>
      <c r="K83" s="116" t="e">
        <f t="shared" ref="K83:K88" si="13">SUM(E83*H83)</f>
        <v>#VALUE!</v>
      </c>
    </row>
    <row r="84" spans="2:11">
      <c r="B84" s="13" t="s">
        <v>29</v>
      </c>
      <c r="C84" s="28" t="s">
        <v>486</v>
      </c>
      <c r="D84" s="31" t="s">
        <v>520</v>
      </c>
      <c r="E84" s="89">
        <v>3</v>
      </c>
      <c r="F84" s="14" t="s">
        <v>521</v>
      </c>
      <c r="G84" s="106" t="s">
        <v>12</v>
      </c>
      <c r="H84" s="106" t="s">
        <v>12</v>
      </c>
      <c r="I84" s="116" t="e">
        <f t="shared" si="11"/>
        <v>#VALUE!</v>
      </c>
      <c r="J84" s="116" t="e">
        <f t="shared" si="12"/>
        <v>#VALUE!</v>
      </c>
      <c r="K84" s="116" t="e">
        <f t="shared" si="13"/>
        <v>#VALUE!</v>
      </c>
    </row>
    <row r="85" spans="2:11">
      <c r="B85" s="13" t="s">
        <v>510</v>
      </c>
      <c r="C85" s="28" t="s">
        <v>490</v>
      </c>
      <c r="D85" s="31" t="s">
        <v>520</v>
      </c>
      <c r="E85" s="89">
        <v>7</v>
      </c>
      <c r="F85" s="14" t="s">
        <v>521</v>
      </c>
      <c r="G85" s="106" t="s">
        <v>12</v>
      </c>
      <c r="H85" s="106" t="s">
        <v>12</v>
      </c>
      <c r="I85" s="116" t="e">
        <f t="shared" si="11"/>
        <v>#VALUE!</v>
      </c>
      <c r="J85" s="116" t="e">
        <f t="shared" si="12"/>
        <v>#VALUE!</v>
      </c>
      <c r="K85" s="116" t="e">
        <f t="shared" si="13"/>
        <v>#VALUE!</v>
      </c>
    </row>
    <row r="86" spans="2:11">
      <c r="B86" s="13" t="s">
        <v>511</v>
      </c>
      <c r="C86" s="28" t="s">
        <v>494</v>
      </c>
      <c r="D86" s="31" t="s">
        <v>520</v>
      </c>
      <c r="E86" s="89">
        <v>4</v>
      </c>
      <c r="F86" s="14" t="s">
        <v>521</v>
      </c>
      <c r="G86" s="106" t="s">
        <v>12</v>
      </c>
      <c r="H86" s="106" t="s">
        <v>12</v>
      </c>
      <c r="I86" s="116" t="e">
        <f t="shared" si="11"/>
        <v>#VALUE!</v>
      </c>
      <c r="J86" s="116" t="e">
        <f t="shared" si="12"/>
        <v>#VALUE!</v>
      </c>
      <c r="K86" s="116" t="e">
        <f t="shared" si="13"/>
        <v>#VALUE!</v>
      </c>
    </row>
    <row r="87" spans="2:11">
      <c r="B87" s="13" t="s">
        <v>512</v>
      </c>
      <c r="C87" s="28" t="s">
        <v>498</v>
      </c>
      <c r="D87" s="31" t="s">
        <v>520</v>
      </c>
      <c r="E87" s="89">
        <v>5</v>
      </c>
      <c r="F87" s="14" t="s">
        <v>521</v>
      </c>
      <c r="G87" s="106" t="s">
        <v>12</v>
      </c>
      <c r="H87" s="106" t="s">
        <v>12</v>
      </c>
      <c r="I87" s="116" t="e">
        <f t="shared" si="11"/>
        <v>#VALUE!</v>
      </c>
      <c r="J87" s="116" t="e">
        <f t="shared" si="12"/>
        <v>#VALUE!</v>
      </c>
      <c r="K87" s="116" t="e">
        <f t="shared" si="13"/>
        <v>#VALUE!</v>
      </c>
    </row>
    <row r="88" spans="2:11">
      <c r="B88" s="13" t="s">
        <v>513</v>
      </c>
      <c r="C88" s="28" t="s">
        <v>504</v>
      </c>
      <c r="D88" s="31" t="s">
        <v>520</v>
      </c>
      <c r="E88" s="89">
        <v>25</v>
      </c>
      <c r="F88" s="14" t="s">
        <v>521</v>
      </c>
      <c r="G88" s="106" t="s">
        <v>12</v>
      </c>
      <c r="H88" s="106" t="s">
        <v>12</v>
      </c>
      <c r="I88" s="116" t="e">
        <f t="shared" si="11"/>
        <v>#VALUE!</v>
      </c>
      <c r="J88" s="116" t="e">
        <f t="shared" si="12"/>
        <v>#VALUE!</v>
      </c>
      <c r="K88" s="116" t="e">
        <f t="shared" si="13"/>
        <v>#VALUE!</v>
      </c>
    </row>
    <row r="89" spans="2:11" ht="15" thickBot="1">
      <c r="B89" s="49"/>
      <c r="C89" s="53" t="s">
        <v>516</v>
      </c>
      <c r="D89" s="51"/>
      <c r="E89" s="90"/>
      <c r="F89" s="54"/>
      <c r="G89" s="109"/>
      <c r="H89" s="109"/>
      <c r="I89" s="117" t="e">
        <f>SUM(I82:I88)</f>
        <v>#VALUE!</v>
      </c>
      <c r="J89" s="117" t="e">
        <f t="shared" ref="J89:K89" si="14">SUM(J82:J88)</f>
        <v>#VALUE!</v>
      </c>
      <c r="K89" s="117" t="e">
        <f t="shared" si="14"/>
        <v>#VALUE!</v>
      </c>
    </row>
    <row r="93" spans="2:11" ht="15.5">
      <c r="B93" s="121" t="s">
        <v>40</v>
      </c>
      <c r="C93" s="122"/>
      <c r="D93" s="122"/>
      <c r="E93" s="122"/>
      <c r="F93" s="122"/>
      <c r="G93" s="122"/>
      <c r="H93" s="122"/>
      <c r="I93" s="122"/>
      <c r="J93" s="122"/>
      <c r="K93" s="122"/>
    </row>
    <row r="94" spans="2:11" ht="15.5">
      <c r="B94" s="119"/>
      <c r="C94" s="120"/>
      <c r="D94" s="120"/>
      <c r="E94" s="120"/>
      <c r="F94" s="120"/>
      <c r="G94" s="120"/>
      <c r="H94" s="120"/>
      <c r="I94" s="120"/>
      <c r="J94" s="120"/>
      <c r="K94" s="120"/>
    </row>
    <row r="95" spans="2:11" ht="43.5">
      <c r="B95" s="8" t="s">
        <v>7</v>
      </c>
      <c r="C95" s="29" t="s">
        <v>6</v>
      </c>
      <c r="D95" s="6" t="s">
        <v>5</v>
      </c>
      <c r="E95" s="86" t="s">
        <v>4</v>
      </c>
      <c r="F95" s="6" t="s">
        <v>550</v>
      </c>
      <c r="G95" s="6" t="s">
        <v>551</v>
      </c>
      <c r="H95" s="6" t="s">
        <v>9</v>
      </c>
      <c r="I95" s="113" t="s">
        <v>3</v>
      </c>
      <c r="J95" s="113" t="s">
        <v>558</v>
      </c>
      <c r="K95" s="113" t="s">
        <v>559</v>
      </c>
    </row>
    <row r="96" spans="2:11">
      <c r="B96" s="12"/>
      <c r="C96" s="30"/>
      <c r="D96" s="5"/>
      <c r="E96" s="87"/>
      <c r="F96" s="4"/>
      <c r="G96" s="105"/>
      <c r="H96" s="106" t="s">
        <v>14</v>
      </c>
      <c r="I96" s="114"/>
      <c r="J96" s="114"/>
      <c r="K96" s="114"/>
    </row>
    <row r="97" spans="2:11">
      <c r="B97" s="1" t="s">
        <v>30</v>
      </c>
      <c r="C97" s="2" t="s">
        <v>11</v>
      </c>
      <c r="D97" s="15"/>
      <c r="E97" s="88"/>
      <c r="F97" s="11"/>
      <c r="G97" s="107"/>
      <c r="H97" s="107"/>
      <c r="I97" s="115"/>
      <c r="J97" s="115"/>
      <c r="K97" s="115"/>
    </row>
    <row r="98" spans="2:11">
      <c r="B98" s="13" t="s">
        <v>31</v>
      </c>
      <c r="C98" s="60" t="s">
        <v>280</v>
      </c>
      <c r="D98" s="31" t="s">
        <v>520</v>
      </c>
      <c r="E98" s="91">
        <v>200</v>
      </c>
      <c r="F98" s="14" t="s">
        <v>521</v>
      </c>
      <c r="G98" s="106" t="s">
        <v>12</v>
      </c>
      <c r="H98" s="106" t="s">
        <v>12</v>
      </c>
      <c r="I98" s="116" t="e">
        <f>SUM(E98*H98)</f>
        <v>#VALUE!</v>
      </c>
      <c r="J98" s="116" t="e">
        <f>SUM(E98*H98)</f>
        <v>#VALUE!</v>
      </c>
      <c r="K98" s="116" t="e">
        <f>SUM(E98*H98)</f>
        <v>#VALUE!</v>
      </c>
    </row>
    <row r="99" spans="2:11" ht="15" thickBot="1">
      <c r="B99" s="49"/>
      <c r="C99" s="53" t="s">
        <v>517</v>
      </c>
      <c r="D99" s="51"/>
      <c r="E99" s="90"/>
      <c r="F99" s="54"/>
      <c r="G99" s="109"/>
      <c r="H99" s="109"/>
      <c r="I99" s="117" t="e">
        <f>SUM(I98:I98)</f>
        <v>#VALUE!</v>
      </c>
      <c r="J99" s="117" t="e">
        <f t="shared" ref="J99:K99" si="15">SUM(J98:J98)</f>
        <v>#VALUE!</v>
      </c>
      <c r="K99" s="117" t="e">
        <f t="shared" si="15"/>
        <v>#VALUE!</v>
      </c>
    </row>
    <row r="103" spans="2:11" ht="15.5">
      <c r="B103" s="121" t="s">
        <v>552</v>
      </c>
      <c r="C103" s="122"/>
      <c r="D103" s="122"/>
      <c r="E103" s="122"/>
      <c r="F103" s="122"/>
      <c r="G103" s="122"/>
      <c r="H103" s="122"/>
      <c r="I103" s="122"/>
      <c r="J103" s="122"/>
      <c r="K103" s="122"/>
    </row>
    <row r="104" spans="2:11" ht="15.5">
      <c r="B104" s="119"/>
      <c r="C104" s="120"/>
      <c r="D104" s="120"/>
      <c r="E104" s="120"/>
      <c r="F104" s="120"/>
      <c r="G104" s="120"/>
      <c r="H104" s="120"/>
      <c r="I104" s="120"/>
      <c r="J104" s="120"/>
      <c r="K104" s="120"/>
    </row>
    <row r="105" spans="2:11" ht="43.5">
      <c r="B105" s="47" t="s">
        <v>7</v>
      </c>
      <c r="C105" s="43" t="s">
        <v>6</v>
      </c>
      <c r="D105" s="7" t="s">
        <v>5</v>
      </c>
      <c r="E105" s="92" t="s">
        <v>4</v>
      </c>
      <c r="F105" s="7" t="s">
        <v>550</v>
      </c>
      <c r="G105" s="6" t="s">
        <v>551</v>
      </c>
      <c r="H105" s="7" t="s">
        <v>9</v>
      </c>
      <c r="I105" s="113" t="s">
        <v>3</v>
      </c>
      <c r="J105" s="113" t="s">
        <v>558</v>
      </c>
      <c r="K105" s="113" t="s">
        <v>559</v>
      </c>
    </row>
    <row r="106" spans="2:11">
      <c r="B106" s="48"/>
      <c r="C106" s="45"/>
      <c r="D106" s="46"/>
      <c r="E106" s="93"/>
      <c r="F106" s="44"/>
      <c r="G106" s="110"/>
      <c r="H106" s="106" t="s">
        <v>14</v>
      </c>
      <c r="I106" s="114"/>
      <c r="J106" s="114"/>
      <c r="K106" s="114"/>
    </row>
    <row r="107" spans="2:11">
      <c r="B107" s="1" t="s">
        <v>555</v>
      </c>
      <c r="C107" s="2" t="s">
        <v>554</v>
      </c>
      <c r="D107" s="15"/>
      <c r="E107" s="88"/>
      <c r="F107" s="11"/>
      <c r="G107" s="107"/>
      <c r="H107" s="107"/>
      <c r="I107" s="115"/>
      <c r="J107" s="115"/>
      <c r="K107" s="115"/>
    </row>
    <row r="108" spans="2:11">
      <c r="B108" s="13" t="s">
        <v>32</v>
      </c>
      <c r="C108" s="74" t="s">
        <v>553</v>
      </c>
      <c r="D108" s="31" t="s">
        <v>520</v>
      </c>
      <c r="E108" s="91">
        <v>1</v>
      </c>
      <c r="F108" s="14" t="s">
        <v>521</v>
      </c>
      <c r="G108" s="106" t="s">
        <v>12</v>
      </c>
      <c r="H108" s="106" t="s">
        <v>12</v>
      </c>
      <c r="I108" s="116" t="e">
        <f>SUM(E108*H108)</f>
        <v>#VALUE!</v>
      </c>
      <c r="J108" s="116" t="e">
        <f>SUM(E108*H108)</f>
        <v>#VALUE!</v>
      </c>
      <c r="K108" s="116" t="e">
        <f>SUM(E108*H108)</f>
        <v>#VALUE!</v>
      </c>
    </row>
    <row r="109" spans="2:11">
      <c r="B109" s="13" t="s">
        <v>33</v>
      </c>
      <c r="C109" s="74" t="s">
        <v>283</v>
      </c>
      <c r="D109" s="31" t="s">
        <v>520</v>
      </c>
      <c r="E109" s="94">
        <v>1</v>
      </c>
      <c r="F109" s="14" t="s">
        <v>521</v>
      </c>
      <c r="G109" s="106" t="s">
        <v>12</v>
      </c>
      <c r="H109" s="106" t="s">
        <v>12</v>
      </c>
      <c r="I109" s="116" t="e">
        <f t="shared" ref="I109" si="16">SUM(E109*H109)</f>
        <v>#VALUE!</v>
      </c>
      <c r="J109" s="116" t="e">
        <f>SUM(E109*H109)</f>
        <v>#VALUE!</v>
      </c>
      <c r="K109" s="116" t="e">
        <f>SUM(E109*H109)</f>
        <v>#VALUE!</v>
      </c>
    </row>
    <row r="110" spans="2:11" ht="15" thickBot="1">
      <c r="B110" s="49"/>
      <c r="C110" s="50" t="s">
        <v>518</v>
      </c>
      <c r="D110" s="51"/>
      <c r="E110" s="90"/>
      <c r="F110" s="52"/>
      <c r="G110" s="108"/>
      <c r="H110" s="108"/>
      <c r="I110" s="117" t="e">
        <f>SUM(I108:I109)</f>
        <v>#VALUE!</v>
      </c>
      <c r="J110" s="117" t="e">
        <f t="shared" ref="J110:K110" si="17">SUM(J108:J109)</f>
        <v>#VALUE!</v>
      </c>
      <c r="K110" s="117" t="e">
        <f t="shared" si="17"/>
        <v>#VALUE!</v>
      </c>
    </row>
    <row r="111" spans="2:11">
      <c r="B111" t="s">
        <v>549</v>
      </c>
    </row>
    <row r="114" spans="2:11" ht="15.5">
      <c r="B114" s="121" t="s">
        <v>10</v>
      </c>
      <c r="C114" s="122"/>
      <c r="D114" s="122"/>
      <c r="E114" s="122"/>
      <c r="F114" s="122"/>
      <c r="G114" s="122"/>
      <c r="H114" s="122"/>
      <c r="I114" s="122"/>
      <c r="J114" s="122"/>
      <c r="K114" s="122"/>
    </row>
    <row r="115" spans="2:11" ht="15.5">
      <c r="B115" s="119"/>
      <c r="C115" s="120"/>
      <c r="D115" s="120"/>
      <c r="E115" s="120"/>
      <c r="F115" s="120"/>
      <c r="G115" s="120"/>
      <c r="H115" s="120"/>
      <c r="I115" s="120"/>
      <c r="J115" s="120"/>
      <c r="K115" s="120"/>
    </row>
    <row r="116" spans="2:11" ht="43.5">
      <c r="B116" s="8" t="s">
        <v>7</v>
      </c>
      <c r="C116" s="29" t="s">
        <v>6</v>
      </c>
      <c r="D116" s="6" t="s">
        <v>5</v>
      </c>
      <c r="E116" s="86" t="s">
        <v>4</v>
      </c>
      <c r="F116" s="6" t="s">
        <v>550</v>
      </c>
      <c r="G116" s="6" t="s">
        <v>551</v>
      </c>
      <c r="H116" s="6" t="s">
        <v>9</v>
      </c>
      <c r="I116" s="113" t="s">
        <v>3</v>
      </c>
      <c r="J116" s="113" t="s">
        <v>558</v>
      </c>
      <c r="K116" s="113" t="s">
        <v>559</v>
      </c>
    </row>
    <row r="117" spans="2:11">
      <c r="B117" s="12"/>
      <c r="C117" s="30"/>
      <c r="D117" s="5"/>
      <c r="E117" s="87"/>
      <c r="F117" s="4"/>
      <c r="G117" s="105"/>
      <c r="H117" s="106" t="s">
        <v>14</v>
      </c>
      <c r="I117" s="114"/>
      <c r="J117" s="114"/>
      <c r="K117" s="114"/>
    </row>
    <row r="118" spans="2:11">
      <c r="B118" s="1" t="s">
        <v>34</v>
      </c>
      <c r="C118" s="2" t="s">
        <v>11</v>
      </c>
      <c r="D118" s="15"/>
      <c r="E118" s="88"/>
      <c r="F118" s="11"/>
      <c r="G118" s="107"/>
      <c r="H118" s="107"/>
      <c r="I118" s="115"/>
      <c r="J118" s="115"/>
      <c r="K118" s="115"/>
    </row>
    <row r="119" spans="2:11">
      <c r="B119" s="13" t="s">
        <v>35</v>
      </c>
      <c r="C119" s="28" t="s">
        <v>341</v>
      </c>
      <c r="D119" s="31" t="s">
        <v>524</v>
      </c>
      <c r="E119" s="89">
        <v>97</v>
      </c>
      <c r="F119" s="14" t="s">
        <v>521</v>
      </c>
      <c r="G119" s="106" t="s">
        <v>12</v>
      </c>
      <c r="H119" s="106" t="s">
        <v>12</v>
      </c>
      <c r="I119" s="116" t="e">
        <f>SUM(E119*H119)</f>
        <v>#VALUE!</v>
      </c>
      <c r="J119" s="116" t="e">
        <f>SUM(E119*H119)</f>
        <v>#VALUE!</v>
      </c>
      <c r="K119" s="116" t="e">
        <f>SUM(E119*H119)</f>
        <v>#VALUE!</v>
      </c>
    </row>
    <row r="120" spans="2:11">
      <c r="B120" s="13" t="s">
        <v>36</v>
      </c>
      <c r="C120" s="28" t="s">
        <v>324</v>
      </c>
      <c r="D120" s="31" t="s">
        <v>524</v>
      </c>
      <c r="E120" s="89">
        <v>10</v>
      </c>
      <c r="F120" s="14" t="s">
        <v>521</v>
      </c>
      <c r="G120" s="106" t="s">
        <v>12</v>
      </c>
      <c r="H120" s="106" t="s">
        <v>12</v>
      </c>
      <c r="I120" s="116" t="e">
        <f t="shared" ref="I120:I124" si="18">SUM(E120*H120)</f>
        <v>#VALUE!</v>
      </c>
      <c r="J120" s="116" t="e">
        <f t="shared" ref="J120:J124" si="19">SUM(E120*H120)</f>
        <v>#VALUE!</v>
      </c>
      <c r="K120" s="116" t="e">
        <f t="shared" ref="K120:K124" si="20">SUM(E120*H120)</f>
        <v>#VALUE!</v>
      </c>
    </row>
    <row r="121" spans="2:11">
      <c r="B121" s="13" t="s">
        <v>37</v>
      </c>
      <c r="C121" s="28" t="s">
        <v>318</v>
      </c>
      <c r="D121" s="31" t="s">
        <v>524</v>
      </c>
      <c r="E121" s="89">
        <v>5</v>
      </c>
      <c r="F121" s="14" t="s">
        <v>521</v>
      </c>
      <c r="G121" s="106" t="s">
        <v>12</v>
      </c>
      <c r="H121" s="106" t="s">
        <v>12</v>
      </c>
      <c r="I121" s="116" t="e">
        <f t="shared" si="18"/>
        <v>#VALUE!</v>
      </c>
      <c r="J121" s="116" t="e">
        <f t="shared" si="19"/>
        <v>#VALUE!</v>
      </c>
      <c r="K121" s="116" t="e">
        <f t="shared" si="20"/>
        <v>#VALUE!</v>
      </c>
    </row>
    <row r="122" spans="2:11">
      <c r="B122" s="13" t="s">
        <v>445</v>
      </c>
      <c r="C122" s="28" t="s">
        <v>311</v>
      </c>
      <c r="D122" s="31" t="s">
        <v>524</v>
      </c>
      <c r="E122" s="89">
        <v>5</v>
      </c>
      <c r="F122" s="14" t="s">
        <v>521</v>
      </c>
      <c r="G122" s="106" t="s">
        <v>12</v>
      </c>
      <c r="H122" s="106" t="s">
        <v>12</v>
      </c>
      <c r="I122" s="116" t="e">
        <f t="shared" si="18"/>
        <v>#VALUE!</v>
      </c>
      <c r="J122" s="116" t="e">
        <f t="shared" si="19"/>
        <v>#VALUE!</v>
      </c>
      <c r="K122" s="116" t="e">
        <f t="shared" si="20"/>
        <v>#VALUE!</v>
      </c>
    </row>
    <row r="123" spans="2:11">
      <c r="B123" s="13" t="s">
        <v>446</v>
      </c>
      <c r="C123" s="28" t="s">
        <v>306</v>
      </c>
      <c r="D123" s="31" t="s">
        <v>524</v>
      </c>
      <c r="E123" s="89">
        <v>3</v>
      </c>
      <c r="F123" s="14" t="s">
        <v>521</v>
      </c>
      <c r="G123" s="106" t="s">
        <v>12</v>
      </c>
      <c r="H123" s="106" t="s">
        <v>12</v>
      </c>
      <c r="I123" s="116" t="e">
        <f t="shared" si="18"/>
        <v>#VALUE!</v>
      </c>
      <c r="J123" s="116" t="e">
        <f t="shared" si="19"/>
        <v>#VALUE!</v>
      </c>
      <c r="K123" s="116" t="e">
        <f t="shared" si="20"/>
        <v>#VALUE!</v>
      </c>
    </row>
    <row r="124" spans="2:11">
      <c r="B124" s="13" t="s">
        <v>447</v>
      </c>
      <c r="C124" s="28" t="s">
        <v>337</v>
      </c>
      <c r="D124" s="31" t="s">
        <v>524</v>
      </c>
      <c r="E124" s="89">
        <v>2</v>
      </c>
      <c r="F124" s="14" t="s">
        <v>521</v>
      </c>
      <c r="G124" s="106" t="s">
        <v>12</v>
      </c>
      <c r="H124" s="106" t="s">
        <v>12</v>
      </c>
      <c r="I124" s="116" t="e">
        <f t="shared" si="18"/>
        <v>#VALUE!</v>
      </c>
      <c r="J124" s="116" t="e">
        <f t="shared" si="19"/>
        <v>#VALUE!</v>
      </c>
      <c r="K124" s="116" t="e">
        <f t="shared" si="20"/>
        <v>#VALUE!</v>
      </c>
    </row>
    <row r="125" spans="2:11" ht="15" thickBot="1">
      <c r="B125" s="49"/>
      <c r="C125" s="53" t="s">
        <v>519</v>
      </c>
      <c r="D125" s="51"/>
      <c r="E125" s="90"/>
      <c r="F125" s="54"/>
      <c r="G125" s="109"/>
      <c r="H125" s="109"/>
      <c r="I125" s="117" t="e">
        <f>SUM(I119:I124)</f>
        <v>#VALUE!</v>
      </c>
      <c r="J125" s="117" t="e">
        <f t="shared" ref="J125:K125" si="21">SUM(J119:J124)</f>
        <v>#VALUE!</v>
      </c>
      <c r="K125" s="117" t="e">
        <f t="shared" si="21"/>
        <v>#VALUE!</v>
      </c>
    </row>
  </sheetData>
  <mergeCells count="15">
    <mergeCell ref="B103:K103"/>
    <mergeCell ref="B104:K104"/>
    <mergeCell ref="B114:K114"/>
    <mergeCell ref="B115:K115"/>
    <mergeCell ref="B54:K54"/>
    <mergeCell ref="B55:K55"/>
    <mergeCell ref="B77:K77"/>
    <mergeCell ref="B78:K78"/>
    <mergeCell ref="B93:K93"/>
    <mergeCell ref="B94:K94"/>
    <mergeCell ref="B32:K32"/>
    <mergeCell ref="B2:K2"/>
    <mergeCell ref="B21:K21"/>
    <mergeCell ref="B22:K22"/>
    <mergeCell ref="B31:K31"/>
  </mergeCells>
  <pageMargins left="0.7" right="0.7" top="0.75" bottom="0.75" header="0.3" footer="0.3"/>
  <pageSetup paperSize="8" scale="85" orientation="portrait" verticalDpi="1200" r:id="rId1"/>
  <headerFooter>
    <oddHeader>&amp;C&amp;14NATO UNCLASSIFIED
(Releasable to North Macedonia)&amp;R&amp;14RFQ-CO-115009-FIT
Schedule of Supplies and Services
NCIA/ACQ/2020/6206</oddHeader>
    <oddFooter>&amp;L&amp;F&amp;CNATO UNCLASSIFIED
(Releasable to North Macedonia)&amp;R&amp;P/&amp;N</oddFooter>
  </headerFooter>
  <ignoredErrors>
    <ignoredError sqref="B5:B8 B9:B1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H7" sqref="H7"/>
    </sheetView>
  </sheetViews>
  <sheetFormatPr defaultRowHeight="14.5"/>
  <cols>
    <col min="1" max="1" width="20.1796875" bestFit="1" customWidth="1"/>
    <col min="2" max="2" width="14" bestFit="1" customWidth="1"/>
    <col min="3" max="3" width="29.08984375" bestFit="1" customWidth="1"/>
    <col min="4" max="4" width="16.453125" bestFit="1" customWidth="1"/>
    <col min="5" max="5" width="12.36328125" bestFit="1" customWidth="1"/>
    <col min="6" max="6" width="11.36328125" bestFit="1" customWidth="1"/>
  </cols>
  <sheetData>
    <row r="1" spans="1:6">
      <c r="A1" s="118" t="s">
        <v>560</v>
      </c>
    </row>
    <row r="3" spans="1:6">
      <c r="A3" t="s">
        <v>561</v>
      </c>
      <c r="B3" t="s">
        <v>562</v>
      </c>
      <c r="C3" t="s">
        <v>563</v>
      </c>
    </row>
    <row r="4" spans="1:6">
      <c r="A4" t="s">
        <v>564</v>
      </c>
      <c r="B4" t="s">
        <v>565</v>
      </c>
      <c r="C4" t="s">
        <v>108</v>
      </c>
    </row>
    <row r="5" spans="1:6">
      <c r="A5" t="s">
        <v>566</v>
      </c>
      <c r="B5" t="s">
        <v>565</v>
      </c>
      <c r="C5" t="s">
        <v>108</v>
      </c>
    </row>
    <row r="8" spans="1:6">
      <c r="A8" s="118" t="s">
        <v>567</v>
      </c>
    </row>
    <row r="10" spans="1:6">
      <c r="A10" t="s">
        <v>568</v>
      </c>
      <c r="B10" t="s">
        <v>525</v>
      </c>
      <c r="C10" t="s">
        <v>6</v>
      </c>
      <c r="D10" t="s">
        <v>99</v>
      </c>
      <c r="E10" t="s">
        <v>569</v>
      </c>
      <c r="F10" t="s">
        <v>570</v>
      </c>
    </row>
    <row r="11" spans="1:6">
      <c r="A11">
        <v>1</v>
      </c>
      <c r="B11" t="s">
        <v>571</v>
      </c>
      <c r="C11" t="s">
        <v>572</v>
      </c>
      <c r="D11" t="s">
        <v>573</v>
      </c>
      <c r="E11" t="s">
        <v>574</v>
      </c>
      <c r="F11" t="s">
        <v>575</v>
      </c>
    </row>
    <row r="12" spans="1:6">
      <c r="A12">
        <v>1</v>
      </c>
      <c r="B12" t="s">
        <v>576</v>
      </c>
      <c r="C12" t="s">
        <v>577</v>
      </c>
      <c r="D12" t="s">
        <v>578</v>
      </c>
      <c r="E12" t="s">
        <v>574</v>
      </c>
      <c r="F12" t="s">
        <v>575</v>
      </c>
    </row>
    <row r="13" spans="1:6">
      <c r="A13">
        <v>1</v>
      </c>
      <c r="B13" t="s">
        <v>576</v>
      </c>
      <c r="C13" t="s">
        <v>577</v>
      </c>
      <c r="D13" t="s">
        <v>579</v>
      </c>
      <c r="E13" t="s">
        <v>574</v>
      </c>
      <c r="F13" t="s">
        <v>575</v>
      </c>
    </row>
    <row r="14" spans="1:6">
      <c r="A14">
        <v>1</v>
      </c>
      <c r="B14" t="s">
        <v>576</v>
      </c>
      <c r="C14" t="s">
        <v>577</v>
      </c>
      <c r="D14" t="s">
        <v>580</v>
      </c>
      <c r="E14" t="s">
        <v>574</v>
      </c>
      <c r="F14" t="s">
        <v>575</v>
      </c>
    </row>
    <row r="15" spans="1:6">
      <c r="A15">
        <v>300</v>
      </c>
      <c r="B15" t="s">
        <v>576</v>
      </c>
      <c r="C15" t="s">
        <v>577</v>
      </c>
      <c r="D15" t="s">
        <v>573</v>
      </c>
      <c r="E15" t="s">
        <v>574</v>
      </c>
      <c r="F15" t="s">
        <v>575</v>
      </c>
    </row>
    <row r="16" spans="1:6">
      <c r="A16">
        <v>1</v>
      </c>
      <c r="B16" t="s">
        <v>581</v>
      </c>
      <c r="C16" t="s">
        <v>582</v>
      </c>
      <c r="D16" t="s">
        <v>578</v>
      </c>
      <c r="E16" t="s">
        <v>574</v>
      </c>
      <c r="F16" t="s">
        <v>575</v>
      </c>
    </row>
    <row r="17" spans="1:6">
      <c r="A17">
        <v>1</v>
      </c>
      <c r="B17" t="s">
        <v>581</v>
      </c>
      <c r="C17" t="s">
        <v>582</v>
      </c>
      <c r="D17" t="s">
        <v>579</v>
      </c>
      <c r="E17" t="s">
        <v>574</v>
      </c>
      <c r="F17" t="s">
        <v>575</v>
      </c>
    </row>
    <row r="18" spans="1:6">
      <c r="A18">
        <v>1</v>
      </c>
      <c r="B18" t="s">
        <v>581</v>
      </c>
      <c r="C18" t="s">
        <v>582</v>
      </c>
      <c r="D18" t="s">
        <v>580</v>
      </c>
      <c r="E18" t="s">
        <v>574</v>
      </c>
      <c r="F18" t="s">
        <v>575</v>
      </c>
    </row>
    <row r="19" spans="1:6">
      <c r="A19">
        <v>50</v>
      </c>
      <c r="B19" t="s">
        <v>583</v>
      </c>
      <c r="C19" t="s">
        <v>584</v>
      </c>
      <c r="D19" t="s">
        <v>573</v>
      </c>
      <c r="E19" t="s">
        <v>574</v>
      </c>
      <c r="F19" t="s">
        <v>575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C10" sqref="C10"/>
    </sheetView>
  </sheetViews>
  <sheetFormatPr defaultRowHeight="14.5"/>
  <cols>
    <col min="1" max="1" width="31.453125" customWidth="1"/>
  </cols>
  <sheetData>
    <row r="1" spans="1:2" ht="15" thickBot="1"/>
    <row r="2" spans="1:2" ht="58">
      <c r="A2" s="128" t="s">
        <v>586</v>
      </c>
      <c r="B2" s="123"/>
    </row>
    <row r="3" spans="1:2">
      <c r="A3" s="124" t="s">
        <v>587</v>
      </c>
      <c r="B3" s="125"/>
    </row>
    <row r="4" spans="1:2">
      <c r="A4" s="124" t="s">
        <v>588</v>
      </c>
      <c r="B4" s="125"/>
    </row>
    <row r="5" spans="1:2">
      <c r="A5" s="124" t="s">
        <v>589</v>
      </c>
      <c r="B5" s="125"/>
    </row>
    <row r="6" spans="1:2">
      <c r="A6" s="124" t="s">
        <v>590</v>
      </c>
      <c r="B6" s="125"/>
    </row>
    <row r="7" spans="1:2">
      <c r="A7" s="124" t="s">
        <v>591</v>
      </c>
      <c r="B7" s="125"/>
    </row>
    <row r="8" spans="1:2">
      <c r="A8" s="124" t="s">
        <v>592</v>
      </c>
      <c r="B8" s="125"/>
    </row>
    <row r="9" spans="1:2">
      <c r="A9" s="124" t="s">
        <v>593</v>
      </c>
      <c r="B9" s="125"/>
    </row>
    <row r="10" spans="1:2">
      <c r="A10" s="124" t="s">
        <v>594</v>
      </c>
      <c r="B10" s="125"/>
    </row>
    <row r="11" spans="1:2">
      <c r="A11" s="124" t="s">
        <v>595</v>
      </c>
      <c r="B11" s="125"/>
    </row>
    <row r="12" spans="1:2">
      <c r="A12" s="124" t="s">
        <v>596</v>
      </c>
      <c r="B12" s="125"/>
    </row>
    <row r="13" spans="1:2">
      <c r="A13" s="124" t="s">
        <v>597</v>
      </c>
      <c r="B13" s="125"/>
    </row>
    <row r="14" spans="1:2">
      <c r="A14" s="124" t="s">
        <v>598</v>
      </c>
      <c r="B14" s="125"/>
    </row>
    <row r="15" spans="1:2">
      <c r="A15" s="124" t="s">
        <v>599</v>
      </c>
      <c r="B15" s="125"/>
    </row>
    <row r="16" spans="1:2">
      <c r="A16" s="124" t="s">
        <v>600</v>
      </c>
      <c r="B16" s="125"/>
    </row>
    <row r="17" spans="1:2" ht="15" thickBot="1">
      <c r="A17" s="126"/>
      <c r="B17" s="1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D28" sqref="D28"/>
    </sheetView>
  </sheetViews>
  <sheetFormatPr defaultRowHeight="14.5"/>
  <cols>
    <col min="1" max="1" width="14.1796875" bestFit="1" customWidth="1"/>
    <col min="2" max="2" width="32.1796875" bestFit="1" customWidth="1"/>
    <col min="3" max="3" width="19.81640625" bestFit="1" customWidth="1"/>
    <col min="4" max="4" width="14" bestFit="1" customWidth="1"/>
    <col min="5" max="5" width="19.1796875" bestFit="1" customWidth="1"/>
    <col min="6" max="6" width="35" bestFit="1" customWidth="1"/>
    <col min="7" max="7" width="66.81640625" bestFit="1" customWidth="1"/>
    <col min="10" max="10" width="14.81640625" customWidth="1"/>
    <col min="11" max="11" width="18.54296875" customWidth="1"/>
    <col min="13" max="13" width="8.54296875" bestFit="1" customWidth="1"/>
    <col min="14" max="14" width="12.54296875" bestFit="1" customWidth="1"/>
    <col min="20" max="20" width="14" customWidth="1"/>
    <col min="21" max="21" width="32.1796875" bestFit="1" customWidth="1"/>
    <col min="22" max="22" width="19.453125" customWidth="1"/>
    <col min="23" max="23" width="13.81640625" customWidth="1"/>
    <col min="24" max="24" width="18.81640625" customWidth="1"/>
    <col min="25" max="25" width="18.1796875" customWidth="1"/>
    <col min="26" max="26" width="66.81640625" bestFit="1" customWidth="1"/>
    <col min="27" max="27" width="11" customWidth="1"/>
  </cols>
  <sheetData>
    <row r="1" spans="1:11" ht="15" thickBot="1">
      <c r="A1" s="18" t="s">
        <v>41</v>
      </c>
      <c r="B1" s="18" t="s">
        <v>42</v>
      </c>
      <c r="C1" s="18" t="s">
        <v>43</v>
      </c>
      <c r="D1" s="18" t="s">
        <v>44</v>
      </c>
      <c r="E1" s="18" t="s">
        <v>45</v>
      </c>
      <c r="F1" s="18" t="s">
        <v>85</v>
      </c>
      <c r="G1" s="18" t="s">
        <v>46</v>
      </c>
      <c r="J1" s="24" t="s">
        <v>74</v>
      </c>
      <c r="K1" t="s">
        <v>76</v>
      </c>
    </row>
    <row r="2" spans="1:11" ht="15" thickBot="1">
      <c r="A2" s="19">
        <v>569989</v>
      </c>
      <c r="B2" s="18" t="s">
        <v>51</v>
      </c>
      <c r="C2" s="18" t="s">
        <v>53</v>
      </c>
      <c r="D2" s="19">
        <v>1536</v>
      </c>
      <c r="E2" s="19" t="s">
        <v>54</v>
      </c>
      <c r="F2" s="19" t="s">
        <v>86</v>
      </c>
      <c r="G2" s="18" t="s">
        <v>50</v>
      </c>
      <c r="J2" s="25" t="s">
        <v>59</v>
      </c>
      <c r="K2" s="27">
        <v>97538</v>
      </c>
    </row>
    <row r="3" spans="1:11" ht="15" thickBot="1">
      <c r="A3" s="19">
        <v>569989</v>
      </c>
      <c r="B3" s="18" t="s">
        <v>58</v>
      </c>
      <c r="C3" s="18" t="s">
        <v>59</v>
      </c>
      <c r="D3" s="19">
        <v>3834</v>
      </c>
      <c r="E3" s="20">
        <v>44199</v>
      </c>
      <c r="F3" s="19" t="s">
        <v>86</v>
      </c>
      <c r="G3" s="18" t="s">
        <v>50</v>
      </c>
      <c r="J3" s="25" t="s">
        <v>53</v>
      </c>
      <c r="K3" s="27">
        <v>52736</v>
      </c>
    </row>
    <row r="4" spans="1:11" ht="15" thickBot="1">
      <c r="A4" s="19">
        <v>569989</v>
      </c>
      <c r="B4" s="18" t="s">
        <v>58</v>
      </c>
      <c r="C4" s="18" t="s">
        <v>59</v>
      </c>
      <c r="D4" s="19">
        <v>8704</v>
      </c>
      <c r="E4" s="20">
        <v>44199</v>
      </c>
      <c r="F4" s="19" t="s">
        <v>86</v>
      </c>
      <c r="G4" s="18" t="s">
        <v>50</v>
      </c>
      <c r="J4" s="25" t="s">
        <v>56</v>
      </c>
      <c r="K4" s="27">
        <v>20480</v>
      </c>
    </row>
    <row r="5" spans="1:11" ht="15" thickBot="1">
      <c r="A5" s="19">
        <v>569989</v>
      </c>
      <c r="B5" s="18" t="s">
        <v>68</v>
      </c>
      <c r="C5" s="18" t="s">
        <v>69</v>
      </c>
      <c r="D5" s="19">
        <v>1</v>
      </c>
      <c r="E5" s="19" t="s">
        <v>60</v>
      </c>
      <c r="F5" s="19" t="s">
        <v>86</v>
      </c>
      <c r="G5" s="18" t="s">
        <v>49</v>
      </c>
      <c r="J5" s="25" t="s">
        <v>62</v>
      </c>
      <c r="K5" s="27">
        <v>1024</v>
      </c>
    </row>
    <row r="6" spans="1:11" ht="15" thickBot="1">
      <c r="A6" s="19">
        <v>569989</v>
      </c>
      <c r="B6" s="18" t="s">
        <v>58</v>
      </c>
      <c r="C6" s="18" t="s">
        <v>59</v>
      </c>
      <c r="D6" s="19">
        <v>5000</v>
      </c>
      <c r="E6" s="19" t="s">
        <v>60</v>
      </c>
      <c r="F6" s="19" t="s">
        <v>86</v>
      </c>
      <c r="G6" s="18" t="s">
        <v>50</v>
      </c>
      <c r="J6" s="25" t="s">
        <v>52</v>
      </c>
      <c r="K6" s="27">
        <v>512</v>
      </c>
    </row>
    <row r="7" spans="1:11" ht="15" thickBot="1">
      <c r="A7" s="19">
        <v>569989</v>
      </c>
      <c r="B7" s="18" t="s">
        <v>58</v>
      </c>
      <c r="C7" s="18" t="s">
        <v>59</v>
      </c>
      <c r="D7" s="19">
        <v>2500</v>
      </c>
      <c r="E7" s="19" t="s">
        <v>60</v>
      </c>
      <c r="F7" s="19" t="s">
        <v>86</v>
      </c>
      <c r="G7" s="18" t="s">
        <v>50</v>
      </c>
      <c r="J7" s="25" t="s">
        <v>65</v>
      </c>
      <c r="K7" s="27">
        <v>64</v>
      </c>
    </row>
    <row r="8" spans="1:11" ht="15" thickBot="1">
      <c r="A8" s="19">
        <v>569989</v>
      </c>
      <c r="B8" s="18" t="s">
        <v>70</v>
      </c>
      <c r="C8" s="18" t="s">
        <v>71</v>
      </c>
      <c r="D8" s="19">
        <v>1</v>
      </c>
      <c r="E8" s="20">
        <v>44199</v>
      </c>
      <c r="F8" s="19" t="s">
        <v>86</v>
      </c>
      <c r="G8" s="18" t="s">
        <v>50</v>
      </c>
      <c r="J8" s="25" t="s">
        <v>48</v>
      </c>
      <c r="K8" s="27">
        <v>20</v>
      </c>
    </row>
    <row r="9" spans="1:11" ht="15" thickBot="1">
      <c r="A9" s="19">
        <v>569989</v>
      </c>
      <c r="B9" s="18" t="s">
        <v>61</v>
      </c>
      <c r="C9" s="18" t="s">
        <v>62</v>
      </c>
      <c r="D9" s="19">
        <v>512</v>
      </c>
      <c r="E9" s="19" t="s">
        <v>63</v>
      </c>
      <c r="F9" s="19" t="s">
        <v>86</v>
      </c>
      <c r="G9" s="18" t="s">
        <v>50</v>
      </c>
      <c r="J9" s="25" t="s">
        <v>71</v>
      </c>
      <c r="K9" s="27">
        <v>1</v>
      </c>
    </row>
    <row r="10" spans="1:11" ht="15" thickBot="1">
      <c r="A10" s="19">
        <v>569989</v>
      </c>
      <c r="B10" s="18" t="s">
        <v>55</v>
      </c>
      <c r="C10" s="18" t="s">
        <v>56</v>
      </c>
      <c r="D10" s="19">
        <v>20480</v>
      </c>
      <c r="E10" s="20">
        <v>44350</v>
      </c>
      <c r="F10" s="19" t="s">
        <v>86</v>
      </c>
      <c r="G10" s="18" t="s">
        <v>57</v>
      </c>
      <c r="J10" s="25" t="s">
        <v>73</v>
      </c>
      <c r="K10" s="27">
        <v>1</v>
      </c>
    </row>
    <row r="11" spans="1:11" ht="15" thickBot="1">
      <c r="A11" s="19">
        <v>569989</v>
      </c>
      <c r="B11" s="18" t="s">
        <v>64</v>
      </c>
      <c r="C11" s="18" t="s">
        <v>65</v>
      </c>
      <c r="D11" s="19">
        <v>64</v>
      </c>
      <c r="E11" s="20">
        <v>44350</v>
      </c>
      <c r="F11" s="19" t="s">
        <v>86</v>
      </c>
      <c r="G11" s="18" t="s">
        <v>50</v>
      </c>
      <c r="J11" s="25" t="s">
        <v>69</v>
      </c>
      <c r="K11" s="27">
        <v>1</v>
      </c>
    </row>
    <row r="12" spans="1:11" ht="15" thickBot="1">
      <c r="A12" s="19">
        <v>569989</v>
      </c>
      <c r="B12" s="18" t="s">
        <v>51</v>
      </c>
      <c r="C12" s="18" t="s">
        <v>53</v>
      </c>
      <c r="D12" s="19">
        <v>51200</v>
      </c>
      <c r="E12" s="20">
        <v>44199</v>
      </c>
      <c r="F12" s="19" t="s">
        <v>86</v>
      </c>
      <c r="G12" s="18" t="s">
        <v>50</v>
      </c>
      <c r="J12" s="25" t="s">
        <v>67</v>
      </c>
      <c r="K12" s="27">
        <v>1</v>
      </c>
    </row>
    <row r="13" spans="1:11" ht="15" thickBot="1">
      <c r="A13" s="19">
        <v>569989</v>
      </c>
      <c r="B13" s="18" t="s">
        <v>51</v>
      </c>
      <c r="C13" s="18" t="s">
        <v>52</v>
      </c>
      <c r="D13" s="19">
        <v>512</v>
      </c>
      <c r="E13" s="20">
        <v>44199</v>
      </c>
      <c r="F13" s="19" t="s">
        <v>86</v>
      </c>
      <c r="G13" s="18" t="s">
        <v>50</v>
      </c>
      <c r="J13" s="25" t="s">
        <v>75</v>
      </c>
      <c r="K13" s="27">
        <v>172378</v>
      </c>
    </row>
    <row r="14" spans="1:11" ht="15" thickBot="1">
      <c r="A14" s="19">
        <v>569989</v>
      </c>
      <c r="B14" s="18" t="s">
        <v>47</v>
      </c>
      <c r="C14" s="18" t="s">
        <v>48</v>
      </c>
      <c r="D14" s="19">
        <v>10</v>
      </c>
      <c r="E14" s="20">
        <v>44199</v>
      </c>
      <c r="F14" s="19" t="s">
        <v>86</v>
      </c>
      <c r="G14" s="18" t="s">
        <v>49</v>
      </c>
    </row>
    <row r="15" spans="1:11" ht="15" thickBot="1">
      <c r="A15" s="19">
        <v>569989</v>
      </c>
      <c r="B15" s="18" t="s">
        <v>47</v>
      </c>
      <c r="C15" s="18" t="s">
        <v>48</v>
      </c>
      <c r="D15" s="19">
        <v>10</v>
      </c>
      <c r="E15" s="20">
        <v>44199</v>
      </c>
      <c r="F15" s="19" t="s">
        <v>86</v>
      </c>
      <c r="G15" s="18" t="s">
        <v>50</v>
      </c>
    </row>
    <row r="16" spans="1:11" ht="15" thickBot="1">
      <c r="A16" s="19">
        <v>569989</v>
      </c>
      <c r="B16" s="18" t="s">
        <v>66</v>
      </c>
      <c r="C16" s="18" t="s">
        <v>67</v>
      </c>
      <c r="D16" s="19">
        <v>1</v>
      </c>
      <c r="E16" s="20">
        <v>44199</v>
      </c>
      <c r="F16" s="19" t="s">
        <v>86</v>
      </c>
      <c r="G16" s="18" t="s">
        <v>50</v>
      </c>
    </row>
    <row r="17" spans="1:7" ht="15" thickBot="1">
      <c r="A17" s="19">
        <v>569989</v>
      </c>
      <c r="B17" s="18" t="s">
        <v>61</v>
      </c>
      <c r="C17" s="18" t="s">
        <v>62</v>
      </c>
      <c r="D17" s="19">
        <v>512</v>
      </c>
      <c r="E17" s="20">
        <v>44199</v>
      </c>
      <c r="F17" s="19" t="s">
        <v>86</v>
      </c>
      <c r="G17" s="18" t="s">
        <v>50</v>
      </c>
    </row>
    <row r="18" spans="1:7" ht="15" thickBot="1">
      <c r="A18" s="19">
        <v>569989</v>
      </c>
      <c r="B18" s="18" t="s">
        <v>58</v>
      </c>
      <c r="C18" s="18" t="s">
        <v>59</v>
      </c>
      <c r="D18" s="19">
        <v>45500</v>
      </c>
      <c r="E18" s="20">
        <v>44199</v>
      </c>
      <c r="F18" s="19" t="s">
        <v>86</v>
      </c>
      <c r="G18" s="18" t="s">
        <v>50</v>
      </c>
    </row>
    <row r="19" spans="1:7" ht="15" thickBot="1">
      <c r="A19" s="19">
        <v>569989</v>
      </c>
      <c r="B19" s="18" t="s">
        <v>58</v>
      </c>
      <c r="C19" s="18" t="s">
        <v>59</v>
      </c>
      <c r="D19" s="19">
        <v>32000</v>
      </c>
      <c r="E19" s="20">
        <v>44199</v>
      </c>
      <c r="F19" s="19" t="s">
        <v>86</v>
      </c>
      <c r="G19" s="18" t="s">
        <v>50</v>
      </c>
    </row>
    <row r="20" spans="1:7" ht="15" thickBot="1">
      <c r="A20" s="21">
        <v>569989</v>
      </c>
      <c r="B20" s="22" t="s">
        <v>72</v>
      </c>
      <c r="C20" s="22" t="s">
        <v>73</v>
      </c>
      <c r="D20" s="19">
        <v>1</v>
      </c>
      <c r="E20" s="23">
        <v>44199</v>
      </c>
      <c r="F20" s="19" t="s">
        <v>86</v>
      </c>
      <c r="G20" s="22" t="s">
        <v>50</v>
      </c>
    </row>
  </sheetData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D28" sqref="D28"/>
    </sheetView>
  </sheetViews>
  <sheetFormatPr defaultRowHeight="14.5"/>
  <cols>
    <col min="1" max="1" width="45.54296875" style="17" bestFit="1" customWidth="1"/>
    <col min="2" max="2" width="15" style="17" bestFit="1" customWidth="1"/>
    <col min="3" max="3" width="18.54296875" style="17" bestFit="1" customWidth="1"/>
  </cols>
  <sheetData>
    <row r="1" spans="1:3" ht="15.5">
      <c r="A1" s="76" t="s">
        <v>92</v>
      </c>
      <c r="B1" s="77"/>
      <c r="C1" s="77"/>
    </row>
    <row r="2" spans="1:3" ht="15.5">
      <c r="A2" s="76" t="s">
        <v>93</v>
      </c>
      <c r="B2" s="77"/>
      <c r="C2" s="77"/>
    </row>
    <row r="3" spans="1:3" ht="15.5">
      <c r="A3" s="76" t="s">
        <v>94</v>
      </c>
      <c r="B3" s="77"/>
      <c r="C3" s="77"/>
    </row>
    <row r="4" spans="1:3" ht="15" customHeight="1">
      <c r="A4" s="76" t="s">
        <v>95</v>
      </c>
      <c r="B4" s="77"/>
      <c r="C4" s="77"/>
    </row>
    <row r="5" spans="1:3" ht="15" thickBot="1">
      <c r="A5" s="77"/>
      <c r="B5" s="77"/>
      <c r="C5" s="77"/>
    </row>
    <row r="6" spans="1:3" ht="16" thickBot="1">
      <c r="A6" s="84" t="s">
        <v>523</v>
      </c>
      <c r="B6" s="78"/>
      <c r="C6" s="79"/>
    </row>
    <row r="7" spans="1:3" ht="15.5" thickBot="1">
      <c r="A7" s="80" t="s">
        <v>88</v>
      </c>
      <c r="B7" s="81" t="s">
        <v>13</v>
      </c>
      <c r="C7" s="81" t="s">
        <v>89</v>
      </c>
    </row>
    <row r="8" spans="1:3" ht="15" thickBot="1">
      <c r="A8" s="82" t="s">
        <v>90</v>
      </c>
      <c r="B8" s="83" t="s">
        <v>91</v>
      </c>
      <c r="C8" s="83">
        <v>27500</v>
      </c>
    </row>
    <row r="9" spans="1:3">
      <c r="A9" s="77"/>
      <c r="B9" s="77"/>
      <c r="C9" s="77"/>
    </row>
    <row r="10" spans="1:3">
      <c r="A10" s="77"/>
      <c r="B10" s="77"/>
      <c r="C10" s="7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R23" sqref="R23"/>
    </sheetView>
  </sheetViews>
  <sheetFormatPr defaultRowHeight="14.5"/>
  <cols>
    <col min="1" max="1" width="9" bestFit="1" customWidth="1"/>
    <col min="2" max="2" width="17.81640625" bestFit="1" customWidth="1"/>
    <col min="3" max="3" width="16.54296875" bestFit="1" customWidth="1"/>
    <col min="4" max="4" width="14.1796875" bestFit="1" customWidth="1"/>
    <col min="5" max="5" width="15.81640625" bestFit="1" customWidth="1"/>
    <col min="6" max="6" width="28.54296875" bestFit="1" customWidth="1"/>
    <col min="8" max="8" width="14.81640625" bestFit="1" customWidth="1"/>
    <col min="10" max="10" width="18.81640625" bestFit="1" customWidth="1"/>
    <col min="11" max="11" width="29.81640625" bestFit="1" customWidth="1"/>
    <col min="12" max="12" width="16.453125" bestFit="1" customWidth="1"/>
    <col min="13" max="13" width="9.54296875" bestFit="1" customWidth="1"/>
    <col min="14" max="14" width="19.81640625" bestFit="1" customWidth="1"/>
    <col min="15" max="15" width="26.81640625" bestFit="1" customWidth="1"/>
    <col min="16" max="17" width="13" customWidth="1"/>
    <col min="18" max="18" width="18.26953125" customWidth="1"/>
    <col min="19" max="19" width="27.36328125" customWidth="1"/>
  </cols>
  <sheetData>
    <row r="1" spans="1:19">
      <c r="A1" t="s">
        <v>522</v>
      </c>
      <c r="B1" s="25">
        <v>1003941414</v>
      </c>
    </row>
    <row r="3" spans="1:19">
      <c r="A3" s="32" t="s">
        <v>96</v>
      </c>
      <c r="B3" s="33" t="s">
        <v>97</v>
      </c>
      <c r="C3" s="33" t="s">
        <v>98</v>
      </c>
      <c r="D3" s="33" t="s">
        <v>88</v>
      </c>
      <c r="E3" s="33" t="s">
        <v>99</v>
      </c>
      <c r="F3" s="33" t="s">
        <v>100</v>
      </c>
      <c r="G3" s="33" t="s">
        <v>4</v>
      </c>
      <c r="H3" s="33" t="s">
        <v>101</v>
      </c>
      <c r="I3" s="34" t="s">
        <v>102</v>
      </c>
      <c r="J3" s="33" t="s">
        <v>103</v>
      </c>
      <c r="K3" s="33" t="s">
        <v>104</v>
      </c>
      <c r="L3" s="33" t="s">
        <v>13</v>
      </c>
      <c r="M3" s="35" t="s">
        <v>105</v>
      </c>
      <c r="N3" s="33" t="s">
        <v>106</v>
      </c>
      <c r="O3" s="36" t="s">
        <v>107</v>
      </c>
      <c r="P3" s="36"/>
      <c r="R3" s="24" t="s">
        <v>74</v>
      </c>
      <c r="S3" t="s">
        <v>175</v>
      </c>
    </row>
    <row r="4" spans="1:19">
      <c r="A4" s="37" t="s">
        <v>108</v>
      </c>
      <c r="B4" s="38">
        <v>44255</v>
      </c>
      <c r="C4" s="39">
        <v>320228020</v>
      </c>
      <c r="D4" s="37" t="s">
        <v>129</v>
      </c>
      <c r="E4" s="38">
        <v>44255</v>
      </c>
      <c r="F4" s="37" t="s">
        <v>130</v>
      </c>
      <c r="G4" s="37">
        <v>30</v>
      </c>
      <c r="H4" s="37" t="s">
        <v>111</v>
      </c>
      <c r="I4" s="40">
        <v>10</v>
      </c>
      <c r="J4" s="37">
        <f>Table1[[#This Row],[Duration]]*Table1[[#This Row],[Quantity]]</f>
        <v>300</v>
      </c>
      <c r="K4" s="37" t="s">
        <v>112</v>
      </c>
      <c r="L4" s="41">
        <v>559000180</v>
      </c>
      <c r="M4" s="42">
        <v>1003941414</v>
      </c>
      <c r="N4" s="37" t="s">
        <v>113</v>
      </c>
      <c r="O4" s="38">
        <v>44561</v>
      </c>
      <c r="P4" s="75"/>
      <c r="R4" s="25" t="s">
        <v>129</v>
      </c>
      <c r="S4" s="27">
        <v>300</v>
      </c>
    </row>
    <row r="5" spans="1:19">
      <c r="A5" s="37" t="s">
        <v>108</v>
      </c>
      <c r="B5" s="38">
        <v>44196</v>
      </c>
      <c r="C5" s="39">
        <v>310914766</v>
      </c>
      <c r="D5" s="37" t="s">
        <v>114</v>
      </c>
      <c r="E5" s="38">
        <v>44196</v>
      </c>
      <c r="F5" s="37" t="s">
        <v>115</v>
      </c>
      <c r="G5" s="37">
        <v>11</v>
      </c>
      <c r="H5" s="37" t="s">
        <v>111</v>
      </c>
      <c r="I5" s="40">
        <v>12</v>
      </c>
      <c r="J5" s="37">
        <f>Table1[[#This Row],[Duration]]*Table1[[#This Row],[Quantity]]</f>
        <v>132</v>
      </c>
      <c r="K5" s="37" t="s">
        <v>112</v>
      </c>
      <c r="L5" s="41">
        <v>559016854</v>
      </c>
      <c r="M5" s="42">
        <v>1003941414</v>
      </c>
      <c r="N5" s="37" t="s">
        <v>113</v>
      </c>
      <c r="O5" s="38">
        <v>44561</v>
      </c>
      <c r="P5" s="75"/>
      <c r="R5" s="25" t="s">
        <v>114</v>
      </c>
      <c r="S5" s="27">
        <v>172</v>
      </c>
    </row>
    <row r="6" spans="1:19">
      <c r="A6" s="37" t="s">
        <v>108</v>
      </c>
      <c r="B6" s="38">
        <v>44196</v>
      </c>
      <c r="C6" s="39">
        <v>310914755</v>
      </c>
      <c r="D6" s="37" t="s">
        <v>109</v>
      </c>
      <c r="E6" s="38">
        <v>44196</v>
      </c>
      <c r="F6" s="37" t="s">
        <v>110</v>
      </c>
      <c r="G6" s="37">
        <v>9</v>
      </c>
      <c r="H6" s="37" t="s">
        <v>111</v>
      </c>
      <c r="I6" s="40">
        <v>12</v>
      </c>
      <c r="J6" s="37">
        <f>Table1[[#This Row],[Duration]]*Table1[[#This Row],[Quantity]]</f>
        <v>108</v>
      </c>
      <c r="K6" s="37" t="s">
        <v>112</v>
      </c>
      <c r="L6" s="41">
        <v>559016611</v>
      </c>
      <c r="M6" s="42">
        <v>1003941414</v>
      </c>
      <c r="N6" s="37" t="s">
        <v>113</v>
      </c>
      <c r="O6" s="38">
        <v>44561</v>
      </c>
      <c r="P6" s="75"/>
      <c r="R6" s="25" t="s">
        <v>109</v>
      </c>
      <c r="S6" s="27">
        <v>108</v>
      </c>
    </row>
    <row r="7" spans="1:19">
      <c r="A7" s="37" t="s">
        <v>108</v>
      </c>
      <c r="B7" s="38">
        <v>44255</v>
      </c>
      <c r="C7" s="39">
        <v>320228028</v>
      </c>
      <c r="D7" s="37" t="s">
        <v>114</v>
      </c>
      <c r="E7" s="38">
        <v>44255</v>
      </c>
      <c r="F7" s="37" t="s">
        <v>131</v>
      </c>
      <c r="G7" s="37">
        <v>4</v>
      </c>
      <c r="H7" s="37" t="s">
        <v>111</v>
      </c>
      <c r="I7" s="40">
        <v>10</v>
      </c>
      <c r="J7" s="37">
        <f>Table1[[#This Row],[Duration]]*Table1[[#This Row],[Quantity]]</f>
        <v>40</v>
      </c>
      <c r="K7" s="37" t="s">
        <v>112</v>
      </c>
      <c r="L7" s="41">
        <v>559008530</v>
      </c>
      <c r="M7" s="42">
        <v>1003941414</v>
      </c>
      <c r="N7" s="37" t="s">
        <v>113</v>
      </c>
      <c r="O7" s="38">
        <v>44561</v>
      </c>
      <c r="P7" s="75"/>
      <c r="R7" s="25" t="s">
        <v>144</v>
      </c>
      <c r="S7" s="27">
        <v>70</v>
      </c>
    </row>
    <row r="8" spans="1:19">
      <c r="A8" s="37" t="s">
        <v>108</v>
      </c>
      <c r="B8" s="38">
        <v>44225</v>
      </c>
      <c r="C8" s="39">
        <v>310907807</v>
      </c>
      <c r="D8" s="37" t="s">
        <v>124</v>
      </c>
      <c r="E8" s="38">
        <v>44227</v>
      </c>
      <c r="F8" s="37" t="s">
        <v>125</v>
      </c>
      <c r="G8" s="37">
        <v>1</v>
      </c>
      <c r="H8" s="37" t="s">
        <v>118</v>
      </c>
      <c r="I8" s="40">
        <v>11</v>
      </c>
      <c r="J8" s="37">
        <f>Table1[[#This Row],[Duration]]*Table1[[#This Row],[Quantity]]</f>
        <v>11</v>
      </c>
      <c r="K8" s="37" t="s">
        <v>126</v>
      </c>
      <c r="L8" s="41" t="s">
        <v>127</v>
      </c>
      <c r="M8" s="42">
        <v>1003941414</v>
      </c>
      <c r="N8" s="37" t="s">
        <v>113</v>
      </c>
      <c r="O8" s="38">
        <v>44561</v>
      </c>
      <c r="P8" s="75"/>
      <c r="R8" s="25" t="s">
        <v>151</v>
      </c>
      <c r="S8" s="27">
        <v>30</v>
      </c>
    </row>
    <row r="9" spans="1:19">
      <c r="A9" s="37" t="s">
        <v>108</v>
      </c>
      <c r="B9" s="38">
        <v>44225</v>
      </c>
      <c r="C9" s="39">
        <v>310907807</v>
      </c>
      <c r="D9" s="37" t="s">
        <v>124</v>
      </c>
      <c r="E9" s="38">
        <v>44227</v>
      </c>
      <c r="F9" s="37" t="s">
        <v>125</v>
      </c>
      <c r="G9" s="37">
        <v>1</v>
      </c>
      <c r="H9" s="37" t="s">
        <v>118</v>
      </c>
      <c r="I9" s="40">
        <v>11</v>
      </c>
      <c r="J9" s="37">
        <f>Table1[[#This Row],[Duration]]*Table1[[#This Row],[Quantity]]</f>
        <v>11</v>
      </c>
      <c r="K9" s="37" t="s">
        <v>126</v>
      </c>
      <c r="L9" s="41" t="s">
        <v>128</v>
      </c>
      <c r="M9" s="42">
        <v>1003941414</v>
      </c>
      <c r="N9" s="37" t="s">
        <v>113</v>
      </c>
      <c r="O9" s="38">
        <v>44561</v>
      </c>
      <c r="P9" s="75"/>
      <c r="R9" s="25" t="s">
        <v>124</v>
      </c>
      <c r="S9" s="27">
        <v>22</v>
      </c>
    </row>
    <row r="10" spans="1:19">
      <c r="A10" s="37" t="s">
        <v>108</v>
      </c>
      <c r="B10" s="38">
        <v>44225</v>
      </c>
      <c r="C10" s="39">
        <v>310907807</v>
      </c>
      <c r="D10" s="37" t="s">
        <v>116</v>
      </c>
      <c r="E10" s="38">
        <v>44227</v>
      </c>
      <c r="F10" s="37" t="s">
        <v>117</v>
      </c>
      <c r="G10" s="37">
        <v>1</v>
      </c>
      <c r="H10" s="37" t="s">
        <v>118</v>
      </c>
      <c r="I10" s="40">
        <v>11</v>
      </c>
      <c r="J10" s="37">
        <f>Table1[[#This Row],[Duration]]*Table1[[#This Row],[Quantity]]</f>
        <v>11</v>
      </c>
      <c r="K10" s="37" t="s">
        <v>119</v>
      </c>
      <c r="L10" s="41" t="s">
        <v>120</v>
      </c>
      <c r="M10" s="42">
        <v>1003941414</v>
      </c>
      <c r="N10" s="37" t="s">
        <v>113</v>
      </c>
      <c r="O10" s="38">
        <v>44561</v>
      </c>
      <c r="P10" s="75"/>
      <c r="R10" s="25" t="s">
        <v>132</v>
      </c>
      <c r="S10" s="27">
        <v>20</v>
      </c>
    </row>
    <row r="11" spans="1:19">
      <c r="A11" s="37" t="s">
        <v>108</v>
      </c>
      <c r="B11" s="38">
        <v>44225</v>
      </c>
      <c r="C11" s="39">
        <v>310907807</v>
      </c>
      <c r="D11" s="37" t="s">
        <v>121</v>
      </c>
      <c r="E11" s="38">
        <v>44227</v>
      </c>
      <c r="F11" s="37" t="s">
        <v>122</v>
      </c>
      <c r="G11" s="37">
        <v>1</v>
      </c>
      <c r="H11" s="37" t="s">
        <v>118</v>
      </c>
      <c r="I11" s="40">
        <v>11</v>
      </c>
      <c r="J11" s="37">
        <f>Table1[[#This Row],[Duration]]*Table1[[#This Row],[Quantity]]</f>
        <v>11</v>
      </c>
      <c r="K11" s="37" t="s">
        <v>119</v>
      </c>
      <c r="L11" s="41" t="s">
        <v>123</v>
      </c>
      <c r="M11" s="42">
        <v>1003941414</v>
      </c>
      <c r="N11" s="37" t="s">
        <v>113</v>
      </c>
      <c r="O11" s="38">
        <v>44561</v>
      </c>
      <c r="P11" s="75"/>
      <c r="R11" s="25" t="s">
        <v>135</v>
      </c>
      <c r="S11" s="27">
        <v>20</v>
      </c>
    </row>
    <row r="12" spans="1:19">
      <c r="A12" s="37" t="s">
        <v>108</v>
      </c>
      <c r="B12" s="38">
        <v>44255</v>
      </c>
      <c r="C12" s="39">
        <v>320228013</v>
      </c>
      <c r="D12" s="37" t="s">
        <v>140</v>
      </c>
      <c r="E12" s="38">
        <v>44255</v>
      </c>
      <c r="F12" s="37" t="s">
        <v>141</v>
      </c>
      <c r="G12" s="37">
        <v>1</v>
      </c>
      <c r="H12" s="37" t="s">
        <v>118</v>
      </c>
      <c r="I12" s="40">
        <v>10</v>
      </c>
      <c r="J12" s="37">
        <f>Table1[[#This Row],[Duration]]*Table1[[#This Row],[Quantity]]</f>
        <v>10</v>
      </c>
      <c r="K12" s="37" t="s">
        <v>142</v>
      </c>
      <c r="L12" s="41" t="s">
        <v>143</v>
      </c>
      <c r="M12" s="42">
        <v>1003941414</v>
      </c>
      <c r="N12" s="37" t="s">
        <v>113</v>
      </c>
      <c r="O12" s="38">
        <v>44561</v>
      </c>
      <c r="P12" s="75"/>
      <c r="R12" s="25" t="s">
        <v>155</v>
      </c>
      <c r="S12" s="27">
        <v>20</v>
      </c>
    </row>
    <row r="13" spans="1:19">
      <c r="A13" s="37" t="s">
        <v>108</v>
      </c>
      <c r="B13" s="38">
        <v>44255</v>
      </c>
      <c r="C13" s="39">
        <v>320228013</v>
      </c>
      <c r="D13" s="37" t="s">
        <v>132</v>
      </c>
      <c r="E13" s="38">
        <v>44255</v>
      </c>
      <c r="F13" s="37" t="s">
        <v>133</v>
      </c>
      <c r="G13" s="37">
        <v>1</v>
      </c>
      <c r="H13" s="37" t="s">
        <v>118</v>
      </c>
      <c r="I13" s="40">
        <v>10</v>
      </c>
      <c r="J13" s="37">
        <f>Table1[[#This Row],[Duration]]*Table1[[#This Row],[Quantity]]</f>
        <v>10</v>
      </c>
      <c r="K13" s="37" t="s">
        <v>126</v>
      </c>
      <c r="L13" s="41" t="s">
        <v>134</v>
      </c>
      <c r="M13" s="42">
        <v>1003941414</v>
      </c>
      <c r="N13" s="37" t="s">
        <v>113</v>
      </c>
      <c r="O13" s="38">
        <v>44561</v>
      </c>
      <c r="P13" s="75"/>
      <c r="R13" s="25" t="s">
        <v>162</v>
      </c>
      <c r="S13" s="27">
        <v>12</v>
      </c>
    </row>
    <row r="14" spans="1:19">
      <c r="A14" s="37" t="s">
        <v>108</v>
      </c>
      <c r="B14" s="38">
        <v>44255</v>
      </c>
      <c r="C14" s="39">
        <v>320228013</v>
      </c>
      <c r="D14" s="37" t="s">
        <v>135</v>
      </c>
      <c r="E14" s="38">
        <v>44255</v>
      </c>
      <c r="F14" s="37" t="s">
        <v>136</v>
      </c>
      <c r="G14" s="37">
        <v>1</v>
      </c>
      <c r="H14" s="37" t="s">
        <v>118</v>
      </c>
      <c r="I14" s="40">
        <v>10</v>
      </c>
      <c r="J14" s="37">
        <f>Table1[[#This Row],[Duration]]*Table1[[#This Row],[Quantity]]</f>
        <v>10</v>
      </c>
      <c r="K14" s="37" t="s">
        <v>126</v>
      </c>
      <c r="L14" s="41" t="s">
        <v>137</v>
      </c>
      <c r="M14" s="42">
        <v>1003941414</v>
      </c>
      <c r="N14" s="37" t="s">
        <v>113</v>
      </c>
      <c r="O14" s="38">
        <v>44561</v>
      </c>
      <c r="P14" s="75"/>
      <c r="R14" s="25" t="s">
        <v>121</v>
      </c>
      <c r="S14" s="27">
        <v>11</v>
      </c>
    </row>
    <row r="15" spans="1:19">
      <c r="A15" s="37" t="s">
        <v>108</v>
      </c>
      <c r="B15" s="38">
        <v>44255</v>
      </c>
      <c r="C15" s="39">
        <v>320228013</v>
      </c>
      <c r="D15" s="37" t="s">
        <v>135</v>
      </c>
      <c r="E15" s="38">
        <v>44255</v>
      </c>
      <c r="F15" s="37" t="s">
        <v>136</v>
      </c>
      <c r="G15" s="37">
        <v>1</v>
      </c>
      <c r="H15" s="37" t="s">
        <v>118</v>
      </c>
      <c r="I15" s="40">
        <v>10</v>
      </c>
      <c r="J15" s="37">
        <f>Table1[[#This Row],[Duration]]*Table1[[#This Row],[Quantity]]</f>
        <v>10</v>
      </c>
      <c r="K15" s="37" t="s">
        <v>126</v>
      </c>
      <c r="L15" s="41" t="s">
        <v>138</v>
      </c>
      <c r="M15" s="42">
        <v>1003941414</v>
      </c>
      <c r="N15" s="37" t="s">
        <v>113</v>
      </c>
      <c r="O15" s="38">
        <v>44561</v>
      </c>
      <c r="P15" s="75"/>
      <c r="R15" s="25" t="s">
        <v>116</v>
      </c>
      <c r="S15" s="27">
        <v>11</v>
      </c>
    </row>
    <row r="16" spans="1:19">
      <c r="A16" s="37" t="s">
        <v>108</v>
      </c>
      <c r="B16" s="38">
        <v>44255</v>
      </c>
      <c r="C16" s="39">
        <v>320228013</v>
      </c>
      <c r="D16" s="37" t="s">
        <v>132</v>
      </c>
      <c r="E16" s="38">
        <v>44255</v>
      </c>
      <c r="F16" s="37" t="s">
        <v>133</v>
      </c>
      <c r="G16" s="37">
        <v>1</v>
      </c>
      <c r="H16" s="37" t="s">
        <v>118</v>
      </c>
      <c r="I16" s="40">
        <v>10</v>
      </c>
      <c r="J16" s="37">
        <f>Table1[[#This Row],[Duration]]*Table1[[#This Row],[Quantity]]</f>
        <v>10</v>
      </c>
      <c r="K16" s="37" t="s">
        <v>126</v>
      </c>
      <c r="L16" s="41" t="s">
        <v>139</v>
      </c>
      <c r="M16" s="42">
        <v>1003941414</v>
      </c>
      <c r="N16" s="37" t="s">
        <v>113</v>
      </c>
      <c r="O16" s="38">
        <v>44561</v>
      </c>
      <c r="P16" s="75"/>
      <c r="R16" s="25" t="s">
        <v>140</v>
      </c>
      <c r="S16" s="27">
        <v>10</v>
      </c>
    </row>
    <row r="17" spans="1:19">
      <c r="A17" s="37" t="s">
        <v>108</v>
      </c>
      <c r="B17" s="38">
        <v>44255</v>
      </c>
      <c r="C17" s="39">
        <v>320228013</v>
      </c>
      <c r="D17" s="37" t="s">
        <v>155</v>
      </c>
      <c r="E17" s="38">
        <v>44255</v>
      </c>
      <c r="F17" s="37" t="s">
        <v>133</v>
      </c>
      <c r="G17" s="37">
        <v>1</v>
      </c>
      <c r="H17" s="37" t="s">
        <v>118</v>
      </c>
      <c r="I17" s="40">
        <v>10</v>
      </c>
      <c r="J17" s="37">
        <f>Table1[[#This Row],[Duration]]*Table1[[#This Row],[Quantity]]</f>
        <v>10</v>
      </c>
      <c r="K17" s="37" t="s">
        <v>126</v>
      </c>
      <c r="L17" s="41" t="s">
        <v>156</v>
      </c>
      <c r="M17" s="42">
        <v>1003941414</v>
      </c>
      <c r="N17" s="37" t="s">
        <v>113</v>
      </c>
      <c r="O17" s="38">
        <v>44561</v>
      </c>
      <c r="P17" s="75"/>
      <c r="R17" s="25" t="s">
        <v>159</v>
      </c>
      <c r="S17" s="27">
        <v>6</v>
      </c>
    </row>
    <row r="18" spans="1:19">
      <c r="A18" s="37" t="s">
        <v>108</v>
      </c>
      <c r="B18" s="38">
        <v>44255</v>
      </c>
      <c r="C18" s="39">
        <v>320228013</v>
      </c>
      <c r="D18" s="37" t="s">
        <v>155</v>
      </c>
      <c r="E18" s="38">
        <v>44255</v>
      </c>
      <c r="F18" s="37" t="s">
        <v>133</v>
      </c>
      <c r="G18" s="37">
        <v>1</v>
      </c>
      <c r="H18" s="37" t="s">
        <v>118</v>
      </c>
      <c r="I18" s="40">
        <v>10</v>
      </c>
      <c r="J18" s="37">
        <f>Table1[[#This Row],[Duration]]*Table1[[#This Row],[Quantity]]</f>
        <v>10</v>
      </c>
      <c r="K18" s="37" t="s">
        <v>126</v>
      </c>
      <c r="L18" s="41" t="s">
        <v>157</v>
      </c>
      <c r="M18" s="42">
        <v>1003941414</v>
      </c>
      <c r="N18" s="37" t="s">
        <v>113</v>
      </c>
      <c r="O18" s="38">
        <v>44561</v>
      </c>
      <c r="P18" s="75"/>
      <c r="R18" s="25" t="s">
        <v>75</v>
      </c>
      <c r="S18" s="27">
        <v>812</v>
      </c>
    </row>
    <row r="19" spans="1:19">
      <c r="A19" s="37" t="s">
        <v>108</v>
      </c>
      <c r="B19" s="38">
        <v>44255</v>
      </c>
      <c r="C19" s="39">
        <v>320228013</v>
      </c>
      <c r="D19" s="37" t="s">
        <v>144</v>
      </c>
      <c r="E19" s="38">
        <v>44255</v>
      </c>
      <c r="F19" s="37" t="s">
        <v>145</v>
      </c>
      <c r="G19" s="37">
        <v>1</v>
      </c>
      <c r="H19" s="37" t="s">
        <v>118</v>
      </c>
      <c r="I19" s="40">
        <v>10</v>
      </c>
      <c r="J19" s="37">
        <f>Table1[[#This Row],[Duration]]*Table1[[#This Row],[Quantity]]</f>
        <v>10</v>
      </c>
      <c r="K19" s="37" t="s">
        <v>119</v>
      </c>
      <c r="L19" s="41" t="s">
        <v>146</v>
      </c>
      <c r="M19" s="42">
        <v>1003941414</v>
      </c>
      <c r="N19" s="37" t="s">
        <v>113</v>
      </c>
      <c r="O19" s="38">
        <v>44561</v>
      </c>
      <c r="P19" s="75"/>
    </row>
    <row r="20" spans="1:19">
      <c r="A20" s="37" t="s">
        <v>108</v>
      </c>
      <c r="B20" s="38">
        <v>44255</v>
      </c>
      <c r="C20" s="39">
        <v>320228013</v>
      </c>
      <c r="D20" s="37" t="s">
        <v>144</v>
      </c>
      <c r="E20" s="38">
        <v>44255</v>
      </c>
      <c r="F20" s="37" t="s">
        <v>145</v>
      </c>
      <c r="G20" s="37">
        <v>1</v>
      </c>
      <c r="H20" s="37" t="s">
        <v>118</v>
      </c>
      <c r="I20" s="40">
        <v>10</v>
      </c>
      <c r="J20" s="37">
        <f>Table1[[#This Row],[Duration]]*Table1[[#This Row],[Quantity]]</f>
        <v>10</v>
      </c>
      <c r="K20" s="37" t="s">
        <v>119</v>
      </c>
      <c r="L20" s="41" t="s">
        <v>147</v>
      </c>
      <c r="M20" s="42">
        <v>1003941414</v>
      </c>
      <c r="N20" s="37" t="s">
        <v>113</v>
      </c>
      <c r="O20" s="38">
        <v>44561</v>
      </c>
      <c r="P20" s="75"/>
    </row>
    <row r="21" spans="1:19">
      <c r="A21" s="37" t="s">
        <v>108</v>
      </c>
      <c r="B21" s="38">
        <v>44255</v>
      </c>
      <c r="C21" s="39">
        <v>320228013</v>
      </c>
      <c r="D21" s="37" t="s">
        <v>144</v>
      </c>
      <c r="E21" s="38">
        <v>44255</v>
      </c>
      <c r="F21" s="37" t="s">
        <v>145</v>
      </c>
      <c r="G21" s="37">
        <v>1</v>
      </c>
      <c r="H21" s="37" t="s">
        <v>118</v>
      </c>
      <c r="I21" s="40">
        <v>10</v>
      </c>
      <c r="J21" s="37">
        <f>Table1[[#This Row],[Duration]]*Table1[[#This Row],[Quantity]]</f>
        <v>10</v>
      </c>
      <c r="K21" s="37" t="s">
        <v>119</v>
      </c>
      <c r="L21" s="41" t="s">
        <v>148</v>
      </c>
      <c r="M21" s="42">
        <v>1003941414</v>
      </c>
      <c r="N21" s="37" t="s">
        <v>113</v>
      </c>
      <c r="O21" s="38">
        <v>44561</v>
      </c>
      <c r="P21" s="75"/>
    </row>
    <row r="22" spans="1:19">
      <c r="A22" s="37" t="s">
        <v>108</v>
      </c>
      <c r="B22" s="38">
        <v>44255</v>
      </c>
      <c r="C22" s="39">
        <v>320228013</v>
      </c>
      <c r="D22" s="37" t="s">
        <v>144</v>
      </c>
      <c r="E22" s="38">
        <v>44255</v>
      </c>
      <c r="F22" s="37" t="s">
        <v>149</v>
      </c>
      <c r="G22" s="37">
        <v>1</v>
      </c>
      <c r="H22" s="37" t="s">
        <v>118</v>
      </c>
      <c r="I22" s="40">
        <v>10</v>
      </c>
      <c r="J22" s="37">
        <f>Table1[[#This Row],[Duration]]*Table1[[#This Row],[Quantity]]</f>
        <v>10</v>
      </c>
      <c r="K22" s="37" t="s">
        <v>119</v>
      </c>
      <c r="L22" s="41" t="s">
        <v>150</v>
      </c>
      <c r="M22" s="42">
        <v>1003941414</v>
      </c>
      <c r="N22" s="37" t="s">
        <v>113</v>
      </c>
      <c r="O22" s="38">
        <v>44561</v>
      </c>
      <c r="P22" s="75"/>
    </row>
    <row r="23" spans="1:19">
      <c r="A23" s="37" t="s">
        <v>108</v>
      </c>
      <c r="B23" s="38">
        <v>44255</v>
      </c>
      <c r="C23" s="39">
        <v>320228013</v>
      </c>
      <c r="D23" s="37" t="s">
        <v>151</v>
      </c>
      <c r="E23" s="38">
        <v>44255</v>
      </c>
      <c r="F23" s="37" t="s">
        <v>152</v>
      </c>
      <c r="G23" s="37">
        <v>1</v>
      </c>
      <c r="H23" s="37" t="s">
        <v>118</v>
      </c>
      <c r="I23" s="40">
        <v>10</v>
      </c>
      <c r="J23" s="37">
        <f>Table1[[#This Row],[Duration]]*Table1[[#This Row],[Quantity]]</f>
        <v>10</v>
      </c>
      <c r="K23" s="37" t="s">
        <v>119</v>
      </c>
      <c r="L23" s="41" t="s">
        <v>153</v>
      </c>
      <c r="M23" s="42">
        <v>1003941414</v>
      </c>
      <c r="N23" s="37" t="s">
        <v>113</v>
      </c>
      <c r="O23" s="38">
        <v>44561</v>
      </c>
      <c r="P23" s="75"/>
    </row>
    <row r="24" spans="1:19">
      <c r="A24" s="37" t="s">
        <v>108</v>
      </c>
      <c r="B24" s="38">
        <v>44255</v>
      </c>
      <c r="C24" s="39">
        <v>320228013</v>
      </c>
      <c r="D24" s="37" t="s">
        <v>151</v>
      </c>
      <c r="E24" s="38">
        <v>44255</v>
      </c>
      <c r="F24" s="37" t="s">
        <v>152</v>
      </c>
      <c r="G24" s="37">
        <v>1</v>
      </c>
      <c r="H24" s="37" t="s">
        <v>118</v>
      </c>
      <c r="I24" s="40">
        <v>10</v>
      </c>
      <c r="J24" s="37">
        <f>Table1[[#This Row],[Duration]]*Table1[[#This Row],[Quantity]]</f>
        <v>10</v>
      </c>
      <c r="K24" s="37" t="s">
        <v>119</v>
      </c>
      <c r="L24" s="41" t="s">
        <v>154</v>
      </c>
      <c r="M24" s="42">
        <v>1003941414</v>
      </c>
      <c r="N24" s="37" t="s">
        <v>113</v>
      </c>
      <c r="O24" s="38">
        <v>44561</v>
      </c>
      <c r="P24" s="75"/>
    </row>
    <row r="25" spans="1:19">
      <c r="A25" s="37" t="s">
        <v>108</v>
      </c>
      <c r="B25" s="38">
        <v>44255</v>
      </c>
      <c r="C25" s="39">
        <v>320228013</v>
      </c>
      <c r="D25" s="37" t="s">
        <v>144</v>
      </c>
      <c r="E25" s="38">
        <v>44255</v>
      </c>
      <c r="F25" s="37" t="s">
        <v>145</v>
      </c>
      <c r="G25" s="37">
        <v>1</v>
      </c>
      <c r="H25" s="37" t="s">
        <v>118</v>
      </c>
      <c r="I25" s="40">
        <v>10</v>
      </c>
      <c r="J25" s="37">
        <f>Table1[[#This Row],[Duration]]*Table1[[#This Row],[Quantity]]</f>
        <v>10</v>
      </c>
      <c r="K25" s="37" t="s">
        <v>119</v>
      </c>
      <c r="L25" s="41" t="s">
        <v>158</v>
      </c>
      <c r="M25" s="42">
        <v>1003941414</v>
      </c>
      <c r="N25" s="37" t="s">
        <v>113</v>
      </c>
      <c r="O25" s="38">
        <v>44561</v>
      </c>
      <c r="P25" s="75"/>
    </row>
    <row r="26" spans="1:19">
      <c r="A26" s="37" t="s">
        <v>108</v>
      </c>
      <c r="B26" s="38">
        <v>44255</v>
      </c>
      <c r="C26" s="39">
        <v>320228016</v>
      </c>
      <c r="D26" s="37" t="s">
        <v>144</v>
      </c>
      <c r="E26" s="38">
        <v>44255</v>
      </c>
      <c r="F26" s="37" t="s">
        <v>167</v>
      </c>
      <c r="G26" s="37">
        <v>1</v>
      </c>
      <c r="H26" s="37" t="s">
        <v>118</v>
      </c>
      <c r="I26" s="40">
        <v>10</v>
      </c>
      <c r="J26" s="37">
        <f>Table1[[#This Row],[Duration]]*Table1[[#This Row],[Quantity]]</f>
        <v>10</v>
      </c>
      <c r="K26" s="37" t="s">
        <v>119</v>
      </c>
      <c r="L26" s="41" t="s">
        <v>168</v>
      </c>
      <c r="M26" s="42">
        <v>1003941414</v>
      </c>
      <c r="N26" s="37" t="s">
        <v>113</v>
      </c>
      <c r="O26" s="38">
        <v>44561</v>
      </c>
      <c r="P26" s="75"/>
    </row>
    <row r="27" spans="1:19">
      <c r="A27" s="37" t="s">
        <v>108</v>
      </c>
      <c r="B27" s="38">
        <v>44255</v>
      </c>
      <c r="C27" s="39">
        <v>320228016</v>
      </c>
      <c r="D27" s="37" t="s">
        <v>144</v>
      </c>
      <c r="E27" s="38">
        <v>44255</v>
      </c>
      <c r="F27" s="37" t="s">
        <v>167</v>
      </c>
      <c r="G27" s="37">
        <v>1</v>
      </c>
      <c r="H27" s="37" t="s">
        <v>118</v>
      </c>
      <c r="I27" s="40">
        <v>10</v>
      </c>
      <c r="J27" s="37">
        <f>Table1[[#This Row],[Duration]]*Table1[[#This Row],[Quantity]]</f>
        <v>10</v>
      </c>
      <c r="K27" s="37" t="s">
        <v>119</v>
      </c>
      <c r="L27" s="41" t="s">
        <v>169</v>
      </c>
      <c r="M27" s="42">
        <v>1003941414</v>
      </c>
      <c r="N27" s="37" t="s">
        <v>113</v>
      </c>
      <c r="O27" s="38">
        <v>44561</v>
      </c>
      <c r="P27" s="75"/>
    </row>
    <row r="28" spans="1:19">
      <c r="A28" s="37" t="s">
        <v>108</v>
      </c>
      <c r="B28" s="38">
        <v>44255</v>
      </c>
      <c r="C28" s="39">
        <v>320228016</v>
      </c>
      <c r="D28" s="37" t="s">
        <v>151</v>
      </c>
      <c r="E28" s="38">
        <v>44255</v>
      </c>
      <c r="F28" s="37" t="s">
        <v>172</v>
      </c>
      <c r="G28" s="37">
        <v>1</v>
      </c>
      <c r="H28" s="37" t="s">
        <v>118</v>
      </c>
      <c r="I28" s="40">
        <v>10</v>
      </c>
      <c r="J28" s="37">
        <f>Table1[[#This Row],[Duration]]*Table1[[#This Row],[Quantity]]</f>
        <v>10</v>
      </c>
      <c r="K28" s="37" t="s">
        <v>173</v>
      </c>
      <c r="L28" s="41" t="s">
        <v>174</v>
      </c>
      <c r="M28" s="42">
        <v>1003941414</v>
      </c>
      <c r="N28" s="37" t="s">
        <v>113</v>
      </c>
      <c r="O28" s="38">
        <v>44561</v>
      </c>
      <c r="P28" s="75"/>
    </row>
    <row r="29" spans="1:19">
      <c r="A29" s="37" t="s">
        <v>108</v>
      </c>
      <c r="B29" s="38">
        <v>44255</v>
      </c>
      <c r="C29" s="39">
        <v>320228016</v>
      </c>
      <c r="D29" s="37" t="s">
        <v>159</v>
      </c>
      <c r="E29" s="38">
        <v>44255</v>
      </c>
      <c r="F29" s="37" t="s">
        <v>160</v>
      </c>
      <c r="G29" s="37">
        <v>1</v>
      </c>
      <c r="H29" s="37" t="s">
        <v>118</v>
      </c>
      <c r="I29" s="40">
        <v>3</v>
      </c>
      <c r="J29" s="37">
        <v>3</v>
      </c>
      <c r="K29" s="37" t="s">
        <v>126</v>
      </c>
      <c r="L29" s="41" t="s">
        <v>161</v>
      </c>
      <c r="M29" s="42">
        <v>1003941414</v>
      </c>
      <c r="N29" s="37" t="s">
        <v>113</v>
      </c>
      <c r="O29" s="38">
        <v>44561</v>
      </c>
      <c r="P29" s="75"/>
    </row>
    <row r="30" spans="1:19">
      <c r="A30" s="37" t="s">
        <v>108</v>
      </c>
      <c r="B30" s="38">
        <v>44255</v>
      </c>
      <c r="C30" s="39">
        <v>320228016</v>
      </c>
      <c r="D30" s="37" t="s">
        <v>162</v>
      </c>
      <c r="E30" s="38">
        <v>44255</v>
      </c>
      <c r="F30" s="37" t="s">
        <v>163</v>
      </c>
      <c r="G30" s="37">
        <v>1</v>
      </c>
      <c r="H30" s="37" t="s">
        <v>118</v>
      </c>
      <c r="I30" s="40">
        <v>3</v>
      </c>
      <c r="J30" s="37">
        <v>3</v>
      </c>
      <c r="K30" s="37" t="s">
        <v>126</v>
      </c>
      <c r="L30" s="41" t="s">
        <v>164</v>
      </c>
      <c r="M30" s="42">
        <v>1003941414</v>
      </c>
      <c r="N30" s="37" t="s">
        <v>113</v>
      </c>
      <c r="O30" s="38">
        <v>44561</v>
      </c>
      <c r="P30" s="75"/>
    </row>
    <row r="31" spans="1:19">
      <c r="A31" s="37" t="s">
        <v>108</v>
      </c>
      <c r="B31" s="38">
        <v>44255</v>
      </c>
      <c r="C31" s="39">
        <v>320228016</v>
      </c>
      <c r="D31" s="37" t="s">
        <v>162</v>
      </c>
      <c r="E31" s="38">
        <v>44255</v>
      </c>
      <c r="F31" s="37" t="s">
        <v>163</v>
      </c>
      <c r="G31" s="37">
        <v>1</v>
      </c>
      <c r="H31" s="37" t="s">
        <v>118</v>
      </c>
      <c r="I31" s="40">
        <v>3</v>
      </c>
      <c r="J31" s="37">
        <v>3</v>
      </c>
      <c r="K31" s="37" t="s">
        <v>126</v>
      </c>
      <c r="L31" s="41" t="s">
        <v>165</v>
      </c>
      <c r="M31" s="42">
        <v>1003941414</v>
      </c>
      <c r="N31" s="37" t="s">
        <v>113</v>
      </c>
      <c r="O31" s="38">
        <v>44561</v>
      </c>
      <c r="P31" s="75"/>
    </row>
    <row r="32" spans="1:19">
      <c r="A32" s="37" t="s">
        <v>108</v>
      </c>
      <c r="B32" s="38">
        <v>44255</v>
      </c>
      <c r="C32" s="39">
        <v>320228016</v>
      </c>
      <c r="D32" s="37" t="s">
        <v>159</v>
      </c>
      <c r="E32" s="38">
        <v>44255</v>
      </c>
      <c r="F32" s="37" t="s">
        <v>160</v>
      </c>
      <c r="G32" s="37">
        <v>1</v>
      </c>
      <c r="H32" s="37" t="s">
        <v>118</v>
      </c>
      <c r="I32" s="40">
        <v>3</v>
      </c>
      <c r="J32" s="37">
        <v>3</v>
      </c>
      <c r="K32" s="37" t="s">
        <v>126</v>
      </c>
      <c r="L32" s="41" t="s">
        <v>166</v>
      </c>
      <c r="M32" s="42">
        <v>1003941414</v>
      </c>
      <c r="N32" s="37" t="s">
        <v>113</v>
      </c>
      <c r="O32" s="38">
        <v>44561</v>
      </c>
      <c r="P32" s="75"/>
    </row>
    <row r="33" spans="1:16">
      <c r="A33" s="37" t="s">
        <v>108</v>
      </c>
      <c r="B33" s="38">
        <v>44255</v>
      </c>
      <c r="C33" s="39">
        <v>320228016</v>
      </c>
      <c r="D33" s="37" t="s">
        <v>162</v>
      </c>
      <c r="E33" s="38">
        <v>44255</v>
      </c>
      <c r="F33" s="37" t="s">
        <v>163</v>
      </c>
      <c r="G33" s="37">
        <v>1</v>
      </c>
      <c r="H33" s="37" t="s">
        <v>118</v>
      </c>
      <c r="I33" s="40">
        <v>3</v>
      </c>
      <c r="J33" s="37">
        <v>3</v>
      </c>
      <c r="K33" s="37" t="s">
        <v>126</v>
      </c>
      <c r="L33" s="41" t="s">
        <v>170</v>
      </c>
      <c r="M33" s="42">
        <v>1003941414</v>
      </c>
      <c r="N33" s="37" t="s">
        <v>113</v>
      </c>
      <c r="O33" s="38">
        <v>44561</v>
      </c>
      <c r="P33" s="75"/>
    </row>
    <row r="34" spans="1:16">
      <c r="A34" s="37" t="s">
        <v>108</v>
      </c>
      <c r="B34" s="38">
        <v>44255</v>
      </c>
      <c r="C34" s="39">
        <v>320228016</v>
      </c>
      <c r="D34" s="37" t="s">
        <v>162</v>
      </c>
      <c r="E34" s="38">
        <v>44255</v>
      </c>
      <c r="F34" s="37" t="s">
        <v>163</v>
      </c>
      <c r="G34" s="37">
        <v>1</v>
      </c>
      <c r="H34" s="37" t="s">
        <v>118</v>
      </c>
      <c r="I34" s="40">
        <v>3</v>
      </c>
      <c r="J34" s="37">
        <v>3</v>
      </c>
      <c r="K34" s="37" t="s">
        <v>126</v>
      </c>
      <c r="L34" s="41" t="s">
        <v>171</v>
      </c>
      <c r="M34" s="42">
        <v>1003941414</v>
      </c>
      <c r="N34" s="37" t="s">
        <v>113</v>
      </c>
      <c r="O34" s="38">
        <v>44561</v>
      </c>
      <c r="P34" s="75"/>
    </row>
  </sheetData>
  <conditionalFormatting sqref="F3">
    <cfRule type="duplicateValues" dxfId="48" priority="1"/>
  </conditionalFormatting>
  <pageMargins left="0.7" right="0.7" top="0.75" bottom="0.75" header="0.3" footer="0.3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opLeftCell="A13" workbookViewId="0">
      <selection activeCell="D28" sqref="D28"/>
    </sheetView>
  </sheetViews>
  <sheetFormatPr defaultRowHeight="14.5"/>
  <cols>
    <col min="1" max="1" width="22.81640625" customWidth="1"/>
    <col min="2" max="2" width="16" customWidth="1"/>
    <col min="3" max="3" width="86.54296875" bestFit="1" customWidth="1"/>
    <col min="4" max="4" width="11.1796875" customWidth="1"/>
    <col min="5" max="5" width="16.54296875" customWidth="1"/>
    <col min="6" max="6" width="9.1796875" style="17"/>
    <col min="8" max="8" width="16" customWidth="1"/>
    <col min="9" max="9" width="15.453125" bestFit="1" customWidth="1"/>
    <col min="10" max="10" width="26.1796875" bestFit="1" customWidth="1"/>
    <col min="11" max="11" width="52" bestFit="1" customWidth="1"/>
    <col min="13" max="13" width="52" bestFit="1" customWidth="1"/>
  </cols>
  <sheetData>
    <row r="1" spans="1:11">
      <c r="A1" t="s">
        <v>187</v>
      </c>
      <c r="B1" t="s">
        <v>188</v>
      </c>
      <c r="C1" t="s">
        <v>100</v>
      </c>
      <c r="D1" t="s">
        <v>4</v>
      </c>
      <c r="E1" t="s">
        <v>13</v>
      </c>
      <c r="H1" s="24" t="s">
        <v>74</v>
      </c>
      <c r="I1" t="s">
        <v>258</v>
      </c>
      <c r="K1" s="16" t="s">
        <v>270</v>
      </c>
    </row>
    <row r="2" spans="1:11">
      <c r="A2">
        <v>10072908</v>
      </c>
      <c r="B2" t="s">
        <v>189</v>
      </c>
      <c r="C2" t="s">
        <v>190</v>
      </c>
      <c r="D2">
        <v>1</v>
      </c>
      <c r="E2">
        <v>17101780</v>
      </c>
      <c r="H2" s="25" t="s">
        <v>193</v>
      </c>
      <c r="I2" s="27">
        <v>17</v>
      </c>
      <c r="K2" s="57" t="s">
        <v>271</v>
      </c>
    </row>
    <row r="3" spans="1:11">
      <c r="A3">
        <v>10072908</v>
      </c>
      <c r="B3" t="s">
        <v>189</v>
      </c>
      <c r="C3" t="s">
        <v>190</v>
      </c>
      <c r="D3">
        <v>1</v>
      </c>
      <c r="E3">
        <v>17101781</v>
      </c>
      <c r="H3" s="25" t="s">
        <v>205</v>
      </c>
      <c r="I3" s="27">
        <v>16</v>
      </c>
      <c r="K3" s="16" t="s">
        <v>272</v>
      </c>
    </row>
    <row r="4" spans="1:11">
      <c r="A4">
        <v>10072908</v>
      </c>
      <c r="B4" t="s">
        <v>191</v>
      </c>
      <c r="C4" t="s">
        <v>192</v>
      </c>
      <c r="D4">
        <v>1</v>
      </c>
      <c r="E4">
        <v>17101705</v>
      </c>
      <c r="H4" s="25" t="s">
        <v>201</v>
      </c>
      <c r="I4" s="27">
        <v>15</v>
      </c>
    </row>
    <row r="5" spans="1:11">
      <c r="A5">
        <v>10072908</v>
      </c>
      <c r="B5" t="s">
        <v>193</v>
      </c>
      <c r="C5" t="s">
        <v>194</v>
      </c>
      <c r="D5">
        <v>1</v>
      </c>
      <c r="E5">
        <v>17101508</v>
      </c>
      <c r="H5" s="25" t="s">
        <v>191</v>
      </c>
      <c r="I5" s="27">
        <v>12</v>
      </c>
      <c r="K5" t="s">
        <v>273</v>
      </c>
    </row>
    <row r="6" spans="1:11">
      <c r="A6">
        <v>10072908</v>
      </c>
      <c r="B6" t="s">
        <v>193</v>
      </c>
      <c r="C6" t="s">
        <v>194</v>
      </c>
      <c r="D6">
        <v>1</v>
      </c>
      <c r="E6">
        <v>17101509</v>
      </c>
      <c r="H6" s="25" t="s">
        <v>219</v>
      </c>
      <c r="I6" s="27">
        <v>8</v>
      </c>
      <c r="K6" s="26">
        <v>10072908</v>
      </c>
    </row>
    <row r="7" spans="1:11">
      <c r="A7">
        <v>10072908</v>
      </c>
      <c r="B7" t="s">
        <v>195</v>
      </c>
      <c r="C7" t="s">
        <v>196</v>
      </c>
      <c r="D7">
        <v>1</v>
      </c>
      <c r="E7" t="s">
        <v>197</v>
      </c>
      <c r="H7" s="25" t="s">
        <v>189</v>
      </c>
      <c r="I7" s="27">
        <v>8</v>
      </c>
      <c r="K7" s="26">
        <v>10073714</v>
      </c>
    </row>
    <row r="8" spans="1:11">
      <c r="A8">
        <v>10072908</v>
      </c>
      <c r="B8" t="s">
        <v>198</v>
      </c>
      <c r="C8" t="s">
        <v>199</v>
      </c>
      <c r="D8">
        <v>1</v>
      </c>
      <c r="E8" t="s">
        <v>200</v>
      </c>
      <c r="H8" s="25" t="s">
        <v>210</v>
      </c>
      <c r="I8" s="27">
        <v>7</v>
      </c>
      <c r="K8" s="26">
        <v>10095693</v>
      </c>
    </row>
    <row r="9" spans="1:11">
      <c r="A9">
        <v>10072908</v>
      </c>
      <c r="B9" t="s">
        <v>191</v>
      </c>
      <c r="C9" t="s">
        <v>192</v>
      </c>
      <c r="D9">
        <v>1</v>
      </c>
      <c r="E9">
        <v>16101160</v>
      </c>
      <c r="H9" s="25" t="s">
        <v>198</v>
      </c>
      <c r="I9" s="27">
        <v>6</v>
      </c>
    </row>
    <row r="10" spans="1:11">
      <c r="A10">
        <v>10072908</v>
      </c>
      <c r="B10" t="s">
        <v>193</v>
      </c>
      <c r="C10" t="s">
        <v>194</v>
      </c>
      <c r="D10">
        <v>1</v>
      </c>
      <c r="E10">
        <v>16101161</v>
      </c>
      <c r="H10" s="25" t="s">
        <v>195</v>
      </c>
      <c r="I10" s="27">
        <v>6</v>
      </c>
    </row>
    <row r="11" spans="1:11">
      <c r="A11">
        <v>10072908</v>
      </c>
      <c r="B11" t="s">
        <v>201</v>
      </c>
      <c r="C11" t="s">
        <v>202</v>
      </c>
      <c r="D11">
        <v>1</v>
      </c>
      <c r="E11">
        <v>12041673</v>
      </c>
      <c r="H11" s="25" t="s">
        <v>213</v>
      </c>
      <c r="I11" s="27">
        <v>4</v>
      </c>
    </row>
    <row r="12" spans="1:11">
      <c r="A12">
        <v>10072908</v>
      </c>
      <c r="B12" t="s">
        <v>201</v>
      </c>
      <c r="C12" t="s">
        <v>202</v>
      </c>
      <c r="D12">
        <v>1</v>
      </c>
      <c r="E12">
        <v>12041679</v>
      </c>
      <c r="H12" s="25" t="s">
        <v>243</v>
      </c>
      <c r="I12" s="27">
        <v>3</v>
      </c>
    </row>
    <row r="13" spans="1:11">
      <c r="A13">
        <v>10072908</v>
      </c>
      <c r="B13" t="s">
        <v>201</v>
      </c>
      <c r="C13" t="s">
        <v>202</v>
      </c>
      <c r="D13">
        <v>1</v>
      </c>
      <c r="E13">
        <v>13047319</v>
      </c>
      <c r="H13" s="25" t="s">
        <v>245</v>
      </c>
      <c r="I13" s="27">
        <v>1</v>
      </c>
    </row>
    <row r="14" spans="1:11">
      <c r="A14">
        <v>10072908</v>
      </c>
      <c r="B14" t="s">
        <v>201</v>
      </c>
      <c r="C14" t="s">
        <v>202</v>
      </c>
      <c r="D14">
        <v>1</v>
      </c>
      <c r="E14">
        <v>12039523</v>
      </c>
      <c r="H14" s="25" t="s">
        <v>240</v>
      </c>
      <c r="I14" s="27">
        <v>1</v>
      </c>
    </row>
    <row r="15" spans="1:11">
      <c r="A15">
        <v>10072908</v>
      </c>
      <c r="B15" t="s">
        <v>201</v>
      </c>
      <c r="C15" t="s">
        <v>202</v>
      </c>
      <c r="D15">
        <v>1</v>
      </c>
      <c r="E15">
        <v>12041672</v>
      </c>
      <c r="H15" s="25" t="s">
        <v>208</v>
      </c>
      <c r="I15" s="27">
        <v>1</v>
      </c>
    </row>
    <row r="16" spans="1:11">
      <c r="A16">
        <v>10072908</v>
      </c>
      <c r="B16" t="s">
        <v>201</v>
      </c>
      <c r="C16" t="s">
        <v>202</v>
      </c>
      <c r="D16">
        <v>1</v>
      </c>
      <c r="E16">
        <v>13047321</v>
      </c>
      <c r="H16" s="25" t="s">
        <v>75</v>
      </c>
      <c r="I16" s="27">
        <v>105</v>
      </c>
    </row>
    <row r="17" spans="1:5">
      <c r="A17">
        <v>10072908</v>
      </c>
      <c r="B17" t="s">
        <v>201</v>
      </c>
      <c r="C17" t="s">
        <v>202</v>
      </c>
      <c r="D17">
        <v>1</v>
      </c>
      <c r="E17">
        <v>13047322</v>
      </c>
    </row>
    <row r="18" spans="1:5">
      <c r="A18">
        <v>10072908</v>
      </c>
      <c r="B18" t="s">
        <v>201</v>
      </c>
      <c r="C18" t="s">
        <v>202</v>
      </c>
      <c r="D18">
        <v>1</v>
      </c>
      <c r="E18">
        <v>13047325</v>
      </c>
    </row>
    <row r="19" spans="1:5">
      <c r="A19">
        <v>10072908</v>
      </c>
      <c r="B19" t="s">
        <v>201</v>
      </c>
      <c r="C19" t="s">
        <v>202</v>
      </c>
      <c r="D19">
        <v>1</v>
      </c>
      <c r="E19">
        <v>13047326</v>
      </c>
    </row>
    <row r="20" spans="1:5">
      <c r="A20">
        <v>10072908</v>
      </c>
      <c r="B20" t="s">
        <v>201</v>
      </c>
      <c r="C20" t="s">
        <v>202</v>
      </c>
      <c r="D20">
        <v>1</v>
      </c>
      <c r="E20">
        <v>13047323</v>
      </c>
    </row>
    <row r="21" spans="1:5">
      <c r="A21">
        <v>10072908</v>
      </c>
      <c r="B21" t="s">
        <v>201</v>
      </c>
      <c r="C21" t="s">
        <v>202</v>
      </c>
      <c r="D21">
        <v>1</v>
      </c>
      <c r="E21">
        <v>13047327</v>
      </c>
    </row>
    <row r="22" spans="1:5">
      <c r="A22">
        <v>10072908</v>
      </c>
      <c r="B22" t="s">
        <v>201</v>
      </c>
      <c r="C22" t="s">
        <v>202</v>
      </c>
      <c r="D22">
        <v>1</v>
      </c>
      <c r="E22">
        <v>13047328</v>
      </c>
    </row>
    <row r="23" spans="1:5">
      <c r="A23">
        <v>10072908</v>
      </c>
      <c r="B23" t="s">
        <v>193</v>
      </c>
      <c r="C23" t="s">
        <v>194</v>
      </c>
      <c r="D23">
        <v>1</v>
      </c>
      <c r="E23">
        <v>16095562</v>
      </c>
    </row>
    <row r="24" spans="1:5">
      <c r="A24">
        <v>10072908</v>
      </c>
      <c r="B24" t="s">
        <v>193</v>
      </c>
      <c r="C24" t="s">
        <v>194</v>
      </c>
      <c r="D24">
        <v>1</v>
      </c>
      <c r="E24">
        <v>16095563</v>
      </c>
    </row>
    <row r="25" spans="1:5">
      <c r="A25">
        <v>10072908</v>
      </c>
      <c r="B25" t="s">
        <v>193</v>
      </c>
      <c r="C25" t="s">
        <v>194</v>
      </c>
      <c r="D25">
        <v>1</v>
      </c>
      <c r="E25">
        <v>16101162</v>
      </c>
    </row>
    <row r="26" spans="1:5">
      <c r="A26">
        <v>10072908</v>
      </c>
      <c r="B26" t="s">
        <v>189</v>
      </c>
      <c r="C26" t="s">
        <v>190</v>
      </c>
      <c r="D26">
        <v>1</v>
      </c>
      <c r="E26">
        <v>17101777</v>
      </c>
    </row>
    <row r="27" spans="1:5">
      <c r="A27">
        <v>10072908</v>
      </c>
      <c r="B27" t="s">
        <v>189</v>
      </c>
      <c r="C27" t="s">
        <v>190</v>
      </c>
      <c r="D27">
        <v>1</v>
      </c>
      <c r="E27">
        <v>17101778</v>
      </c>
    </row>
    <row r="28" spans="1:5">
      <c r="A28">
        <v>10072908</v>
      </c>
      <c r="B28" t="s">
        <v>189</v>
      </c>
      <c r="C28" t="s">
        <v>190</v>
      </c>
      <c r="D28">
        <v>1</v>
      </c>
      <c r="E28">
        <v>17101779</v>
      </c>
    </row>
    <row r="29" spans="1:5">
      <c r="A29">
        <v>10072908</v>
      </c>
      <c r="B29" t="s">
        <v>191</v>
      </c>
      <c r="C29" t="s">
        <v>192</v>
      </c>
      <c r="D29">
        <v>1</v>
      </c>
      <c r="E29">
        <v>17101469</v>
      </c>
    </row>
    <row r="30" spans="1:5">
      <c r="A30">
        <v>10072908</v>
      </c>
      <c r="B30" t="s">
        <v>191</v>
      </c>
      <c r="C30" t="s">
        <v>192</v>
      </c>
      <c r="D30">
        <v>1</v>
      </c>
      <c r="E30">
        <v>17101682</v>
      </c>
    </row>
    <row r="31" spans="1:5">
      <c r="A31">
        <v>10072908</v>
      </c>
      <c r="B31" t="s">
        <v>198</v>
      </c>
      <c r="C31" t="s">
        <v>199</v>
      </c>
      <c r="D31">
        <v>1</v>
      </c>
      <c r="E31" t="s">
        <v>203</v>
      </c>
    </row>
    <row r="32" spans="1:5">
      <c r="A32">
        <v>10072908</v>
      </c>
      <c r="B32" t="s">
        <v>198</v>
      </c>
      <c r="C32" t="s">
        <v>199</v>
      </c>
      <c r="D32">
        <v>1</v>
      </c>
      <c r="E32" t="s">
        <v>204</v>
      </c>
    </row>
    <row r="33" spans="1:5">
      <c r="A33">
        <v>10072908</v>
      </c>
      <c r="B33" t="s">
        <v>191</v>
      </c>
      <c r="C33" t="s">
        <v>192</v>
      </c>
      <c r="D33">
        <v>1</v>
      </c>
      <c r="E33">
        <v>17101704</v>
      </c>
    </row>
    <row r="34" spans="1:5">
      <c r="A34">
        <v>10072908</v>
      </c>
      <c r="B34" t="s">
        <v>193</v>
      </c>
      <c r="C34" t="s">
        <v>194</v>
      </c>
      <c r="D34">
        <v>1</v>
      </c>
      <c r="E34">
        <v>17101518</v>
      </c>
    </row>
    <row r="35" spans="1:5">
      <c r="A35">
        <v>10072908</v>
      </c>
      <c r="B35" t="s">
        <v>193</v>
      </c>
      <c r="C35" t="s">
        <v>194</v>
      </c>
      <c r="D35">
        <v>1</v>
      </c>
      <c r="E35">
        <v>17101521</v>
      </c>
    </row>
    <row r="36" spans="1:5">
      <c r="A36">
        <v>10072908</v>
      </c>
      <c r="B36" t="s">
        <v>193</v>
      </c>
      <c r="C36" t="s">
        <v>194</v>
      </c>
      <c r="D36">
        <v>1</v>
      </c>
      <c r="E36">
        <v>17101515</v>
      </c>
    </row>
    <row r="37" spans="1:5">
      <c r="A37">
        <v>10072908</v>
      </c>
      <c r="B37" t="s">
        <v>193</v>
      </c>
      <c r="C37" t="s">
        <v>194</v>
      </c>
      <c r="D37">
        <v>1</v>
      </c>
      <c r="E37">
        <v>17101514</v>
      </c>
    </row>
    <row r="38" spans="1:5">
      <c r="A38">
        <v>10072908</v>
      </c>
      <c r="B38" t="s">
        <v>205</v>
      </c>
      <c r="C38" t="s">
        <v>206</v>
      </c>
      <c r="D38">
        <v>1</v>
      </c>
      <c r="E38" t="s">
        <v>207</v>
      </c>
    </row>
    <row r="39" spans="1:5">
      <c r="A39">
        <v>10072908</v>
      </c>
      <c r="B39" t="s">
        <v>208</v>
      </c>
      <c r="C39" t="s">
        <v>209</v>
      </c>
      <c r="D39">
        <v>1</v>
      </c>
      <c r="E39">
        <v>17101708</v>
      </c>
    </row>
    <row r="40" spans="1:5">
      <c r="A40">
        <v>10072908</v>
      </c>
      <c r="B40" t="s">
        <v>210</v>
      </c>
      <c r="C40" t="s">
        <v>211</v>
      </c>
      <c r="D40">
        <v>1</v>
      </c>
      <c r="E40" t="s">
        <v>212</v>
      </c>
    </row>
    <row r="41" spans="1:5">
      <c r="A41">
        <v>10072908</v>
      </c>
      <c r="B41" t="s">
        <v>201</v>
      </c>
      <c r="C41" t="s">
        <v>202</v>
      </c>
      <c r="D41">
        <v>1</v>
      </c>
      <c r="E41">
        <v>13047320</v>
      </c>
    </row>
    <row r="42" spans="1:5">
      <c r="A42">
        <v>10072908</v>
      </c>
      <c r="B42" t="s">
        <v>213</v>
      </c>
      <c r="C42" t="s">
        <v>214</v>
      </c>
      <c r="D42">
        <v>1</v>
      </c>
      <c r="E42" t="s">
        <v>215</v>
      </c>
    </row>
    <row r="43" spans="1:5">
      <c r="A43">
        <v>10072908</v>
      </c>
      <c r="B43" t="s">
        <v>213</v>
      </c>
      <c r="C43" t="s">
        <v>214</v>
      </c>
      <c r="D43">
        <v>1</v>
      </c>
      <c r="E43" t="s">
        <v>216</v>
      </c>
    </row>
    <row r="44" spans="1:5">
      <c r="A44">
        <v>10072908</v>
      </c>
      <c r="B44" t="s">
        <v>213</v>
      </c>
      <c r="C44" t="s">
        <v>214</v>
      </c>
      <c r="D44">
        <v>1</v>
      </c>
      <c r="E44" t="s">
        <v>217</v>
      </c>
    </row>
    <row r="45" spans="1:5">
      <c r="A45">
        <v>10072908</v>
      </c>
      <c r="B45" t="s">
        <v>213</v>
      </c>
      <c r="C45" t="s">
        <v>214</v>
      </c>
      <c r="D45">
        <v>1</v>
      </c>
      <c r="E45" t="s">
        <v>218</v>
      </c>
    </row>
    <row r="46" spans="1:5">
      <c r="A46">
        <v>10072908</v>
      </c>
      <c r="B46" t="s">
        <v>219</v>
      </c>
      <c r="C46" t="s">
        <v>220</v>
      </c>
      <c r="D46">
        <v>1</v>
      </c>
      <c r="E46" t="s">
        <v>221</v>
      </c>
    </row>
    <row r="47" spans="1:5">
      <c r="A47">
        <v>10072908</v>
      </c>
      <c r="B47" t="s">
        <v>219</v>
      </c>
      <c r="C47" t="s">
        <v>220</v>
      </c>
      <c r="D47">
        <v>1</v>
      </c>
      <c r="E47" t="s">
        <v>222</v>
      </c>
    </row>
    <row r="48" spans="1:5">
      <c r="A48">
        <v>10072908</v>
      </c>
      <c r="B48" t="s">
        <v>219</v>
      </c>
      <c r="C48" t="s">
        <v>220</v>
      </c>
      <c r="D48">
        <v>1</v>
      </c>
      <c r="E48" t="s">
        <v>223</v>
      </c>
    </row>
    <row r="49" spans="1:5">
      <c r="A49">
        <v>10072908</v>
      </c>
      <c r="B49" t="s">
        <v>219</v>
      </c>
      <c r="C49" t="s">
        <v>220</v>
      </c>
      <c r="D49">
        <v>1</v>
      </c>
      <c r="E49" t="s">
        <v>224</v>
      </c>
    </row>
    <row r="50" spans="1:5">
      <c r="A50">
        <v>10072908</v>
      </c>
      <c r="B50" t="s">
        <v>219</v>
      </c>
      <c r="C50" t="s">
        <v>220</v>
      </c>
      <c r="D50">
        <v>1</v>
      </c>
      <c r="E50" t="s">
        <v>225</v>
      </c>
    </row>
    <row r="51" spans="1:5">
      <c r="A51">
        <v>10072908</v>
      </c>
      <c r="B51" t="s">
        <v>219</v>
      </c>
      <c r="C51" t="s">
        <v>220</v>
      </c>
      <c r="D51">
        <v>1</v>
      </c>
      <c r="E51" t="s">
        <v>226</v>
      </c>
    </row>
    <row r="52" spans="1:5">
      <c r="A52">
        <v>10072908</v>
      </c>
      <c r="B52" t="s">
        <v>219</v>
      </c>
      <c r="C52" t="s">
        <v>220</v>
      </c>
      <c r="D52">
        <v>1</v>
      </c>
      <c r="E52" t="s">
        <v>227</v>
      </c>
    </row>
    <row r="53" spans="1:5">
      <c r="A53">
        <v>10072908</v>
      </c>
      <c r="B53" t="s">
        <v>219</v>
      </c>
      <c r="C53" t="s">
        <v>220</v>
      </c>
      <c r="D53">
        <v>1</v>
      </c>
      <c r="E53" t="s">
        <v>228</v>
      </c>
    </row>
    <row r="54" spans="1:5">
      <c r="A54">
        <v>10072908</v>
      </c>
      <c r="B54" t="s">
        <v>210</v>
      </c>
      <c r="C54" t="s">
        <v>211</v>
      </c>
      <c r="D54">
        <v>1</v>
      </c>
      <c r="E54" t="s">
        <v>229</v>
      </c>
    </row>
    <row r="55" spans="1:5">
      <c r="A55">
        <v>10072908</v>
      </c>
      <c r="B55" t="s">
        <v>210</v>
      </c>
      <c r="C55" t="s">
        <v>211</v>
      </c>
      <c r="D55">
        <v>1</v>
      </c>
      <c r="E55" t="s">
        <v>230</v>
      </c>
    </row>
    <row r="56" spans="1:5">
      <c r="A56">
        <v>10072908</v>
      </c>
      <c r="B56" t="s">
        <v>205</v>
      </c>
      <c r="C56" t="s">
        <v>206</v>
      </c>
      <c r="D56">
        <v>1</v>
      </c>
      <c r="E56" t="s">
        <v>231</v>
      </c>
    </row>
    <row r="57" spans="1:5">
      <c r="A57">
        <v>10072908</v>
      </c>
      <c r="B57" t="s">
        <v>205</v>
      </c>
      <c r="C57" t="s">
        <v>206</v>
      </c>
      <c r="D57">
        <v>1</v>
      </c>
      <c r="E57" t="s">
        <v>232</v>
      </c>
    </row>
    <row r="58" spans="1:5">
      <c r="A58">
        <v>10072908</v>
      </c>
      <c r="B58" t="s">
        <v>205</v>
      </c>
      <c r="C58" t="s">
        <v>206</v>
      </c>
      <c r="D58">
        <v>1</v>
      </c>
      <c r="E58" t="s">
        <v>233</v>
      </c>
    </row>
    <row r="59" spans="1:5">
      <c r="A59">
        <v>10072908</v>
      </c>
      <c r="B59" t="s">
        <v>205</v>
      </c>
      <c r="C59" t="s">
        <v>206</v>
      </c>
      <c r="D59">
        <v>1</v>
      </c>
      <c r="E59" t="s">
        <v>234</v>
      </c>
    </row>
    <row r="60" spans="1:5">
      <c r="A60">
        <v>10072908</v>
      </c>
      <c r="B60" t="s">
        <v>205</v>
      </c>
      <c r="C60" t="s">
        <v>206</v>
      </c>
      <c r="D60">
        <v>1</v>
      </c>
      <c r="E60" t="s">
        <v>235</v>
      </c>
    </row>
    <row r="61" spans="1:5">
      <c r="A61">
        <v>10072908</v>
      </c>
      <c r="B61" t="s">
        <v>189</v>
      </c>
      <c r="C61" t="s">
        <v>190</v>
      </c>
      <c r="D61">
        <v>1</v>
      </c>
      <c r="E61">
        <v>17101713</v>
      </c>
    </row>
    <row r="62" spans="1:5">
      <c r="A62">
        <v>10072908</v>
      </c>
      <c r="B62" t="s">
        <v>189</v>
      </c>
      <c r="C62" t="s">
        <v>190</v>
      </c>
      <c r="D62">
        <v>1</v>
      </c>
      <c r="E62">
        <v>17101775</v>
      </c>
    </row>
    <row r="63" spans="1:5">
      <c r="A63">
        <v>10072908</v>
      </c>
      <c r="B63" t="s">
        <v>189</v>
      </c>
      <c r="C63" t="s">
        <v>190</v>
      </c>
      <c r="D63">
        <v>1</v>
      </c>
      <c r="E63">
        <v>17101776</v>
      </c>
    </row>
    <row r="64" spans="1:5">
      <c r="A64">
        <v>10072908</v>
      </c>
      <c r="B64" t="s">
        <v>193</v>
      </c>
      <c r="C64" t="s">
        <v>194</v>
      </c>
      <c r="D64">
        <v>1</v>
      </c>
      <c r="E64">
        <v>16096560</v>
      </c>
    </row>
    <row r="65" spans="1:5">
      <c r="A65">
        <v>10072908</v>
      </c>
      <c r="B65" t="s">
        <v>193</v>
      </c>
      <c r="C65" t="s">
        <v>194</v>
      </c>
      <c r="D65">
        <v>1</v>
      </c>
      <c r="E65">
        <v>16096259</v>
      </c>
    </row>
    <row r="66" spans="1:5">
      <c r="A66">
        <v>10072908</v>
      </c>
      <c r="B66" t="s">
        <v>193</v>
      </c>
      <c r="C66" t="s">
        <v>194</v>
      </c>
      <c r="D66">
        <v>1</v>
      </c>
      <c r="E66">
        <v>16096498</v>
      </c>
    </row>
    <row r="67" spans="1:5">
      <c r="A67">
        <v>10072908</v>
      </c>
      <c r="B67" t="s">
        <v>193</v>
      </c>
      <c r="C67" t="s">
        <v>194</v>
      </c>
      <c r="D67">
        <v>1</v>
      </c>
      <c r="E67">
        <v>16096260</v>
      </c>
    </row>
    <row r="68" spans="1:5">
      <c r="A68">
        <v>10072908</v>
      </c>
      <c r="B68" t="s">
        <v>191</v>
      </c>
      <c r="C68" t="s">
        <v>192</v>
      </c>
      <c r="D68">
        <v>1</v>
      </c>
      <c r="E68">
        <v>16096500</v>
      </c>
    </row>
    <row r="69" spans="1:5">
      <c r="A69">
        <v>10072908</v>
      </c>
      <c r="B69" t="s">
        <v>193</v>
      </c>
      <c r="C69" t="s">
        <v>194</v>
      </c>
      <c r="D69">
        <v>1</v>
      </c>
      <c r="E69">
        <v>16100884</v>
      </c>
    </row>
    <row r="70" spans="1:5">
      <c r="A70">
        <v>10072908</v>
      </c>
      <c r="B70" t="s">
        <v>193</v>
      </c>
      <c r="C70" t="s">
        <v>194</v>
      </c>
      <c r="D70">
        <v>1</v>
      </c>
      <c r="E70">
        <v>16100885</v>
      </c>
    </row>
    <row r="71" spans="1:5">
      <c r="A71">
        <v>10072908</v>
      </c>
      <c r="B71" t="s">
        <v>198</v>
      </c>
      <c r="C71" t="s">
        <v>199</v>
      </c>
      <c r="D71">
        <v>1</v>
      </c>
      <c r="E71">
        <v>16096499</v>
      </c>
    </row>
    <row r="72" spans="1:5">
      <c r="A72">
        <v>10073714</v>
      </c>
      <c r="B72" t="s">
        <v>205</v>
      </c>
      <c r="C72" t="s">
        <v>206</v>
      </c>
      <c r="D72">
        <v>1</v>
      </c>
      <c r="E72" t="s">
        <v>236</v>
      </c>
    </row>
    <row r="73" spans="1:5">
      <c r="A73">
        <v>10073714</v>
      </c>
      <c r="B73" t="s">
        <v>201</v>
      </c>
      <c r="C73" t="s">
        <v>202</v>
      </c>
      <c r="D73">
        <v>1</v>
      </c>
      <c r="E73">
        <v>15082025</v>
      </c>
    </row>
    <row r="74" spans="1:5">
      <c r="A74">
        <v>10073714</v>
      </c>
      <c r="B74" t="s">
        <v>191</v>
      </c>
      <c r="C74" t="s">
        <v>192</v>
      </c>
      <c r="D74">
        <v>1</v>
      </c>
      <c r="E74">
        <v>17101467</v>
      </c>
    </row>
    <row r="75" spans="1:5">
      <c r="A75">
        <v>10073714</v>
      </c>
      <c r="B75" t="s">
        <v>205</v>
      </c>
      <c r="C75" t="s">
        <v>206</v>
      </c>
      <c r="D75">
        <v>1</v>
      </c>
      <c r="E75" t="s">
        <v>237</v>
      </c>
    </row>
    <row r="76" spans="1:5">
      <c r="A76">
        <v>10073714</v>
      </c>
      <c r="B76" t="s">
        <v>205</v>
      </c>
      <c r="C76" t="s">
        <v>206</v>
      </c>
      <c r="D76">
        <v>1</v>
      </c>
      <c r="E76" t="s">
        <v>238</v>
      </c>
    </row>
    <row r="77" spans="1:5">
      <c r="A77">
        <v>10073714</v>
      </c>
      <c r="B77" t="s">
        <v>191</v>
      </c>
      <c r="C77" t="s">
        <v>192</v>
      </c>
      <c r="D77">
        <v>1</v>
      </c>
      <c r="E77">
        <v>17101468</v>
      </c>
    </row>
    <row r="78" spans="1:5">
      <c r="A78">
        <v>10073714</v>
      </c>
      <c r="B78" t="s">
        <v>193</v>
      </c>
      <c r="C78" t="s">
        <v>194</v>
      </c>
      <c r="D78">
        <v>1</v>
      </c>
      <c r="E78">
        <v>17101517</v>
      </c>
    </row>
    <row r="79" spans="1:5">
      <c r="A79">
        <v>10073714</v>
      </c>
      <c r="B79" t="s">
        <v>198</v>
      </c>
      <c r="C79" t="s">
        <v>199</v>
      </c>
      <c r="D79">
        <v>1</v>
      </c>
      <c r="E79" t="s">
        <v>239</v>
      </c>
    </row>
    <row r="80" spans="1:5">
      <c r="A80">
        <v>10073714</v>
      </c>
      <c r="B80" t="s">
        <v>210</v>
      </c>
      <c r="C80" t="s">
        <v>211</v>
      </c>
      <c r="D80">
        <v>1</v>
      </c>
      <c r="E80">
        <v>15085242</v>
      </c>
    </row>
    <row r="81" spans="1:5">
      <c r="A81">
        <v>10073714</v>
      </c>
      <c r="B81" t="s">
        <v>201</v>
      </c>
      <c r="C81" t="s">
        <v>202</v>
      </c>
      <c r="D81">
        <v>1</v>
      </c>
      <c r="E81">
        <v>11025233</v>
      </c>
    </row>
    <row r="82" spans="1:5">
      <c r="A82">
        <v>10073714</v>
      </c>
      <c r="B82" t="s">
        <v>195</v>
      </c>
      <c r="C82" t="s">
        <v>196</v>
      </c>
      <c r="D82">
        <v>1</v>
      </c>
      <c r="E82">
        <v>15087350</v>
      </c>
    </row>
    <row r="83" spans="1:5">
      <c r="A83">
        <v>10073714</v>
      </c>
      <c r="B83" t="s">
        <v>195</v>
      </c>
      <c r="C83" t="s">
        <v>196</v>
      </c>
      <c r="D83">
        <v>1</v>
      </c>
      <c r="E83">
        <v>15087894</v>
      </c>
    </row>
    <row r="84" spans="1:5">
      <c r="A84">
        <v>10073714</v>
      </c>
      <c r="B84" t="s">
        <v>195</v>
      </c>
      <c r="C84" t="s">
        <v>196</v>
      </c>
      <c r="D84">
        <v>1</v>
      </c>
      <c r="E84">
        <v>15087895</v>
      </c>
    </row>
    <row r="85" spans="1:5">
      <c r="A85">
        <v>10073714</v>
      </c>
      <c r="B85" t="s">
        <v>195</v>
      </c>
      <c r="C85" t="s">
        <v>196</v>
      </c>
      <c r="D85">
        <v>1</v>
      </c>
      <c r="E85">
        <v>15087896</v>
      </c>
    </row>
    <row r="86" spans="1:5">
      <c r="A86">
        <v>10073714</v>
      </c>
      <c r="B86" t="s">
        <v>191</v>
      </c>
      <c r="C86" t="s">
        <v>192</v>
      </c>
      <c r="D86">
        <v>1</v>
      </c>
      <c r="E86">
        <v>15084785</v>
      </c>
    </row>
    <row r="87" spans="1:5">
      <c r="A87">
        <v>10073714</v>
      </c>
      <c r="B87" t="s">
        <v>195</v>
      </c>
      <c r="C87" t="s">
        <v>196</v>
      </c>
      <c r="D87">
        <v>1</v>
      </c>
      <c r="E87">
        <v>15087897</v>
      </c>
    </row>
    <row r="88" spans="1:5">
      <c r="A88">
        <v>10073714</v>
      </c>
      <c r="B88" t="s">
        <v>240</v>
      </c>
      <c r="C88" t="s">
        <v>241</v>
      </c>
      <c r="D88">
        <v>1</v>
      </c>
      <c r="E88" t="s">
        <v>242</v>
      </c>
    </row>
    <row r="89" spans="1:5">
      <c r="A89">
        <v>10073714</v>
      </c>
      <c r="B89" t="s">
        <v>191</v>
      </c>
      <c r="C89" t="s">
        <v>192</v>
      </c>
      <c r="D89">
        <v>1</v>
      </c>
      <c r="E89">
        <v>17101335</v>
      </c>
    </row>
    <row r="90" spans="1:5">
      <c r="A90">
        <v>10073714</v>
      </c>
      <c r="B90" t="s">
        <v>191</v>
      </c>
      <c r="C90" t="s">
        <v>192</v>
      </c>
      <c r="D90">
        <v>1</v>
      </c>
      <c r="E90">
        <v>17101466</v>
      </c>
    </row>
    <row r="91" spans="1:5">
      <c r="A91">
        <v>10073714</v>
      </c>
      <c r="B91" t="s">
        <v>243</v>
      </c>
      <c r="C91" t="s">
        <v>244</v>
      </c>
      <c r="D91">
        <v>1</v>
      </c>
      <c r="E91">
        <v>15087978</v>
      </c>
    </row>
    <row r="92" spans="1:5">
      <c r="A92">
        <v>10073714</v>
      </c>
      <c r="B92" t="s">
        <v>243</v>
      </c>
      <c r="C92" t="s">
        <v>244</v>
      </c>
      <c r="D92">
        <v>1</v>
      </c>
      <c r="E92">
        <v>15087979</v>
      </c>
    </row>
    <row r="93" spans="1:5">
      <c r="A93">
        <v>10073714</v>
      </c>
      <c r="B93" t="s">
        <v>243</v>
      </c>
      <c r="C93" t="s">
        <v>244</v>
      </c>
      <c r="D93">
        <v>1</v>
      </c>
      <c r="E93">
        <v>15087980</v>
      </c>
    </row>
    <row r="94" spans="1:5">
      <c r="A94">
        <v>10073714</v>
      </c>
      <c r="B94" t="s">
        <v>245</v>
      </c>
      <c r="C94" t="s">
        <v>246</v>
      </c>
      <c r="D94">
        <v>1</v>
      </c>
      <c r="E94">
        <v>15087985</v>
      </c>
    </row>
    <row r="95" spans="1:5">
      <c r="A95">
        <v>10073714</v>
      </c>
      <c r="B95" t="s">
        <v>198</v>
      </c>
      <c r="C95" t="s">
        <v>199</v>
      </c>
      <c r="D95">
        <v>1</v>
      </c>
      <c r="E95" t="s">
        <v>247</v>
      </c>
    </row>
    <row r="96" spans="1:5">
      <c r="A96">
        <v>10073714</v>
      </c>
      <c r="B96" t="s">
        <v>191</v>
      </c>
      <c r="C96" t="s">
        <v>192</v>
      </c>
      <c r="D96">
        <v>1</v>
      </c>
      <c r="E96">
        <v>17101297</v>
      </c>
    </row>
    <row r="97" spans="1:5">
      <c r="A97">
        <v>10095693</v>
      </c>
      <c r="B97" t="s">
        <v>205</v>
      </c>
      <c r="C97" t="s">
        <v>206</v>
      </c>
      <c r="D97">
        <v>1</v>
      </c>
      <c r="E97" t="s">
        <v>248</v>
      </c>
    </row>
    <row r="98" spans="1:5">
      <c r="A98">
        <v>10095693</v>
      </c>
      <c r="B98" t="s">
        <v>205</v>
      </c>
      <c r="C98" t="s">
        <v>206</v>
      </c>
      <c r="D98">
        <v>1</v>
      </c>
      <c r="E98" t="s">
        <v>249</v>
      </c>
    </row>
    <row r="99" spans="1:5">
      <c r="A99">
        <v>10095693</v>
      </c>
      <c r="B99" t="s">
        <v>205</v>
      </c>
      <c r="C99" t="s">
        <v>206</v>
      </c>
      <c r="D99">
        <v>1</v>
      </c>
      <c r="E99" t="s">
        <v>250</v>
      </c>
    </row>
    <row r="100" spans="1:5">
      <c r="A100">
        <v>10095693</v>
      </c>
      <c r="B100" t="s">
        <v>205</v>
      </c>
      <c r="C100" t="s">
        <v>206</v>
      </c>
      <c r="D100">
        <v>1</v>
      </c>
      <c r="E100" t="s">
        <v>251</v>
      </c>
    </row>
    <row r="101" spans="1:5">
      <c r="A101">
        <v>10095693</v>
      </c>
      <c r="B101" t="s">
        <v>210</v>
      </c>
      <c r="C101" t="s">
        <v>211</v>
      </c>
      <c r="D101">
        <v>1</v>
      </c>
      <c r="E101" t="s">
        <v>252</v>
      </c>
    </row>
    <row r="102" spans="1:5">
      <c r="A102">
        <v>10095693</v>
      </c>
      <c r="B102" t="s">
        <v>205</v>
      </c>
      <c r="C102" t="s">
        <v>206</v>
      </c>
      <c r="D102">
        <v>1</v>
      </c>
      <c r="E102" t="s">
        <v>253</v>
      </c>
    </row>
    <row r="103" spans="1:5">
      <c r="A103">
        <v>10095693</v>
      </c>
      <c r="B103" t="s">
        <v>210</v>
      </c>
      <c r="C103" t="s">
        <v>211</v>
      </c>
      <c r="D103">
        <v>1</v>
      </c>
      <c r="E103" t="s">
        <v>254</v>
      </c>
    </row>
    <row r="104" spans="1:5">
      <c r="A104">
        <v>10095693</v>
      </c>
      <c r="B104" t="s">
        <v>205</v>
      </c>
      <c r="C104" t="s">
        <v>206</v>
      </c>
      <c r="D104">
        <v>1</v>
      </c>
      <c r="E104" t="s">
        <v>255</v>
      </c>
    </row>
    <row r="105" spans="1:5">
      <c r="A105">
        <v>10095693</v>
      </c>
      <c r="B105" t="s">
        <v>210</v>
      </c>
      <c r="C105" t="s">
        <v>211</v>
      </c>
      <c r="D105">
        <v>1</v>
      </c>
      <c r="E105" t="s">
        <v>256</v>
      </c>
    </row>
    <row r="106" spans="1:5">
      <c r="A106">
        <v>10095693</v>
      </c>
      <c r="B106" t="s">
        <v>205</v>
      </c>
      <c r="C106" t="s">
        <v>206</v>
      </c>
      <c r="D106">
        <v>1</v>
      </c>
      <c r="E106" t="s">
        <v>257</v>
      </c>
    </row>
  </sheetData>
  <hyperlinks>
    <hyperlink ref="K2" r:id="rId2" display="mailto:david.potter@netscout.com"/>
  </hyperlinks>
  <pageMargins left="0.7" right="0.7" top="0.75" bottom="0.75" header="0.3" footer="0.3"/>
  <pageSetup paperSize="9" orientation="portrait" verticalDpi="0"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J1" workbookViewId="0">
      <selection activeCell="D28" sqref="D28"/>
    </sheetView>
  </sheetViews>
  <sheetFormatPr defaultRowHeight="14.5"/>
  <cols>
    <col min="1" max="1" width="15.81640625" customWidth="1"/>
    <col min="2" max="2" width="16.1796875" customWidth="1"/>
    <col min="3" max="3" width="18.1796875" customWidth="1"/>
    <col min="4" max="4" width="14.81640625" customWidth="1"/>
    <col min="5" max="5" width="16" customWidth="1"/>
    <col min="6" max="6" width="17.453125" customWidth="1"/>
    <col min="7" max="7" width="18.1796875" customWidth="1"/>
    <col min="8" max="8" width="16.81640625" customWidth="1"/>
    <col min="9" max="9" width="19.54296875" customWidth="1"/>
    <col min="10" max="10" width="25.81640625" customWidth="1"/>
    <col min="11" max="11" width="19.81640625" customWidth="1"/>
    <col min="12" max="12" width="16.1796875" customWidth="1"/>
    <col min="13" max="13" width="20.81640625" customWidth="1"/>
    <col min="14" max="14" width="12" customWidth="1"/>
    <col min="16" max="16" width="113.81640625" bestFit="1" customWidth="1"/>
    <col min="17" max="17" width="23.1796875" customWidth="1"/>
  </cols>
  <sheetData>
    <row r="1" spans="1:17">
      <c r="A1" s="68" t="s">
        <v>450</v>
      </c>
      <c r="B1" s="68" t="s">
        <v>451</v>
      </c>
      <c r="C1" s="68" t="s">
        <v>452</v>
      </c>
      <c r="D1" s="68" t="s">
        <v>453</v>
      </c>
      <c r="E1" s="68" t="s">
        <v>88</v>
      </c>
      <c r="F1" s="68" t="s">
        <v>454</v>
      </c>
      <c r="G1" s="69" t="s">
        <v>455</v>
      </c>
      <c r="H1" s="68" t="s">
        <v>456</v>
      </c>
      <c r="I1" s="68" t="s">
        <v>457</v>
      </c>
      <c r="J1" s="68" t="s">
        <v>458</v>
      </c>
      <c r="K1" s="68" t="s">
        <v>459</v>
      </c>
      <c r="L1" s="68" t="s">
        <v>460</v>
      </c>
      <c r="M1" s="68" t="s">
        <v>461</v>
      </c>
      <c r="N1" s="68" t="s">
        <v>462</v>
      </c>
      <c r="P1" s="24" t="s">
        <v>74</v>
      </c>
      <c r="Q1" t="s">
        <v>509</v>
      </c>
    </row>
    <row r="2" spans="1:17">
      <c r="A2" s="56" t="s">
        <v>476</v>
      </c>
      <c r="B2" s="56" t="s">
        <v>477</v>
      </c>
      <c r="C2" s="56" t="s">
        <v>478</v>
      </c>
      <c r="D2" s="56" t="s">
        <v>466</v>
      </c>
      <c r="E2" s="56" t="s">
        <v>467</v>
      </c>
      <c r="F2" s="56" t="s">
        <v>468</v>
      </c>
      <c r="G2" s="71">
        <v>8</v>
      </c>
      <c r="H2" s="56" t="s">
        <v>469</v>
      </c>
      <c r="I2" s="56" t="s">
        <v>470</v>
      </c>
      <c r="J2" s="56" t="s">
        <v>479</v>
      </c>
      <c r="K2" s="56" t="s">
        <v>472</v>
      </c>
      <c r="L2" s="56" t="s">
        <v>473</v>
      </c>
      <c r="M2" s="56" t="s">
        <v>480</v>
      </c>
      <c r="N2" s="56" t="s">
        <v>475</v>
      </c>
      <c r="P2" s="25" t="s">
        <v>467</v>
      </c>
      <c r="Q2" s="27">
        <v>44</v>
      </c>
    </row>
    <row r="3" spans="1:17">
      <c r="A3" s="55" t="s">
        <v>463</v>
      </c>
      <c r="B3" s="55" t="s">
        <v>464</v>
      </c>
      <c r="C3" s="55" t="s">
        <v>465</v>
      </c>
      <c r="D3" s="55" t="s">
        <v>466</v>
      </c>
      <c r="E3" s="55" t="s">
        <v>467</v>
      </c>
      <c r="F3" s="55" t="s">
        <v>468</v>
      </c>
      <c r="G3" s="72">
        <v>36</v>
      </c>
      <c r="H3" s="55" t="s">
        <v>469</v>
      </c>
      <c r="I3" s="55" t="s">
        <v>470</v>
      </c>
      <c r="J3" s="55" t="s">
        <v>471</v>
      </c>
      <c r="K3" s="55" t="s">
        <v>472</v>
      </c>
      <c r="L3" s="55" t="s">
        <v>473</v>
      </c>
      <c r="M3" s="55" t="s">
        <v>474</v>
      </c>
      <c r="N3" s="55" t="s">
        <v>475</v>
      </c>
      <c r="P3" s="25" t="s">
        <v>482</v>
      </c>
      <c r="Q3" s="27">
        <v>19</v>
      </c>
    </row>
    <row r="4" spans="1:17">
      <c r="A4" s="55" t="s">
        <v>497</v>
      </c>
      <c r="B4" s="55" t="s">
        <v>464</v>
      </c>
      <c r="C4" s="55" t="s">
        <v>465</v>
      </c>
      <c r="D4" s="55" t="s">
        <v>466</v>
      </c>
      <c r="E4" s="55" t="s">
        <v>498</v>
      </c>
      <c r="F4" s="55" t="s">
        <v>468</v>
      </c>
      <c r="G4" s="72">
        <v>1</v>
      </c>
      <c r="H4" s="55" t="s">
        <v>469</v>
      </c>
      <c r="I4" s="55" t="s">
        <v>470</v>
      </c>
      <c r="J4" s="55" t="s">
        <v>471</v>
      </c>
      <c r="K4" s="55" t="s">
        <v>472</v>
      </c>
      <c r="L4" s="55" t="s">
        <v>473</v>
      </c>
      <c r="M4" s="55" t="s">
        <v>499</v>
      </c>
      <c r="N4" s="55" t="s">
        <v>500</v>
      </c>
      <c r="P4" s="25" t="s">
        <v>486</v>
      </c>
      <c r="Q4" s="27">
        <v>3</v>
      </c>
    </row>
    <row r="5" spans="1:17">
      <c r="A5" s="55" t="s">
        <v>503</v>
      </c>
      <c r="B5" s="55" t="s">
        <v>464</v>
      </c>
      <c r="C5" s="55" t="s">
        <v>465</v>
      </c>
      <c r="D5" s="55" t="s">
        <v>466</v>
      </c>
      <c r="E5" s="55" t="s">
        <v>504</v>
      </c>
      <c r="F5" s="55" t="s">
        <v>468</v>
      </c>
      <c r="G5" s="72">
        <v>17</v>
      </c>
      <c r="H5" s="55" t="s">
        <v>469</v>
      </c>
      <c r="I5" s="55" t="s">
        <v>470</v>
      </c>
      <c r="J5" s="55" t="s">
        <v>471</v>
      </c>
      <c r="K5" s="55" t="s">
        <v>472</v>
      </c>
      <c r="L5" s="55" t="s">
        <v>473</v>
      </c>
      <c r="M5" s="55" t="s">
        <v>505</v>
      </c>
      <c r="N5" s="55" t="s">
        <v>506</v>
      </c>
      <c r="P5" s="25" t="s">
        <v>490</v>
      </c>
      <c r="Q5" s="27">
        <v>7</v>
      </c>
    </row>
    <row r="6" spans="1:17">
      <c r="A6" s="55" t="s">
        <v>481</v>
      </c>
      <c r="B6" s="55" t="s">
        <v>464</v>
      </c>
      <c r="C6" s="55" t="s">
        <v>465</v>
      </c>
      <c r="D6" s="55" t="s">
        <v>466</v>
      </c>
      <c r="E6" s="55" t="s">
        <v>482</v>
      </c>
      <c r="F6" s="55" t="s">
        <v>468</v>
      </c>
      <c r="G6" s="72">
        <v>19</v>
      </c>
      <c r="H6" s="55" t="s">
        <v>469</v>
      </c>
      <c r="I6" s="55" t="s">
        <v>470</v>
      </c>
      <c r="J6" s="55" t="s">
        <v>471</v>
      </c>
      <c r="K6" s="55" t="s">
        <v>472</v>
      </c>
      <c r="L6" s="55" t="s">
        <v>473</v>
      </c>
      <c r="M6" s="55" t="s">
        <v>483</v>
      </c>
      <c r="N6" s="55" t="s">
        <v>484</v>
      </c>
      <c r="P6" s="25" t="s">
        <v>494</v>
      </c>
      <c r="Q6" s="27">
        <v>4</v>
      </c>
    </row>
    <row r="7" spans="1:17">
      <c r="A7" s="56" t="s">
        <v>485</v>
      </c>
      <c r="B7" s="56" t="s">
        <v>464</v>
      </c>
      <c r="C7" s="56" t="s">
        <v>465</v>
      </c>
      <c r="D7" s="56" t="s">
        <v>466</v>
      </c>
      <c r="E7" s="56" t="s">
        <v>486</v>
      </c>
      <c r="F7" s="56" t="s">
        <v>468</v>
      </c>
      <c r="G7" s="71">
        <v>3</v>
      </c>
      <c r="H7" s="56" t="s">
        <v>469</v>
      </c>
      <c r="I7" s="56" t="s">
        <v>470</v>
      </c>
      <c r="J7" s="56" t="s">
        <v>471</v>
      </c>
      <c r="K7" s="56" t="s">
        <v>472</v>
      </c>
      <c r="L7" s="56" t="s">
        <v>473</v>
      </c>
      <c r="M7" s="56" t="s">
        <v>487</v>
      </c>
      <c r="N7" s="56" t="s">
        <v>488</v>
      </c>
      <c r="P7" s="25" t="s">
        <v>498</v>
      </c>
      <c r="Q7" s="27">
        <v>5</v>
      </c>
    </row>
    <row r="8" spans="1:17">
      <c r="A8" s="56" t="s">
        <v>493</v>
      </c>
      <c r="B8" s="56" t="s">
        <v>477</v>
      </c>
      <c r="C8" s="56" t="s">
        <v>478</v>
      </c>
      <c r="D8" s="56" t="s">
        <v>466</v>
      </c>
      <c r="E8" s="56" t="s">
        <v>494</v>
      </c>
      <c r="F8" s="56" t="s">
        <v>468</v>
      </c>
      <c r="G8" s="71">
        <v>4</v>
      </c>
      <c r="H8" s="56" t="s">
        <v>469</v>
      </c>
      <c r="I8" s="56" t="s">
        <v>470</v>
      </c>
      <c r="J8" s="56" t="s">
        <v>479</v>
      </c>
      <c r="K8" s="56" t="s">
        <v>472</v>
      </c>
      <c r="L8" s="56" t="s">
        <v>473</v>
      </c>
      <c r="M8" s="56" t="s">
        <v>495</v>
      </c>
      <c r="N8" s="56" t="s">
        <v>496</v>
      </c>
      <c r="P8" s="25" t="s">
        <v>504</v>
      </c>
      <c r="Q8" s="27">
        <v>25</v>
      </c>
    </row>
    <row r="9" spans="1:17">
      <c r="A9" s="56" t="s">
        <v>501</v>
      </c>
      <c r="B9" s="56" t="s">
        <v>477</v>
      </c>
      <c r="C9" s="56" t="s">
        <v>478</v>
      </c>
      <c r="D9" s="56" t="s">
        <v>466</v>
      </c>
      <c r="E9" s="56" t="s">
        <v>498</v>
      </c>
      <c r="F9" s="56" t="s">
        <v>468</v>
      </c>
      <c r="G9" s="71">
        <v>4</v>
      </c>
      <c r="H9" s="56" t="s">
        <v>469</v>
      </c>
      <c r="I9" s="56" t="s">
        <v>470</v>
      </c>
      <c r="J9" s="56" t="s">
        <v>479</v>
      </c>
      <c r="K9" s="56" t="s">
        <v>472</v>
      </c>
      <c r="L9" s="56" t="s">
        <v>473</v>
      </c>
      <c r="M9" s="56" t="s">
        <v>502</v>
      </c>
      <c r="N9" s="56" t="s">
        <v>500</v>
      </c>
      <c r="P9" s="25" t="s">
        <v>75</v>
      </c>
      <c r="Q9" s="27">
        <v>107</v>
      </c>
    </row>
    <row r="10" spans="1:17">
      <c r="A10" s="55" t="s">
        <v>489</v>
      </c>
      <c r="B10" s="55" t="s">
        <v>477</v>
      </c>
      <c r="C10" s="55" t="s">
        <v>478</v>
      </c>
      <c r="D10" s="55" t="s">
        <v>466</v>
      </c>
      <c r="E10" s="55" t="s">
        <v>490</v>
      </c>
      <c r="F10" s="55" t="s">
        <v>468</v>
      </c>
      <c r="G10" s="72">
        <v>7</v>
      </c>
      <c r="H10" s="55" t="s">
        <v>469</v>
      </c>
      <c r="I10" s="55" t="s">
        <v>470</v>
      </c>
      <c r="J10" s="55" t="s">
        <v>479</v>
      </c>
      <c r="K10" s="55" t="s">
        <v>472</v>
      </c>
      <c r="L10" s="55" t="s">
        <v>473</v>
      </c>
      <c r="M10" s="55" t="s">
        <v>491</v>
      </c>
      <c r="N10" s="55" t="s">
        <v>492</v>
      </c>
    </row>
    <row r="11" spans="1:17">
      <c r="A11" s="70" t="s">
        <v>507</v>
      </c>
      <c r="B11" s="70" t="s">
        <v>477</v>
      </c>
      <c r="C11" s="70" t="s">
        <v>478</v>
      </c>
      <c r="D11" s="70" t="s">
        <v>466</v>
      </c>
      <c r="E11" s="70" t="s">
        <v>504</v>
      </c>
      <c r="F11" s="70" t="s">
        <v>468</v>
      </c>
      <c r="G11" s="73">
        <v>8</v>
      </c>
      <c r="H11" s="70" t="s">
        <v>469</v>
      </c>
      <c r="I11" s="70" t="s">
        <v>470</v>
      </c>
      <c r="J11" s="70" t="s">
        <v>479</v>
      </c>
      <c r="K11" s="70" t="s">
        <v>472</v>
      </c>
      <c r="L11" s="70" t="s">
        <v>473</v>
      </c>
      <c r="M11" s="70" t="s">
        <v>508</v>
      </c>
      <c r="N11" s="70" t="s">
        <v>506</v>
      </c>
    </row>
  </sheetData>
  <pageMargins left="0.7" right="0.7" top="0.75" bottom="0.75" header="0.3" footer="0.3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D28" sqref="D28"/>
    </sheetView>
  </sheetViews>
  <sheetFormatPr defaultRowHeight="14.5"/>
  <cols>
    <col min="1" max="1" width="27.81640625" bestFit="1" customWidth="1"/>
    <col min="2" max="2" width="81.1796875" bestFit="1" customWidth="1"/>
    <col min="3" max="3" width="12.54296875" bestFit="1" customWidth="1"/>
    <col min="4" max="4" width="8.81640625" bestFit="1" customWidth="1"/>
    <col min="5" max="5" width="9.54296875" bestFit="1" customWidth="1"/>
    <col min="6" max="6" width="10.81640625" bestFit="1" customWidth="1"/>
  </cols>
  <sheetData>
    <row r="1" spans="1:6">
      <c r="A1" s="58" t="s">
        <v>274</v>
      </c>
      <c r="B1" s="58" t="s">
        <v>275</v>
      </c>
      <c r="C1" s="58" t="s">
        <v>276</v>
      </c>
      <c r="D1" s="58" t="s">
        <v>4</v>
      </c>
      <c r="E1" s="58" t="s">
        <v>277</v>
      </c>
      <c r="F1" s="58" t="s">
        <v>278</v>
      </c>
    </row>
    <row r="2" spans="1:6">
      <c r="A2" s="59">
        <v>1386905</v>
      </c>
      <c r="B2" s="60" t="s">
        <v>279</v>
      </c>
      <c r="C2" s="60" t="s">
        <v>280</v>
      </c>
      <c r="D2" s="60">
        <v>200</v>
      </c>
      <c r="E2" s="61">
        <v>44199</v>
      </c>
      <c r="F2" s="60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7" workbookViewId="0">
      <selection activeCell="B31" sqref="B31"/>
    </sheetView>
  </sheetViews>
  <sheetFormatPr defaultRowHeight="14.5"/>
  <cols>
    <col min="1" max="1" width="82.81640625" style="17" customWidth="1"/>
    <col min="2" max="2" width="35.1796875" bestFit="1" customWidth="1"/>
    <col min="3" max="3" width="94.54296875" bestFit="1" customWidth="1"/>
    <col min="4" max="4" width="14.1796875" customWidth="1"/>
    <col min="5" max="5" width="14.81640625" customWidth="1"/>
    <col min="11" max="11" width="31.1796875" bestFit="1" customWidth="1"/>
    <col min="12" max="12" width="35.1796875" bestFit="1" customWidth="1"/>
    <col min="13" max="13" width="4.453125" bestFit="1" customWidth="1"/>
    <col min="14" max="14" width="14" bestFit="1" customWidth="1"/>
  </cols>
  <sheetData>
    <row r="1" spans="1:4">
      <c r="A1" s="16" t="s">
        <v>284</v>
      </c>
    </row>
    <row r="2" spans="1:4">
      <c r="A2" s="16" t="s">
        <v>285</v>
      </c>
    </row>
    <row r="3" spans="1:4">
      <c r="A3" s="16" t="s">
        <v>286</v>
      </c>
    </row>
    <row r="4" spans="1:4">
      <c r="A4" s="16" t="s">
        <v>287</v>
      </c>
    </row>
    <row r="6" spans="1:4">
      <c r="A6" s="63" t="s">
        <v>535</v>
      </c>
    </row>
    <row r="7" spans="1:4">
      <c r="A7" s="95" t="s">
        <v>525</v>
      </c>
      <c r="B7" s="95" t="s">
        <v>6</v>
      </c>
      <c r="C7" s="95" t="s">
        <v>526</v>
      </c>
      <c r="D7" s="95" t="s">
        <v>450</v>
      </c>
    </row>
    <row r="8" spans="1:4">
      <c r="A8" s="96" t="s">
        <v>527</v>
      </c>
      <c r="B8" s="96" t="s">
        <v>528</v>
      </c>
      <c r="C8" s="96">
        <v>36</v>
      </c>
      <c r="D8" s="96">
        <v>110403099</v>
      </c>
    </row>
    <row r="9" spans="1:4">
      <c r="A9" s="96" t="s">
        <v>527</v>
      </c>
      <c r="B9" s="96" t="s">
        <v>528</v>
      </c>
      <c r="C9" s="96">
        <v>4</v>
      </c>
      <c r="D9" s="96">
        <v>111165092</v>
      </c>
    </row>
    <row r="10" spans="1:4">
      <c r="A10" s="96" t="s">
        <v>527</v>
      </c>
      <c r="B10" s="96" t="s">
        <v>528</v>
      </c>
      <c r="C10" s="96">
        <v>8</v>
      </c>
      <c r="D10" s="96">
        <v>71092096</v>
      </c>
    </row>
    <row r="11" spans="1:4">
      <c r="A11" s="96" t="s">
        <v>527</v>
      </c>
      <c r="B11" s="96" t="s">
        <v>528</v>
      </c>
      <c r="C11" s="96">
        <v>5</v>
      </c>
      <c r="D11" s="96">
        <v>110441014</v>
      </c>
    </row>
    <row r="12" spans="1:4">
      <c r="A12" s="96" t="s">
        <v>529</v>
      </c>
      <c r="B12" s="96" t="s">
        <v>530</v>
      </c>
      <c r="C12" s="96">
        <v>60</v>
      </c>
      <c r="D12" s="96">
        <v>110403750</v>
      </c>
    </row>
    <row r="13" spans="1:4">
      <c r="A13" s="96" t="s">
        <v>529</v>
      </c>
      <c r="B13" s="96" t="s">
        <v>530</v>
      </c>
      <c r="C13" s="97">
        <v>2</v>
      </c>
      <c r="D13" s="96">
        <v>111165093</v>
      </c>
    </row>
    <row r="14" spans="1:4">
      <c r="A14" s="96" t="s">
        <v>529</v>
      </c>
      <c r="B14" s="96" t="s">
        <v>530</v>
      </c>
      <c r="C14" s="97">
        <v>40</v>
      </c>
      <c r="D14" s="96">
        <v>71092097</v>
      </c>
    </row>
    <row r="15" spans="1:4">
      <c r="A15" s="96" t="s">
        <v>529</v>
      </c>
      <c r="B15" s="96" t="s">
        <v>530</v>
      </c>
      <c r="C15" s="97">
        <v>13</v>
      </c>
      <c r="D15" s="96">
        <v>110441015</v>
      </c>
    </row>
    <row r="16" spans="1:4">
      <c r="A16" s="98"/>
      <c r="B16" s="98"/>
      <c r="C16" s="99"/>
      <c r="D16" s="98"/>
    </row>
    <row r="17" spans="1:4">
      <c r="A17" s="100" t="s">
        <v>525</v>
      </c>
      <c r="B17" s="100" t="s">
        <v>6</v>
      </c>
      <c r="C17" s="100" t="s">
        <v>526</v>
      </c>
      <c r="D17" s="100" t="s">
        <v>450</v>
      </c>
    </row>
    <row r="18" spans="1:4">
      <c r="A18" s="96" t="s">
        <v>531</v>
      </c>
      <c r="B18" s="96" t="s">
        <v>532</v>
      </c>
      <c r="C18" s="96">
        <v>64</v>
      </c>
      <c r="D18" s="96">
        <v>71092177</v>
      </c>
    </row>
    <row r="19" spans="1:4">
      <c r="A19" s="96" t="s">
        <v>533</v>
      </c>
      <c r="B19" s="96" t="s">
        <v>534</v>
      </c>
      <c r="C19" s="96">
        <v>6</v>
      </c>
      <c r="D19" s="96">
        <v>71092178</v>
      </c>
    </row>
    <row r="21" spans="1:4">
      <c r="A21" s="63" t="s">
        <v>536</v>
      </c>
    </row>
    <row r="22" spans="1:4">
      <c r="A22" s="101" t="s">
        <v>290</v>
      </c>
    </row>
    <row r="23" spans="1:4">
      <c r="A23" s="16" t="s">
        <v>291</v>
      </c>
    </row>
    <row r="24" spans="1:4">
      <c r="A24" s="16" t="s">
        <v>292</v>
      </c>
    </row>
    <row r="25" spans="1:4">
      <c r="A25" s="16" t="s">
        <v>293</v>
      </c>
    </row>
    <row r="26" spans="1:4">
      <c r="A26" s="16" t="s">
        <v>294</v>
      </c>
    </row>
    <row r="27" spans="1:4">
      <c r="A27" s="101" t="s">
        <v>295</v>
      </c>
    </row>
    <row r="28" spans="1:4">
      <c r="A28" s="16" t="s">
        <v>296</v>
      </c>
    </row>
    <row r="29" spans="1:4">
      <c r="A29" s="16" t="s">
        <v>297</v>
      </c>
    </row>
    <row r="30" spans="1:4">
      <c r="A30" s="16" t="s">
        <v>298</v>
      </c>
    </row>
    <row r="31" spans="1:4">
      <c r="A31" s="16" t="s">
        <v>299</v>
      </c>
    </row>
    <row r="32" spans="1:4">
      <c r="A32" s="16" t="s">
        <v>300</v>
      </c>
    </row>
    <row r="33" spans="1:5">
      <c r="A33" s="101" t="s">
        <v>301</v>
      </c>
    </row>
    <row r="34" spans="1:5">
      <c r="A34" s="16" t="s">
        <v>302</v>
      </c>
    </row>
    <row r="35" spans="1:5">
      <c r="A35" s="101" t="s">
        <v>303</v>
      </c>
    </row>
    <row r="36" spans="1:5">
      <c r="A36" s="16" t="s">
        <v>304</v>
      </c>
    </row>
    <row r="37" spans="1:5">
      <c r="A37" s="16" t="s">
        <v>305</v>
      </c>
    </row>
    <row r="39" spans="1:5">
      <c r="A39" s="63" t="s">
        <v>547</v>
      </c>
    </row>
    <row r="40" spans="1:5">
      <c r="A40" s="62" t="s">
        <v>288</v>
      </c>
    </row>
    <row r="41" spans="1:5">
      <c r="A41" s="62" t="s">
        <v>289</v>
      </c>
    </row>
    <row r="44" spans="1:5">
      <c r="A44" s="102" t="s">
        <v>548</v>
      </c>
    </row>
    <row r="45" spans="1:5">
      <c r="A45" s="17" t="s">
        <v>537</v>
      </c>
      <c r="B45" t="s">
        <v>538</v>
      </c>
      <c r="C45" t="s">
        <v>539</v>
      </c>
      <c r="D45" t="s">
        <v>540</v>
      </c>
      <c r="E45" t="s">
        <v>541</v>
      </c>
    </row>
    <row r="46" spans="1:5">
      <c r="A46" s="17" t="s">
        <v>542</v>
      </c>
      <c r="B46" t="s">
        <v>283</v>
      </c>
      <c r="C46" t="s">
        <v>543</v>
      </c>
      <c r="D46" t="s">
        <v>544</v>
      </c>
      <c r="E46" t="s">
        <v>545</v>
      </c>
    </row>
    <row r="47" spans="1:5">
      <c r="A47" s="17" t="s">
        <v>542</v>
      </c>
      <c r="B47" t="s">
        <v>282</v>
      </c>
      <c r="C47" t="s">
        <v>546</v>
      </c>
      <c r="D47" t="s">
        <v>544</v>
      </c>
      <c r="E47" t="s">
        <v>545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selection activeCell="D28" sqref="D28"/>
    </sheetView>
  </sheetViews>
  <sheetFormatPr defaultRowHeight="14.5"/>
  <cols>
    <col min="1" max="1" width="9.81640625" style="17" customWidth="1"/>
    <col min="2" max="2" width="20.1796875" style="17" bestFit="1" customWidth="1"/>
    <col min="3" max="3" width="100.1796875" style="17" bestFit="1" customWidth="1"/>
    <col min="4" max="4" width="15.54296875" style="17" customWidth="1"/>
    <col min="5" max="5" width="20.453125" style="17" customWidth="1"/>
    <col min="7" max="7" width="19.1796875" customWidth="1"/>
    <col min="8" max="8" width="14.1796875" bestFit="1" customWidth="1"/>
  </cols>
  <sheetData>
    <row r="1" spans="1:8">
      <c r="A1" s="17" t="s">
        <v>442</v>
      </c>
      <c r="B1" s="17" t="s">
        <v>441</v>
      </c>
      <c r="C1" s="17" t="s">
        <v>275</v>
      </c>
      <c r="D1" s="17" t="s">
        <v>440</v>
      </c>
      <c r="E1" s="17" t="s">
        <v>443</v>
      </c>
      <c r="G1" s="24" t="s">
        <v>74</v>
      </c>
      <c r="H1" t="s">
        <v>444</v>
      </c>
    </row>
    <row r="2" spans="1:8">
      <c r="A2" s="64">
        <v>1</v>
      </c>
      <c r="B2" s="66" t="s">
        <v>306</v>
      </c>
      <c r="C2" s="66" t="s">
        <v>307</v>
      </c>
      <c r="D2" s="65" t="s">
        <v>308</v>
      </c>
      <c r="E2" s="67">
        <v>44255</v>
      </c>
      <c r="G2" s="25" t="s">
        <v>341</v>
      </c>
      <c r="H2" s="27">
        <v>97</v>
      </c>
    </row>
    <row r="3" spans="1:8">
      <c r="A3" s="64">
        <v>1</v>
      </c>
      <c r="B3" s="66" t="s">
        <v>306</v>
      </c>
      <c r="C3" s="66" t="s">
        <v>307</v>
      </c>
      <c r="D3" s="65" t="s">
        <v>309</v>
      </c>
      <c r="E3" s="67">
        <v>44255</v>
      </c>
      <c r="G3" s="25" t="s">
        <v>324</v>
      </c>
      <c r="H3" s="27">
        <v>10</v>
      </c>
    </row>
    <row r="4" spans="1:8">
      <c r="A4" s="64">
        <v>1</v>
      </c>
      <c r="B4" s="66" t="s">
        <v>306</v>
      </c>
      <c r="C4" s="66" t="s">
        <v>307</v>
      </c>
      <c r="D4" s="65" t="s">
        <v>310</v>
      </c>
      <c r="E4" s="67">
        <v>44255</v>
      </c>
      <c r="G4" s="25" t="s">
        <v>318</v>
      </c>
      <c r="H4" s="27">
        <v>5</v>
      </c>
    </row>
    <row r="5" spans="1:8">
      <c r="A5" s="64">
        <v>1</v>
      </c>
      <c r="B5" s="66" t="s">
        <v>311</v>
      </c>
      <c r="C5" s="66" t="s">
        <v>312</v>
      </c>
      <c r="D5" s="65" t="s">
        <v>313</v>
      </c>
      <c r="E5" s="67">
        <v>44255</v>
      </c>
      <c r="G5" s="25" t="s">
        <v>311</v>
      </c>
      <c r="H5" s="27">
        <v>5</v>
      </c>
    </row>
    <row r="6" spans="1:8">
      <c r="A6" s="64">
        <v>1</v>
      </c>
      <c r="B6" s="66" t="s">
        <v>311</v>
      </c>
      <c r="C6" s="66" t="s">
        <v>312</v>
      </c>
      <c r="D6" s="65" t="s">
        <v>314</v>
      </c>
      <c r="E6" s="67">
        <v>44255</v>
      </c>
      <c r="G6" s="25" t="s">
        <v>306</v>
      </c>
      <c r="H6" s="27">
        <v>3</v>
      </c>
    </row>
    <row r="7" spans="1:8">
      <c r="A7" s="64">
        <v>1</v>
      </c>
      <c r="B7" s="66" t="s">
        <v>311</v>
      </c>
      <c r="C7" s="66" t="s">
        <v>312</v>
      </c>
      <c r="D7" s="65" t="s">
        <v>315</v>
      </c>
      <c r="E7" s="67">
        <v>44255</v>
      </c>
      <c r="G7" s="25" t="s">
        <v>337</v>
      </c>
      <c r="H7" s="27">
        <v>2</v>
      </c>
    </row>
    <row r="8" spans="1:8">
      <c r="A8" s="64">
        <v>1</v>
      </c>
      <c r="B8" s="66" t="s">
        <v>311</v>
      </c>
      <c r="C8" s="66" t="s">
        <v>312</v>
      </c>
      <c r="D8" s="65" t="s">
        <v>316</v>
      </c>
      <c r="E8" s="67">
        <v>44255</v>
      </c>
      <c r="G8" s="25" t="s">
        <v>75</v>
      </c>
      <c r="H8" s="27">
        <v>122</v>
      </c>
    </row>
    <row r="9" spans="1:8">
      <c r="A9" s="64">
        <v>1</v>
      </c>
      <c r="B9" s="66" t="s">
        <v>311</v>
      </c>
      <c r="C9" s="66" t="s">
        <v>312</v>
      </c>
      <c r="D9" s="65" t="s">
        <v>317</v>
      </c>
      <c r="E9" s="67">
        <v>44255</v>
      </c>
    </row>
    <row r="10" spans="1:8">
      <c r="A10" s="64">
        <v>1</v>
      </c>
      <c r="B10" s="66" t="s">
        <v>318</v>
      </c>
      <c r="C10" s="66" t="s">
        <v>319</v>
      </c>
      <c r="D10" s="65" t="s">
        <v>320</v>
      </c>
      <c r="E10" s="67">
        <v>44255</v>
      </c>
    </row>
    <row r="11" spans="1:8">
      <c r="A11" s="64">
        <v>1</v>
      </c>
      <c r="B11" s="66" t="s">
        <v>318</v>
      </c>
      <c r="C11" s="66" t="s">
        <v>319</v>
      </c>
      <c r="D11" s="65" t="s">
        <v>321</v>
      </c>
      <c r="E11" s="67">
        <v>44255</v>
      </c>
    </row>
    <row r="12" spans="1:8">
      <c r="A12" s="64">
        <v>1</v>
      </c>
      <c r="B12" s="66" t="s">
        <v>318</v>
      </c>
      <c r="C12" s="66" t="s">
        <v>319</v>
      </c>
      <c r="D12" s="65" t="s">
        <v>322</v>
      </c>
      <c r="E12" s="67">
        <v>44255</v>
      </c>
    </row>
    <row r="13" spans="1:8">
      <c r="A13" s="64">
        <v>1</v>
      </c>
      <c r="B13" s="66" t="s">
        <v>318</v>
      </c>
      <c r="C13" s="66" t="s">
        <v>319</v>
      </c>
      <c r="D13" s="65" t="s">
        <v>323</v>
      </c>
      <c r="E13" s="67">
        <v>44255</v>
      </c>
    </row>
    <row r="14" spans="1:8">
      <c r="A14" s="64">
        <v>1</v>
      </c>
      <c r="B14" s="66" t="s">
        <v>324</v>
      </c>
      <c r="C14" s="66" t="s">
        <v>325</v>
      </c>
      <c r="D14" s="65" t="s">
        <v>326</v>
      </c>
      <c r="E14" s="67">
        <v>44255</v>
      </c>
    </row>
    <row r="15" spans="1:8">
      <c r="A15" s="64">
        <v>1</v>
      </c>
      <c r="B15" s="66" t="s">
        <v>324</v>
      </c>
      <c r="C15" s="66" t="s">
        <v>325</v>
      </c>
      <c r="D15" s="65" t="s">
        <v>327</v>
      </c>
      <c r="E15" s="67">
        <v>44255</v>
      </c>
    </row>
    <row r="16" spans="1:8">
      <c r="A16" s="64">
        <v>1</v>
      </c>
      <c r="B16" s="66" t="s">
        <v>324</v>
      </c>
      <c r="C16" s="66" t="s">
        <v>325</v>
      </c>
      <c r="D16" s="65" t="s">
        <v>328</v>
      </c>
      <c r="E16" s="67">
        <v>44255</v>
      </c>
    </row>
    <row r="17" spans="1:5">
      <c r="A17" s="64">
        <v>1</v>
      </c>
      <c r="B17" s="66" t="s">
        <v>324</v>
      </c>
      <c r="C17" s="66" t="s">
        <v>325</v>
      </c>
      <c r="D17" s="65" t="s">
        <v>329</v>
      </c>
      <c r="E17" s="67">
        <v>44255</v>
      </c>
    </row>
    <row r="18" spans="1:5">
      <c r="A18" s="64">
        <v>1</v>
      </c>
      <c r="B18" s="66" t="s">
        <v>324</v>
      </c>
      <c r="C18" s="66" t="s">
        <v>325</v>
      </c>
      <c r="D18" s="65" t="s">
        <v>330</v>
      </c>
      <c r="E18" s="67">
        <v>44255</v>
      </c>
    </row>
    <row r="19" spans="1:5">
      <c r="A19" s="64">
        <v>1</v>
      </c>
      <c r="B19" s="66" t="s">
        <v>324</v>
      </c>
      <c r="C19" s="66" t="s">
        <v>325</v>
      </c>
      <c r="D19" s="65" t="s">
        <v>331</v>
      </c>
      <c r="E19" s="67">
        <v>44255</v>
      </c>
    </row>
    <row r="20" spans="1:5">
      <c r="A20" s="64">
        <v>1</v>
      </c>
      <c r="B20" s="66" t="s">
        <v>324</v>
      </c>
      <c r="C20" s="66" t="s">
        <v>325</v>
      </c>
      <c r="D20" s="65" t="s">
        <v>332</v>
      </c>
      <c r="E20" s="67">
        <v>44255</v>
      </c>
    </row>
    <row r="21" spans="1:5">
      <c r="A21" s="64">
        <v>1</v>
      </c>
      <c r="B21" s="66" t="s">
        <v>324</v>
      </c>
      <c r="C21" s="66" t="s">
        <v>325</v>
      </c>
      <c r="D21" s="65" t="s">
        <v>333</v>
      </c>
      <c r="E21" s="67">
        <v>44255</v>
      </c>
    </row>
    <row r="22" spans="1:5">
      <c r="A22" s="64">
        <v>1</v>
      </c>
      <c r="B22" s="66" t="s">
        <v>318</v>
      </c>
      <c r="C22" s="66" t="s">
        <v>319</v>
      </c>
      <c r="D22" s="65" t="s">
        <v>334</v>
      </c>
      <c r="E22" s="67">
        <v>44255</v>
      </c>
    </row>
    <row r="23" spans="1:5">
      <c r="A23" s="64">
        <v>1</v>
      </c>
      <c r="B23" s="66" t="s">
        <v>324</v>
      </c>
      <c r="C23" s="66" t="s">
        <v>325</v>
      </c>
      <c r="D23" s="65" t="s">
        <v>335</v>
      </c>
      <c r="E23" s="67">
        <v>44255</v>
      </c>
    </row>
    <row r="24" spans="1:5">
      <c r="A24" s="64">
        <v>1</v>
      </c>
      <c r="B24" s="66" t="s">
        <v>324</v>
      </c>
      <c r="C24" s="66" t="s">
        <v>325</v>
      </c>
      <c r="D24" s="65" t="s">
        <v>336</v>
      </c>
      <c r="E24" s="67">
        <v>44255</v>
      </c>
    </row>
    <row r="25" spans="1:5">
      <c r="A25" s="64">
        <v>1</v>
      </c>
      <c r="B25" s="66" t="s">
        <v>337</v>
      </c>
      <c r="C25" s="66" t="s">
        <v>338</v>
      </c>
      <c r="D25" s="65" t="s">
        <v>339</v>
      </c>
      <c r="E25" s="67">
        <v>44255</v>
      </c>
    </row>
    <row r="26" spans="1:5">
      <c r="A26" s="64">
        <v>1</v>
      </c>
      <c r="B26" s="66" t="s">
        <v>337</v>
      </c>
      <c r="C26" s="66" t="s">
        <v>338</v>
      </c>
      <c r="D26" s="65" t="s">
        <v>340</v>
      </c>
      <c r="E26" s="67">
        <v>44255</v>
      </c>
    </row>
    <row r="27" spans="1:5">
      <c r="A27" s="64">
        <v>1</v>
      </c>
      <c r="B27" s="66" t="s">
        <v>341</v>
      </c>
      <c r="C27" s="66" t="s">
        <v>342</v>
      </c>
      <c r="D27" s="65" t="s">
        <v>343</v>
      </c>
      <c r="E27" s="67">
        <v>44255</v>
      </c>
    </row>
    <row r="28" spans="1:5">
      <c r="A28" s="64">
        <v>1</v>
      </c>
      <c r="B28" s="66" t="s">
        <v>341</v>
      </c>
      <c r="C28" s="66" t="s">
        <v>342</v>
      </c>
      <c r="D28" s="65" t="s">
        <v>344</v>
      </c>
      <c r="E28" s="67">
        <v>44255</v>
      </c>
    </row>
    <row r="29" spans="1:5">
      <c r="A29" s="64">
        <v>1</v>
      </c>
      <c r="B29" s="66" t="s">
        <v>341</v>
      </c>
      <c r="C29" s="66" t="s">
        <v>342</v>
      </c>
      <c r="D29" s="65" t="s">
        <v>345</v>
      </c>
      <c r="E29" s="67">
        <v>44255</v>
      </c>
    </row>
    <row r="30" spans="1:5">
      <c r="A30" s="64">
        <v>1</v>
      </c>
      <c r="B30" s="66" t="s">
        <v>341</v>
      </c>
      <c r="C30" s="66" t="s">
        <v>342</v>
      </c>
      <c r="D30" s="65" t="s">
        <v>346</v>
      </c>
      <c r="E30" s="67">
        <v>44255</v>
      </c>
    </row>
    <row r="31" spans="1:5">
      <c r="A31" s="64">
        <v>1</v>
      </c>
      <c r="B31" s="66" t="s">
        <v>341</v>
      </c>
      <c r="C31" s="66" t="s">
        <v>342</v>
      </c>
      <c r="D31" s="65" t="s">
        <v>347</v>
      </c>
      <c r="E31" s="67">
        <v>44255</v>
      </c>
    </row>
    <row r="32" spans="1:5">
      <c r="A32" s="64">
        <v>1</v>
      </c>
      <c r="B32" s="66" t="s">
        <v>341</v>
      </c>
      <c r="C32" s="66" t="s">
        <v>342</v>
      </c>
      <c r="D32" s="65" t="s">
        <v>348</v>
      </c>
      <c r="E32" s="67">
        <v>44255</v>
      </c>
    </row>
    <row r="33" spans="1:5">
      <c r="A33" s="64">
        <v>1</v>
      </c>
      <c r="B33" s="66" t="s">
        <v>341</v>
      </c>
      <c r="C33" s="66" t="s">
        <v>342</v>
      </c>
      <c r="D33" s="65" t="s">
        <v>349</v>
      </c>
      <c r="E33" s="67">
        <v>44255</v>
      </c>
    </row>
    <row r="34" spans="1:5">
      <c r="A34" s="64">
        <v>1</v>
      </c>
      <c r="B34" s="66" t="s">
        <v>341</v>
      </c>
      <c r="C34" s="66" t="s">
        <v>342</v>
      </c>
      <c r="D34" s="65" t="s">
        <v>350</v>
      </c>
      <c r="E34" s="67">
        <v>44255</v>
      </c>
    </row>
    <row r="35" spans="1:5">
      <c r="A35" s="64">
        <v>1</v>
      </c>
      <c r="B35" s="66" t="s">
        <v>341</v>
      </c>
      <c r="C35" s="66" t="s">
        <v>342</v>
      </c>
      <c r="D35" s="65" t="s">
        <v>351</v>
      </c>
      <c r="E35" s="67">
        <v>44255</v>
      </c>
    </row>
    <row r="36" spans="1:5">
      <c r="A36" s="64">
        <v>1</v>
      </c>
      <c r="B36" s="66" t="s">
        <v>341</v>
      </c>
      <c r="C36" s="66" t="s">
        <v>342</v>
      </c>
      <c r="D36" s="65" t="s">
        <v>352</v>
      </c>
      <c r="E36" s="67">
        <v>44255</v>
      </c>
    </row>
    <row r="37" spans="1:5">
      <c r="A37" s="64">
        <v>1</v>
      </c>
      <c r="B37" s="66" t="s">
        <v>341</v>
      </c>
      <c r="C37" s="66" t="s">
        <v>342</v>
      </c>
      <c r="D37" s="65" t="s">
        <v>353</v>
      </c>
      <c r="E37" s="67">
        <v>44255</v>
      </c>
    </row>
    <row r="38" spans="1:5">
      <c r="A38" s="64">
        <v>1</v>
      </c>
      <c r="B38" s="66" t="s">
        <v>341</v>
      </c>
      <c r="C38" s="66" t="s">
        <v>342</v>
      </c>
      <c r="D38" s="65" t="s">
        <v>354</v>
      </c>
      <c r="E38" s="67">
        <v>44255</v>
      </c>
    </row>
    <row r="39" spans="1:5">
      <c r="A39" s="64">
        <v>1</v>
      </c>
      <c r="B39" s="66" t="s">
        <v>341</v>
      </c>
      <c r="C39" s="66" t="s">
        <v>342</v>
      </c>
      <c r="D39" s="65" t="s">
        <v>355</v>
      </c>
      <c r="E39" s="67">
        <v>44255</v>
      </c>
    </row>
    <row r="40" spans="1:5">
      <c r="A40" s="64">
        <v>1</v>
      </c>
      <c r="B40" s="66" t="s">
        <v>341</v>
      </c>
      <c r="C40" s="66" t="s">
        <v>342</v>
      </c>
      <c r="D40" s="65" t="s">
        <v>356</v>
      </c>
      <c r="E40" s="67">
        <v>44255</v>
      </c>
    </row>
    <row r="41" spans="1:5">
      <c r="A41" s="64">
        <v>1</v>
      </c>
      <c r="B41" s="66" t="s">
        <v>341</v>
      </c>
      <c r="C41" s="66" t="s">
        <v>342</v>
      </c>
      <c r="D41" s="65" t="s">
        <v>357</v>
      </c>
      <c r="E41" s="67">
        <v>44255</v>
      </c>
    </row>
    <row r="42" spans="1:5">
      <c r="A42" s="64">
        <v>1</v>
      </c>
      <c r="B42" s="66" t="s">
        <v>341</v>
      </c>
      <c r="C42" s="66" t="s">
        <v>342</v>
      </c>
      <c r="D42" s="65" t="s">
        <v>358</v>
      </c>
      <c r="E42" s="67">
        <v>44255</v>
      </c>
    </row>
    <row r="43" spans="1:5">
      <c r="A43" s="64">
        <v>1</v>
      </c>
      <c r="B43" s="66" t="s">
        <v>341</v>
      </c>
      <c r="C43" s="66" t="s">
        <v>342</v>
      </c>
      <c r="D43" s="65" t="s">
        <v>359</v>
      </c>
      <c r="E43" s="67">
        <v>44255</v>
      </c>
    </row>
    <row r="44" spans="1:5">
      <c r="A44" s="64">
        <v>1</v>
      </c>
      <c r="B44" s="66" t="s">
        <v>341</v>
      </c>
      <c r="C44" s="66" t="s">
        <v>342</v>
      </c>
      <c r="D44" s="65" t="s">
        <v>360</v>
      </c>
      <c r="E44" s="67">
        <v>44255</v>
      </c>
    </row>
    <row r="45" spans="1:5">
      <c r="A45" s="64">
        <v>1</v>
      </c>
      <c r="B45" s="66" t="s">
        <v>341</v>
      </c>
      <c r="C45" s="66" t="s">
        <v>342</v>
      </c>
      <c r="D45" s="65" t="s">
        <v>361</v>
      </c>
      <c r="E45" s="67">
        <v>44255</v>
      </c>
    </row>
    <row r="46" spans="1:5">
      <c r="A46" s="64">
        <v>1</v>
      </c>
      <c r="B46" s="66" t="s">
        <v>341</v>
      </c>
      <c r="C46" s="66" t="s">
        <v>342</v>
      </c>
      <c r="D46" s="65" t="s">
        <v>362</v>
      </c>
      <c r="E46" s="67">
        <v>44255</v>
      </c>
    </row>
    <row r="47" spans="1:5">
      <c r="A47" s="64">
        <v>1</v>
      </c>
      <c r="B47" s="66" t="s">
        <v>341</v>
      </c>
      <c r="C47" s="66" t="s">
        <v>342</v>
      </c>
      <c r="D47" s="65" t="s">
        <v>363</v>
      </c>
      <c r="E47" s="67">
        <v>44255</v>
      </c>
    </row>
    <row r="48" spans="1:5">
      <c r="A48" s="64">
        <v>1</v>
      </c>
      <c r="B48" s="66" t="s">
        <v>341</v>
      </c>
      <c r="C48" s="66" t="s">
        <v>342</v>
      </c>
      <c r="D48" s="65" t="s">
        <v>364</v>
      </c>
      <c r="E48" s="67">
        <v>44255</v>
      </c>
    </row>
    <row r="49" spans="1:5">
      <c r="A49" s="64">
        <v>1</v>
      </c>
      <c r="B49" s="66" t="s">
        <v>341</v>
      </c>
      <c r="C49" s="66" t="s">
        <v>342</v>
      </c>
      <c r="D49" s="65" t="s">
        <v>365</v>
      </c>
      <c r="E49" s="67">
        <v>44255</v>
      </c>
    </row>
    <row r="50" spans="1:5">
      <c r="A50" s="64">
        <v>1</v>
      </c>
      <c r="B50" s="66" t="s">
        <v>341</v>
      </c>
      <c r="C50" s="66" t="s">
        <v>342</v>
      </c>
      <c r="D50" s="65" t="s">
        <v>366</v>
      </c>
      <c r="E50" s="67">
        <v>44255</v>
      </c>
    </row>
    <row r="51" spans="1:5">
      <c r="A51" s="64">
        <v>1</v>
      </c>
      <c r="B51" s="66" t="s">
        <v>341</v>
      </c>
      <c r="C51" s="66" t="s">
        <v>342</v>
      </c>
      <c r="D51" s="65" t="s">
        <v>367</v>
      </c>
      <c r="E51" s="67">
        <v>44255</v>
      </c>
    </row>
    <row r="52" spans="1:5">
      <c r="A52" s="64">
        <v>1</v>
      </c>
      <c r="B52" s="66" t="s">
        <v>341</v>
      </c>
      <c r="C52" s="66" t="s">
        <v>342</v>
      </c>
      <c r="D52" s="65" t="s">
        <v>368</v>
      </c>
      <c r="E52" s="67">
        <v>44255</v>
      </c>
    </row>
    <row r="53" spans="1:5">
      <c r="A53" s="64">
        <v>1</v>
      </c>
      <c r="B53" s="66" t="s">
        <v>341</v>
      </c>
      <c r="C53" s="66" t="s">
        <v>342</v>
      </c>
      <c r="D53" s="65" t="s">
        <v>369</v>
      </c>
      <c r="E53" s="67">
        <v>44255</v>
      </c>
    </row>
    <row r="54" spans="1:5">
      <c r="A54" s="64">
        <v>1</v>
      </c>
      <c r="B54" s="66" t="s">
        <v>341</v>
      </c>
      <c r="C54" s="66" t="s">
        <v>342</v>
      </c>
      <c r="D54" s="65" t="s">
        <v>370</v>
      </c>
      <c r="E54" s="67">
        <v>44255</v>
      </c>
    </row>
    <row r="55" spans="1:5">
      <c r="A55" s="64">
        <v>1</v>
      </c>
      <c r="B55" s="66" t="s">
        <v>341</v>
      </c>
      <c r="C55" s="66" t="s">
        <v>342</v>
      </c>
      <c r="D55" s="65" t="s">
        <v>371</v>
      </c>
      <c r="E55" s="67">
        <v>44255</v>
      </c>
    </row>
    <row r="56" spans="1:5">
      <c r="A56" s="64">
        <v>1</v>
      </c>
      <c r="B56" s="66" t="s">
        <v>341</v>
      </c>
      <c r="C56" s="66" t="s">
        <v>342</v>
      </c>
      <c r="D56" s="65" t="s">
        <v>372</v>
      </c>
      <c r="E56" s="67">
        <v>44255</v>
      </c>
    </row>
    <row r="57" spans="1:5">
      <c r="A57" s="64">
        <v>1</v>
      </c>
      <c r="B57" s="66" t="s">
        <v>341</v>
      </c>
      <c r="C57" s="66" t="s">
        <v>342</v>
      </c>
      <c r="D57" s="65" t="s">
        <v>373</v>
      </c>
      <c r="E57" s="67">
        <v>44255</v>
      </c>
    </row>
    <row r="58" spans="1:5">
      <c r="A58" s="64">
        <v>1</v>
      </c>
      <c r="B58" s="66" t="s">
        <v>341</v>
      </c>
      <c r="C58" s="66" t="s">
        <v>342</v>
      </c>
      <c r="D58" s="65" t="s">
        <v>374</v>
      </c>
      <c r="E58" s="67">
        <v>44255</v>
      </c>
    </row>
    <row r="59" spans="1:5">
      <c r="A59" s="64">
        <v>1</v>
      </c>
      <c r="B59" s="66" t="s">
        <v>341</v>
      </c>
      <c r="C59" s="66" t="s">
        <v>342</v>
      </c>
      <c r="D59" s="65" t="s">
        <v>375</v>
      </c>
      <c r="E59" s="67">
        <v>44255</v>
      </c>
    </row>
    <row r="60" spans="1:5">
      <c r="A60" s="64">
        <v>1</v>
      </c>
      <c r="B60" s="66" t="s">
        <v>341</v>
      </c>
      <c r="C60" s="66" t="s">
        <v>342</v>
      </c>
      <c r="D60" s="65" t="s">
        <v>376</v>
      </c>
      <c r="E60" s="67">
        <v>44255</v>
      </c>
    </row>
    <row r="61" spans="1:5">
      <c r="A61" s="64">
        <v>1</v>
      </c>
      <c r="B61" s="66" t="s">
        <v>341</v>
      </c>
      <c r="C61" s="66" t="s">
        <v>342</v>
      </c>
      <c r="D61" s="65" t="s">
        <v>377</v>
      </c>
      <c r="E61" s="67">
        <v>44255</v>
      </c>
    </row>
    <row r="62" spans="1:5">
      <c r="A62" s="64">
        <v>1</v>
      </c>
      <c r="B62" s="66" t="s">
        <v>341</v>
      </c>
      <c r="C62" s="66" t="s">
        <v>342</v>
      </c>
      <c r="D62" s="65" t="s">
        <v>378</v>
      </c>
      <c r="E62" s="67">
        <v>44255</v>
      </c>
    </row>
    <row r="63" spans="1:5">
      <c r="A63" s="64">
        <v>1</v>
      </c>
      <c r="B63" s="66" t="s">
        <v>341</v>
      </c>
      <c r="C63" s="66" t="s">
        <v>342</v>
      </c>
      <c r="D63" s="65" t="s">
        <v>379</v>
      </c>
      <c r="E63" s="67">
        <v>44255</v>
      </c>
    </row>
    <row r="64" spans="1:5">
      <c r="A64" s="64">
        <v>1</v>
      </c>
      <c r="B64" s="66" t="s">
        <v>341</v>
      </c>
      <c r="C64" s="66" t="s">
        <v>342</v>
      </c>
      <c r="D64" s="65" t="s">
        <v>380</v>
      </c>
      <c r="E64" s="67">
        <v>44255</v>
      </c>
    </row>
    <row r="65" spans="1:5">
      <c r="A65" s="64">
        <v>1</v>
      </c>
      <c r="B65" s="66" t="s">
        <v>341</v>
      </c>
      <c r="C65" s="66" t="s">
        <v>342</v>
      </c>
      <c r="D65" s="65" t="s">
        <v>381</v>
      </c>
      <c r="E65" s="67">
        <v>44255</v>
      </c>
    </row>
    <row r="66" spans="1:5">
      <c r="A66" s="64">
        <v>1</v>
      </c>
      <c r="B66" s="66" t="s">
        <v>341</v>
      </c>
      <c r="C66" s="66" t="s">
        <v>342</v>
      </c>
      <c r="D66" s="65" t="s">
        <v>382</v>
      </c>
      <c r="E66" s="67">
        <v>44255</v>
      </c>
    </row>
    <row r="67" spans="1:5">
      <c r="A67" s="64">
        <v>1</v>
      </c>
      <c r="B67" s="66" t="s">
        <v>341</v>
      </c>
      <c r="C67" s="66" t="s">
        <v>342</v>
      </c>
      <c r="D67" s="65" t="s">
        <v>383</v>
      </c>
      <c r="E67" s="67">
        <v>44255</v>
      </c>
    </row>
    <row r="68" spans="1:5">
      <c r="A68" s="64">
        <v>1</v>
      </c>
      <c r="B68" s="66" t="s">
        <v>341</v>
      </c>
      <c r="C68" s="66" t="s">
        <v>342</v>
      </c>
      <c r="D68" s="65" t="s">
        <v>384</v>
      </c>
      <c r="E68" s="67">
        <v>44255</v>
      </c>
    </row>
    <row r="69" spans="1:5">
      <c r="A69" s="64">
        <v>1</v>
      </c>
      <c r="B69" s="66" t="s">
        <v>341</v>
      </c>
      <c r="C69" s="66" t="s">
        <v>342</v>
      </c>
      <c r="D69" s="65" t="s">
        <v>385</v>
      </c>
      <c r="E69" s="67">
        <v>44255</v>
      </c>
    </row>
    <row r="70" spans="1:5">
      <c r="A70" s="64">
        <v>1</v>
      </c>
      <c r="B70" s="66" t="s">
        <v>341</v>
      </c>
      <c r="C70" s="66" t="s">
        <v>342</v>
      </c>
      <c r="D70" s="65" t="s">
        <v>386</v>
      </c>
      <c r="E70" s="67">
        <v>44255</v>
      </c>
    </row>
    <row r="71" spans="1:5">
      <c r="A71" s="64">
        <v>1</v>
      </c>
      <c r="B71" s="66" t="s">
        <v>341</v>
      </c>
      <c r="C71" s="66" t="s">
        <v>342</v>
      </c>
      <c r="D71" s="65" t="s">
        <v>387</v>
      </c>
      <c r="E71" s="67">
        <v>44255</v>
      </c>
    </row>
    <row r="72" spans="1:5">
      <c r="A72" s="64">
        <v>1</v>
      </c>
      <c r="B72" s="66" t="s">
        <v>341</v>
      </c>
      <c r="C72" s="66" t="s">
        <v>342</v>
      </c>
      <c r="D72" s="65" t="s">
        <v>388</v>
      </c>
      <c r="E72" s="67">
        <v>44255</v>
      </c>
    </row>
    <row r="73" spans="1:5">
      <c r="A73" s="64">
        <v>1</v>
      </c>
      <c r="B73" s="66" t="s">
        <v>341</v>
      </c>
      <c r="C73" s="66" t="s">
        <v>342</v>
      </c>
      <c r="D73" s="65" t="s">
        <v>389</v>
      </c>
      <c r="E73" s="67">
        <v>44255</v>
      </c>
    </row>
    <row r="74" spans="1:5">
      <c r="A74" s="64">
        <v>1</v>
      </c>
      <c r="B74" s="66" t="s">
        <v>341</v>
      </c>
      <c r="C74" s="66" t="s">
        <v>342</v>
      </c>
      <c r="D74" s="65" t="s">
        <v>390</v>
      </c>
      <c r="E74" s="67">
        <v>44255</v>
      </c>
    </row>
    <row r="75" spans="1:5">
      <c r="A75" s="64">
        <v>1</v>
      </c>
      <c r="B75" s="66" t="s">
        <v>341</v>
      </c>
      <c r="C75" s="66" t="s">
        <v>342</v>
      </c>
      <c r="D75" s="65" t="s">
        <v>391</v>
      </c>
      <c r="E75" s="67">
        <v>44255</v>
      </c>
    </row>
    <row r="76" spans="1:5">
      <c r="A76" s="64">
        <v>1</v>
      </c>
      <c r="B76" s="66" t="s">
        <v>341</v>
      </c>
      <c r="C76" s="66" t="s">
        <v>342</v>
      </c>
      <c r="D76" s="65" t="s">
        <v>392</v>
      </c>
      <c r="E76" s="67">
        <v>44255</v>
      </c>
    </row>
    <row r="77" spans="1:5">
      <c r="A77" s="64">
        <v>1</v>
      </c>
      <c r="B77" s="66" t="s">
        <v>341</v>
      </c>
      <c r="C77" s="66" t="s">
        <v>342</v>
      </c>
      <c r="D77" s="65" t="s">
        <v>393</v>
      </c>
      <c r="E77" s="67">
        <v>44255</v>
      </c>
    </row>
    <row r="78" spans="1:5">
      <c r="A78" s="64">
        <v>1</v>
      </c>
      <c r="B78" s="66" t="s">
        <v>341</v>
      </c>
      <c r="C78" s="66" t="s">
        <v>342</v>
      </c>
      <c r="D78" s="65" t="s">
        <v>394</v>
      </c>
      <c r="E78" s="67">
        <v>44255</v>
      </c>
    </row>
    <row r="79" spans="1:5">
      <c r="A79" s="64">
        <v>1</v>
      </c>
      <c r="B79" s="66" t="s">
        <v>341</v>
      </c>
      <c r="C79" s="66" t="s">
        <v>342</v>
      </c>
      <c r="D79" s="65" t="s">
        <v>395</v>
      </c>
      <c r="E79" s="67">
        <v>44255</v>
      </c>
    </row>
    <row r="80" spans="1:5">
      <c r="A80" s="64">
        <v>1</v>
      </c>
      <c r="B80" s="66" t="s">
        <v>341</v>
      </c>
      <c r="C80" s="66" t="s">
        <v>342</v>
      </c>
      <c r="D80" s="65" t="s">
        <v>396</v>
      </c>
      <c r="E80" s="67">
        <v>44255</v>
      </c>
    </row>
    <row r="81" spans="1:5">
      <c r="A81" s="64">
        <v>1</v>
      </c>
      <c r="B81" s="66" t="s">
        <v>341</v>
      </c>
      <c r="C81" s="66" t="s">
        <v>342</v>
      </c>
      <c r="D81" s="65" t="s">
        <v>397</v>
      </c>
      <c r="E81" s="67">
        <v>44255</v>
      </c>
    </row>
    <row r="82" spans="1:5">
      <c r="A82" s="64">
        <v>1</v>
      </c>
      <c r="B82" s="66" t="s">
        <v>341</v>
      </c>
      <c r="C82" s="66" t="s">
        <v>342</v>
      </c>
      <c r="D82" s="65" t="s">
        <v>398</v>
      </c>
      <c r="E82" s="67">
        <v>44255</v>
      </c>
    </row>
    <row r="83" spans="1:5">
      <c r="A83" s="64">
        <v>1</v>
      </c>
      <c r="B83" s="66" t="s">
        <v>341</v>
      </c>
      <c r="C83" s="66" t="s">
        <v>342</v>
      </c>
      <c r="D83" s="65" t="s">
        <v>399</v>
      </c>
      <c r="E83" s="67">
        <v>44255</v>
      </c>
    </row>
    <row r="84" spans="1:5">
      <c r="A84" s="64">
        <v>1</v>
      </c>
      <c r="B84" s="66" t="s">
        <v>341</v>
      </c>
      <c r="C84" s="66" t="s">
        <v>342</v>
      </c>
      <c r="D84" s="65" t="s">
        <v>400</v>
      </c>
      <c r="E84" s="67">
        <v>44255</v>
      </c>
    </row>
    <row r="85" spans="1:5">
      <c r="A85" s="64">
        <v>1</v>
      </c>
      <c r="B85" s="66" t="s">
        <v>341</v>
      </c>
      <c r="C85" s="66" t="s">
        <v>342</v>
      </c>
      <c r="D85" s="65" t="s">
        <v>401</v>
      </c>
      <c r="E85" s="67">
        <v>44255</v>
      </c>
    </row>
    <row r="86" spans="1:5">
      <c r="A86" s="64">
        <v>1</v>
      </c>
      <c r="B86" s="66" t="s">
        <v>341</v>
      </c>
      <c r="C86" s="66" t="s">
        <v>342</v>
      </c>
      <c r="D86" s="65" t="s">
        <v>402</v>
      </c>
      <c r="E86" s="67">
        <v>44255</v>
      </c>
    </row>
    <row r="87" spans="1:5">
      <c r="A87" s="64">
        <v>1</v>
      </c>
      <c r="B87" s="66" t="s">
        <v>341</v>
      </c>
      <c r="C87" s="66" t="s">
        <v>342</v>
      </c>
      <c r="D87" s="65" t="s">
        <v>403</v>
      </c>
      <c r="E87" s="67">
        <v>44255</v>
      </c>
    </row>
    <row r="88" spans="1:5">
      <c r="A88" s="64">
        <v>1</v>
      </c>
      <c r="B88" s="66" t="s">
        <v>341</v>
      </c>
      <c r="C88" s="66" t="s">
        <v>342</v>
      </c>
      <c r="D88" s="65" t="s">
        <v>404</v>
      </c>
      <c r="E88" s="67">
        <v>44255</v>
      </c>
    </row>
    <row r="89" spans="1:5">
      <c r="A89" s="64">
        <v>1</v>
      </c>
      <c r="B89" s="66" t="s">
        <v>341</v>
      </c>
      <c r="C89" s="66" t="s">
        <v>342</v>
      </c>
      <c r="D89" s="65" t="s">
        <v>405</v>
      </c>
      <c r="E89" s="67">
        <v>44255</v>
      </c>
    </row>
    <row r="90" spans="1:5">
      <c r="A90" s="64">
        <v>1</v>
      </c>
      <c r="B90" s="66" t="s">
        <v>341</v>
      </c>
      <c r="C90" s="66" t="s">
        <v>342</v>
      </c>
      <c r="D90" s="65" t="s">
        <v>406</v>
      </c>
      <c r="E90" s="67">
        <v>44255</v>
      </c>
    </row>
    <row r="91" spans="1:5">
      <c r="A91" s="64">
        <v>1</v>
      </c>
      <c r="B91" s="66" t="s">
        <v>341</v>
      </c>
      <c r="C91" s="66" t="s">
        <v>342</v>
      </c>
      <c r="D91" s="65" t="s">
        <v>407</v>
      </c>
      <c r="E91" s="67">
        <v>44255</v>
      </c>
    </row>
    <row r="92" spans="1:5">
      <c r="A92" s="64">
        <v>1</v>
      </c>
      <c r="B92" s="66" t="s">
        <v>341</v>
      </c>
      <c r="C92" s="66" t="s">
        <v>342</v>
      </c>
      <c r="D92" s="65" t="s">
        <v>408</v>
      </c>
      <c r="E92" s="67">
        <v>44255</v>
      </c>
    </row>
    <row r="93" spans="1:5">
      <c r="A93" s="64">
        <v>1</v>
      </c>
      <c r="B93" s="66" t="s">
        <v>341</v>
      </c>
      <c r="C93" s="66" t="s">
        <v>342</v>
      </c>
      <c r="D93" s="65" t="s">
        <v>409</v>
      </c>
      <c r="E93" s="67">
        <v>44255</v>
      </c>
    </row>
    <row r="94" spans="1:5">
      <c r="A94" s="64">
        <v>1</v>
      </c>
      <c r="B94" s="66" t="s">
        <v>341</v>
      </c>
      <c r="C94" s="66" t="s">
        <v>342</v>
      </c>
      <c r="D94" s="65" t="s">
        <v>410</v>
      </c>
      <c r="E94" s="67">
        <v>44255</v>
      </c>
    </row>
    <row r="95" spans="1:5">
      <c r="A95" s="64">
        <v>1</v>
      </c>
      <c r="B95" s="66" t="s">
        <v>341</v>
      </c>
      <c r="C95" s="66" t="s">
        <v>342</v>
      </c>
      <c r="D95" s="65" t="s">
        <v>411</v>
      </c>
      <c r="E95" s="67">
        <v>44255</v>
      </c>
    </row>
    <row r="96" spans="1:5">
      <c r="A96" s="64">
        <v>1</v>
      </c>
      <c r="B96" s="66" t="s">
        <v>341</v>
      </c>
      <c r="C96" s="66" t="s">
        <v>342</v>
      </c>
      <c r="D96" s="65" t="s">
        <v>412</v>
      </c>
      <c r="E96" s="67">
        <v>44255</v>
      </c>
    </row>
    <row r="97" spans="1:5">
      <c r="A97" s="64">
        <v>1</v>
      </c>
      <c r="B97" s="66" t="s">
        <v>341</v>
      </c>
      <c r="C97" s="66" t="s">
        <v>342</v>
      </c>
      <c r="D97" s="65" t="s">
        <v>413</v>
      </c>
      <c r="E97" s="67">
        <v>44255</v>
      </c>
    </row>
    <row r="98" spans="1:5">
      <c r="A98" s="64">
        <v>1</v>
      </c>
      <c r="B98" s="66" t="s">
        <v>341</v>
      </c>
      <c r="C98" s="66" t="s">
        <v>342</v>
      </c>
      <c r="D98" s="65" t="s">
        <v>414</v>
      </c>
      <c r="E98" s="67">
        <v>44255</v>
      </c>
    </row>
    <row r="99" spans="1:5">
      <c r="A99" s="64">
        <v>1</v>
      </c>
      <c r="B99" s="66" t="s">
        <v>341</v>
      </c>
      <c r="C99" s="66" t="s">
        <v>342</v>
      </c>
      <c r="D99" s="65" t="s">
        <v>415</v>
      </c>
      <c r="E99" s="67">
        <v>44255</v>
      </c>
    </row>
    <row r="100" spans="1:5">
      <c r="A100" s="64">
        <v>1</v>
      </c>
      <c r="B100" s="66" t="s">
        <v>341</v>
      </c>
      <c r="C100" s="66" t="s">
        <v>342</v>
      </c>
      <c r="D100" s="65" t="s">
        <v>416</v>
      </c>
      <c r="E100" s="67">
        <v>44255</v>
      </c>
    </row>
    <row r="101" spans="1:5">
      <c r="A101" s="64">
        <v>1</v>
      </c>
      <c r="B101" s="66" t="s">
        <v>341</v>
      </c>
      <c r="C101" s="66" t="s">
        <v>342</v>
      </c>
      <c r="D101" s="65" t="s">
        <v>417</v>
      </c>
      <c r="E101" s="67">
        <v>44255</v>
      </c>
    </row>
    <row r="102" spans="1:5">
      <c r="A102" s="64">
        <v>1</v>
      </c>
      <c r="B102" s="66" t="s">
        <v>341</v>
      </c>
      <c r="C102" s="66" t="s">
        <v>342</v>
      </c>
      <c r="D102" s="65" t="s">
        <v>418</v>
      </c>
      <c r="E102" s="67">
        <v>44255</v>
      </c>
    </row>
    <row r="103" spans="1:5">
      <c r="A103" s="64">
        <v>1</v>
      </c>
      <c r="B103" s="66" t="s">
        <v>341</v>
      </c>
      <c r="C103" s="66" t="s">
        <v>342</v>
      </c>
      <c r="D103" s="65" t="s">
        <v>419</v>
      </c>
      <c r="E103" s="67">
        <v>44255</v>
      </c>
    </row>
    <row r="104" spans="1:5">
      <c r="A104" s="64">
        <v>1</v>
      </c>
      <c r="B104" s="66" t="s">
        <v>341</v>
      </c>
      <c r="C104" s="66" t="s">
        <v>342</v>
      </c>
      <c r="D104" s="65" t="s">
        <v>420</v>
      </c>
      <c r="E104" s="67">
        <v>44255</v>
      </c>
    </row>
    <row r="105" spans="1:5">
      <c r="A105" s="64">
        <v>1</v>
      </c>
      <c r="B105" s="66" t="s">
        <v>341</v>
      </c>
      <c r="C105" s="66" t="s">
        <v>342</v>
      </c>
      <c r="D105" s="65" t="s">
        <v>421</v>
      </c>
      <c r="E105" s="67">
        <v>44255</v>
      </c>
    </row>
    <row r="106" spans="1:5">
      <c r="A106" s="64">
        <v>1</v>
      </c>
      <c r="B106" s="66" t="s">
        <v>341</v>
      </c>
      <c r="C106" s="66" t="s">
        <v>342</v>
      </c>
      <c r="D106" s="65" t="s">
        <v>422</v>
      </c>
      <c r="E106" s="67">
        <v>44255</v>
      </c>
    </row>
    <row r="107" spans="1:5">
      <c r="A107" s="64">
        <v>1</v>
      </c>
      <c r="B107" s="66" t="s">
        <v>341</v>
      </c>
      <c r="C107" s="66" t="s">
        <v>342</v>
      </c>
      <c r="D107" s="65" t="s">
        <v>423</v>
      </c>
      <c r="E107" s="67">
        <v>44255</v>
      </c>
    </row>
    <row r="108" spans="1:5">
      <c r="A108" s="64">
        <v>1</v>
      </c>
      <c r="B108" s="66" t="s">
        <v>341</v>
      </c>
      <c r="C108" s="66" t="s">
        <v>342</v>
      </c>
      <c r="D108" s="65" t="s">
        <v>424</v>
      </c>
      <c r="E108" s="67">
        <v>44255</v>
      </c>
    </row>
    <row r="109" spans="1:5">
      <c r="A109" s="64">
        <v>1</v>
      </c>
      <c r="B109" s="66" t="s">
        <v>341</v>
      </c>
      <c r="C109" s="66" t="s">
        <v>342</v>
      </c>
      <c r="D109" s="65" t="s">
        <v>425</v>
      </c>
      <c r="E109" s="67">
        <v>44255</v>
      </c>
    </row>
    <row r="110" spans="1:5">
      <c r="A110" s="64">
        <v>1</v>
      </c>
      <c r="B110" s="66" t="s">
        <v>341</v>
      </c>
      <c r="C110" s="66" t="s">
        <v>342</v>
      </c>
      <c r="D110" s="65" t="s">
        <v>426</v>
      </c>
      <c r="E110" s="67">
        <v>44255</v>
      </c>
    </row>
    <row r="111" spans="1:5">
      <c r="A111" s="64">
        <v>1</v>
      </c>
      <c r="B111" s="66" t="s">
        <v>341</v>
      </c>
      <c r="C111" s="66" t="s">
        <v>342</v>
      </c>
      <c r="D111" s="65" t="s">
        <v>427</v>
      </c>
      <c r="E111" s="67">
        <v>44255</v>
      </c>
    </row>
    <row r="112" spans="1:5">
      <c r="A112" s="64">
        <v>1</v>
      </c>
      <c r="B112" s="66" t="s">
        <v>341</v>
      </c>
      <c r="C112" s="66" t="s">
        <v>342</v>
      </c>
      <c r="D112" s="65" t="s">
        <v>428</v>
      </c>
      <c r="E112" s="67">
        <v>44255</v>
      </c>
    </row>
    <row r="113" spans="1:5">
      <c r="A113" s="64">
        <v>1</v>
      </c>
      <c r="B113" s="66" t="s">
        <v>341</v>
      </c>
      <c r="C113" s="66" t="s">
        <v>342</v>
      </c>
      <c r="D113" s="65" t="s">
        <v>429</v>
      </c>
      <c r="E113" s="67">
        <v>44255</v>
      </c>
    </row>
    <row r="114" spans="1:5">
      <c r="A114" s="64">
        <v>1</v>
      </c>
      <c r="B114" s="66" t="s">
        <v>341</v>
      </c>
      <c r="C114" s="66" t="s">
        <v>342</v>
      </c>
      <c r="D114" s="65" t="s">
        <v>430</v>
      </c>
      <c r="E114" s="67">
        <v>44255</v>
      </c>
    </row>
    <row r="115" spans="1:5">
      <c r="A115" s="64">
        <v>1</v>
      </c>
      <c r="B115" s="66" t="s">
        <v>341</v>
      </c>
      <c r="C115" s="66" t="s">
        <v>342</v>
      </c>
      <c r="D115" s="65" t="s">
        <v>431</v>
      </c>
      <c r="E115" s="67">
        <v>44255</v>
      </c>
    </row>
    <row r="116" spans="1:5">
      <c r="A116" s="64">
        <v>1</v>
      </c>
      <c r="B116" s="66" t="s">
        <v>341</v>
      </c>
      <c r="C116" s="66" t="s">
        <v>342</v>
      </c>
      <c r="D116" s="65" t="s">
        <v>432</v>
      </c>
      <c r="E116" s="67">
        <v>44255</v>
      </c>
    </row>
    <row r="117" spans="1:5">
      <c r="A117" s="64">
        <v>1</v>
      </c>
      <c r="B117" s="66" t="s">
        <v>341</v>
      </c>
      <c r="C117" s="66" t="s">
        <v>342</v>
      </c>
      <c r="D117" s="65" t="s">
        <v>433</v>
      </c>
      <c r="E117" s="67">
        <v>44255</v>
      </c>
    </row>
    <row r="118" spans="1:5">
      <c r="A118" s="64">
        <v>1</v>
      </c>
      <c r="B118" s="66" t="s">
        <v>341</v>
      </c>
      <c r="C118" s="66" t="s">
        <v>342</v>
      </c>
      <c r="D118" s="65" t="s">
        <v>434</v>
      </c>
      <c r="E118" s="67">
        <v>44255</v>
      </c>
    </row>
    <row r="119" spans="1:5">
      <c r="A119" s="64">
        <v>1</v>
      </c>
      <c r="B119" s="66" t="s">
        <v>341</v>
      </c>
      <c r="C119" s="66" t="s">
        <v>342</v>
      </c>
      <c r="D119" s="65" t="s">
        <v>435</v>
      </c>
      <c r="E119" s="67">
        <v>44255</v>
      </c>
    </row>
    <row r="120" spans="1:5">
      <c r="A120" s="64">
        <v>1</v>
      </c>
      <c r="B120" s="66" t="s">
        <v>341</v>
      </c>
      <c r="C120" s="66" t="s">
        <v>342</v>
      </c>
      <c r="D120" s="65" t="s">
        <v>436</v>
      </c>
      <c r="E120" s="67">
        <v>44255</v>
      </c>
    </row>
    <row r="121" spans="1:5">
      <c r="A121" s="64">
        <v>1</v>
      </c>
      <c r="B121" s="66" t="s">
        <v>341</v>
      </c>
      <c r="C121" s="66" t="s">
        <v>342</v>
      </c>
      <c r="D121" s="65" t="s">
        <v>437</v>
      </c>
      <c r="E121" s="67">
        <v>44255</v>
      </c>
    </row>
    <row r="122" spans="1:5">
      <c r="A122" s="64">
        <v>1</v>
      </c>
      <c r="B122" s="66" t="s">
        <v>341</v>
      </c>
      <c r="C122" s="66" t="s">
        <v>342</v>
      </c>
      <c r="D122" s="65" t="s">
        <v>438</v>
      </c>
      <c r="E122" s="67">
        <v>44255</v>
      </c>
    </row>
    <row r="123" spans="1:5">
      <c r="A123" s="64">
        <v>1</v>
      </c>
      <c r="B123" s="66" t="s">
        <v>341</v>
      </c>
      <c r="C123" s="66" t="s">
        <v>342</v>
      </c>
      <c r="D123" s="65" t="s">
        <v>439</v>
      </c>
      <c r="E123" s="67">
        <v>44255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C8401DBBA39A42A515777818B63C1E" ma:contentTypeVersion="2" ma:contentTypeDescription="Create a new document." ma:contentTypeScope="" ma:versionID="2acb145afdad015fa392936e3dec1a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cf34371f93e31ffbaab699f82226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fd456807-6760-4d1a-acbe-8bffdffcd3ac" ContentTypeId="0x01" PreviousValue="false"/>
</file>

<file path=customXml/item5.xml><?xml version="1.0" encoding="utf-8"?>
<LongProperties xmlns="http://schemas.microsoft.com/office/2006/metadata/longProperties">
  <LongProp xmlns="" name="Links"><![CDATA[<?xml version="1.0" encoding="UTF-8"?><Result><NewXML><PWSLinkDataSet xmlns="http://schemas.microsoft.com/office/project/server/webservices/PWSLinkDataSet/" /></NewXML><ProjectUID>b80c9637-0617-499d-9d23-c8f54c372275</ProjectUID><OldXML><PWSLinkDataSet xmlns="http://schemas.microsoft.com/office/project/server/webservices/PWSLinkDataSet/" /></OldXML><ItemType>3</ItemType><PSURL>https://epm.nr.ncia/ps</PSURL></Result>]]></LongProp>
</LongProperties>
</file>

<file path=customXml/itemProps1.xml><?xml version="1.0" encoding="utf-8"?>
<ds:datastoreItem xmlns:ds="http://schemas.openxmlformats.org/officeDocument/2006/customXml" ds:itemID="{9A0C4E4E-5F44-4C75-B48F-0F78990EA39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3DB319-86FA-4A35-9BF7-A7E12E815F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403549-3506-400B-8D9E-8B2F76ED5C5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735DEC9-67B3-4563-A3BA-DB66EDB6099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9EB4A780-DE30-4500-A64A-4AEE14189176}">
  <ds:schemaRefs>
    <ds:schemaRef ds:uri="http://schemas.microsoft.com/office/2006/metadata/longPropertie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SSS-CLIN 1-8 (2)</vt:lpstr>
      <vt:lpstr>CLIN1-Tenable-Serial Numbers</vt:lpstr>
      <vt:lpstr>CLIN2-Fidelis-Serial Numbers</vt:lpstr>
      <vt:lpstr>CLIN3 - RSA-Serial Numbers</vt:lpstr>
      <vt:lpstr>CLIN4-Netscout-Serial Numbers</vt:lpstr>
      <vt:lpstr>CLIN5-Veritas-Serial Numbers</vt:lpstr>
      <vt:lpstr>CLIN6-Redhat-Serial Numbers</vt:lpstr>
      <vt:lpstr>CLIN7-Arcsight-Serial Numbers</vt:lpstr>
      <vt:lpstr>CLIN8Juniper-Serial Numbers</vt:lpstr>
      <vt:lpstr>CLIN9-Firemon-Serial Numbers</vt:lpstr>
      <vt:lpstr>CLIN 10 - Encase-Serial Numbers</vt:lpstr>
    </vt:vector>
  </TitlesOfParts>
  <Company>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Mackay-Lear Greg</dc:creator>
  <cp:lastModifiedBy>Alushani Leonora</cp:lastModifiedBy>
  <cp:lastPrinted>2019-09-20T08:41:56Z</cp:lastPrinted>
  <dcterms:created xsi:type="dcterms:W3CDTF">2019-09-18T11:51:45Z</dcterms:created>
  <dcterms:modified xsi:type="dcterms:W3CDTF">2021-01-29T11:51:38Z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0x010100CBC8401DBBA39A42A515777818B63C1E</vt:lpwstr>
  </property>
  <property fmtid="{D5CDD505-2E9C-101B-9397-08002B2CF9AE}" pid="3" name="TaskerTracker_CaseScope">
    <vt:lpwstr>product created/draft/for coordination</vt:lpwstr>
  </property>
  <property fmtid="{D5CDD505-2E9C-101B-9397-08002B2CF9AE}" pid="4" name="ContentType">
    <vt:lpwstr>Document</vt:lpwstr>
  </property>
  <property fmtid="{D5CDD505-2E9C-101B-9397-08002B2CF9AE}" pid="5" name="TaskerTracker_SecurityClassification">
    <vt:lpwstr/>
  </property>
</Properties>
</file>