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0730" windowHeight="11310" tabRatio="769"/>
  </bookViews>
  <sheets>
    <sheet name="ΦΥΛΛΟ-1-2ΨΗΦΙΟΙ-ΚΩΔ." sheetId="23" r:id="rId1"/>
    <sheet name="ΦΥΛΛΟ-2-2ΨΗΦΙΟΣ-4ΨΗΦΙΟΙ-ΚΩΔ" sheetId="22" r:id="rId2"/>
    <sheet name="ΦΥΛΛΟ-3-4ΨΗΦΙΟΙ-ΣΥΝΟΛΑ-ΕΞ-ΕΙΣ" sheetId="6" r:id="rId3"/>
    <sheet name="ΦΥΛΛΟ-4-4ΨΗΦΙΟΙ-ΥΨ-ΠΛΕΟΝ-2019" sheetId="7" r:id="rId4"/>
    <sheet name="ΦΥΛΛΟ-5-4ΨΗΦΙΟΙ-ΥΨ-ΕΛΛΕΙΜ-2019" sheetId="8" r:id="rId5"/>
    <sheet name="ΦΥΛΛΟ-6-ΥΠΟΛ-4ΨΗΦ-ΚΩΔ" sheetId="20" r:id="rId6"/>
    <sheet name="ΦΥΛΛΟ-7-ΚΥΡ.-ΧΩΡΕΣ-ΑΓΡΟΔ-ΣΥΝΟΛΑ" sheetId="16" r:id="rId7"/>
  </sheet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29" i="23"/>
  <c r="I29"/>
  <c r="H29"/>
  <c r="F29"/>
  <c r="G28" s="1"/>
  <c r="E29"/>
  <c r="D29"/>
  <c r="M28"/>
  <c r="M27"/>
  <c r="M26"/>
  <c r="K26"/>
  <c r="N25"/>
  <c r="M24"/>
  <c r="K24"/>
  <c r="M23"/>
  <c r="M22"/>
  <c r="M21"/>
  <c r="N20"/>
  <c r="M19"/>
  <c r="M18"/>
  <c r="M17"/>
  <c r="K17"/>
  <c r="M16"/>
  <c r="M15"/>
  <c r="K15"/>
  <c r="M14"/>
  <c r="N13"/>
  <c r="M12"/>
  <c r="M11"/>
  <c r="M10"/>
  <c r="K10"/>
  <c r="M9"/>
  <c r="N8"/>
  <c r="K8"/>
  <c r="M7"/>
  <c r="M6"/>
  <c r="G23" l="1"/>
  <c r="G15"/>
  <c r="G7"/>
  <c r="G11"/>
  <c r="G19"/>
  <c r="G27"/>
  <c r="K12"/>
  <c r="K14"/>
  <c r="K19"/>
  <c r="K21"/>
  <c r="K28"/>
  <c r="K7"/>
  <c r="K9"/>
  <c r="K16"/>
  <c r="K18"/>
  <c r="K23"/>
  <c r="K25"/>
  <c r="K6"/>
  <c r="K11"/>
  <c r="K13"/>
  <c r="K20"/>
  <c r="K22"/>
  <c r="K27"/>
  <c r="G6"/>
  <c r="G10"/>
  <c r="G14"/>
  <c r="G18"/>
  <c r="G26"/>
  <c r="G9"/>
  <c r="G13"/>
  <c r="G17"/>
  <c r="G21"/>
  <c r="G25"/>
  <c r="G22"/>
  <c r="G8"/>
  <c r="G12"/>
  <c r="G16"/>
  <c r="G20"/>
  <c r="G24"/>
  <c r="H53" i="20"/>
  <c r="H26"/>
  <c r="H12"/>
  <c r="H16"/>
  <c r="H20"/>
  <c r="H23"/>
  <c r="H29"/>
  <c r="H34"/>
  <c r="H39"/>
  <c r="H43"/>
  <c r="H49"/>
  <c r="H57"/>
  <c r="H62"/>
  <c r="H66"/>
  <c r="H70"/>
  <c r="H75"/>
  <c r="H79"/>
  <c r="H83"/>
  <c r="H88"/>
  <c r="H93"/>
  <c r="H97"/>
  <c r="H101"/>
  <c r="H105"/>
  <c r="H108"/>
  <c r="H112"/>
  <c r="H116"/>
  <c r="H120"/>
  <c r="H125"/>
  <c r="H129"/>
  <c r="H8"/>
  <c r="K29" i="23" l="1"/>
  <c r="G29"/>
  <c r="E2064" i="22"/>
  <c r="E1944"/>
  <c r="E1833"/>
  <c r="E1633"/>
  <c r="E1539"/>
  <c r="E1474"/>
  <c r="E1418"/>
  <c r="E1361"/>
  <c r="E1201"/>
  <c r="E1191"/>
  <c r="E1164"/>
  <c r="E1082"/>
  <c r="E1022"/>
  <c r="E942"/>
  <c r="E904"/>
  <c r="E631"/>
  <c r="E494"/>
  <c r="E472"/>
  <c r="E448"/>
  <c r="E294"/>
  <c r="E160"/>
  <c r="E44"/>
  <c r="E8"/>
  <c r="Q2149"/>
  <c r="Q2150" s="1"/>
  <c r="P2149"/>
  <c r="P2150" s="1"/>
  <c r="O2149"/>
  <c r="O2150" s="1"/>
  <c r="K2139"/>
  <c r="K2140" s="1"/>
  <c r="J2139"/>
  <c r="J2140" s="1"/>
  <c r="I2139"/>
  <c r="I2140" s="1"/>
  <c r="K2124"/>
  <c r="K2125" s="1"/>
  <c r="J2124"/>
  <c r="J2125" s="1"/>
  <c r="I2124"/>
  <c r="I2125" s="1"/>
  <c r="Q2123"/>
  <c r="Q2124" s="1"/>
  <c r="P2123"/>
  <c r="P2124" s="1"/>
  <c r="O2123"/>
  <c r="O2124" s="1"/>
  <c r="K2111"/>
  <c r="K2112" s="1"/>
  <c r="J2111"/>
  <c r="J2112" s="1"/>
  <c r="I2111"/>
  <c r="I2112" s="1"/>
  <c r="Q2110"/>
  <c r="Q2111" s="1"/>
  <c r="P2110"/>
  <c r="P2111" s="1"/>
  <c r="O2110"/>
  <c r="O2111" s="1"/>
  <c r="Q2100"/>
  <c r="Q2101" s="1"/>
  <c r="P2100"/>
  <c r="P2101" s="1"/>
  <c r="O2100"/>
  <c r="O2101" s="1"/>
  <c r="K2095"/>
  <c r="K2096" s="1"/>
  <c r="J2095"/>
  <c r="J2096" s="1"/>
  <c r="I2095"/>
  <c r="I2096" s="1"/>
  <c r="Q2086"/>
  <c r="Q2087" s="1"/>
  <c r="P2086"/>
  <c r="P2087" s="1"/>
  <c r="O2086"/>
  <c r="O2087" s="1"/>
  <c r="K2086"/>
  <c r="K2087" s="1"/>
  <c r="J2086"/>
  <c r="J2087" s="1"/>
  <c r="I2086"/>
  <c r="I2087" s="1"/>
  <c r="Q2075"/>
  <c r="Q2076" s="1"/>
  <c r="P2075"/>
  <c r="P2076" s="1"/>
  <c r="O2075"/>
  <c r="O2076" s="1"/>
  <c r="K2067"/>
  <c r="K2068" s="1"/>
  <c r="J2067"/>
  <c r="J2068" s="1"/>
  <c r="I2067"/>
  <c r="I2068" s="1"/>
  <c r="K2057"/>
  <c r="K2058" s="1"/>
  <c r="J2057"/>
  <c r="J2058" s="1"/>
  <c r="I2057"/>
  <c r="I2058" s="1"/>
  <c r="Q2055"/>
  <c r="Q2056" s="1"/>
  <c r="P2055"/>
  <c r="P2056" s="1"/>
  <c r="O2055"/>
  <c r="O2056" s="1"/>
  <c r="K2046"/>
  <c r="K2047" s="1"/>
  <c r="J2046"/>
  <c r="J2047" s="1"/>
  <c r="I2046"/>
  <c r="I2047" s="1"/>
  <c r="Q2044"/>
  <c r="Q2045" s="1"/>
  <c r="P2044"/>
  <c r="P2045" s="1"/>
  <c r="O2044"/>
  <c r="O2045" s="1"/>
  <c r="Q2023"/>
  <c r="Q2024" s="1"/>
  <c r="P2023"/>
  <c r="P2024" s="1"/>
  <c r="O2023"/>
  <c r="O2024" s="1"/>
  <c r="K2019"/>
  <c r="K2020" s="1"/>
  <c r="J2019"/>
  <c r="J2020" s="1"/>
  <c r="I2019"/>
  <c r="I2020" s="1"/>
  <c r="K2010"/>
  <c r="K2011" s="1"/>
  <c r="J2010"/>
  <c r="J2011" s="1"/>
  <c r="I2010"/>
  <c r="I2011" s="1"/>
  <c r="Q2001"/>
  <c r="Q2002" s="1"/>
  <c r="P2001"/>
  <c r="P2002" s="1"/>
  <c r="O2001"/>
  <c r="O2002" s="1"/>
  <c r="Q1987"/>
  <c r="Q1988" s="1"/>
  <c r="P1987"/>
  <c r="P1988" s="1"/>
  <c r="O1987"/>
  <c r="O1988" s="1"/>
  <c r="K1987"/>
  <c r="K1988" s="1"/>
  <c r="J1987"/>
  <c r="J1988" s="1"/>
  <c r="I1987"/>
  <c r="I1988" s="1"/>
  <c r="Q1969"/>
  <c r="Q1970" s="1"/>
  <c r="P1969"/>
  <c r="P1970" s="1"/>
  <c r="O1969"/>
  <c r="O1970" s="1"/>
  <c r="K1965"/>
  <c r="K1966" s="1"/>
  <c r="J1965"/>
  <c r="J1966" s="1"/>
  <c r="I1965"/>
  <c r="I1966" s="1"/>
  <c r="K1949"/>
  <c r="K1950" s="1"/>
  <c r="J1949"/>
  <c r="J1950" s="1"/>
  <c r="I1949"/>
  <c r="I1950" s="1"/>
  <c r="Q1948"/>
  <c r="Q1949" s="1"/>
  <c r="P1948"/>
  <c r="P1949" s="1"/>
  <c r="O1948"/>
  <c r="O1949" s="1"/>
  <c r="K1937"/>
  <c r="K1938" s="1"/>
  <c r="J1937"/>
  <c r="J1938" s="1"/>
  <c r="I1937"/>
  <c r="I1938" s="1"/>
  <c r="Q1929"/>
  <c r="Q1930" s="1"/>
  <c r="P1929"/>
  <c r="P1930" s="1"/>
  <c r="O1929"/>
  <c r="O1930" s="1"/>
  <c r="K1904"/>
  <c r="K1905" s="1"/>
  <c r="J1904"/>
  <c r="J1905" s="1"/>
  <c r="I1904"/>
  <c r="I1905" s="1"/>
  <c r="Q1902"/>
  <c r="Q1903" s="1"/>
  <c r="P1902"/>
  <c r="P1903" s="1"/>
  <c r="O1902"/>
  <c r="O1903" s="1"/>
  <c r="Q1884"/>
  <c r="Q1885" s="1"/>
  <c r="P1884"/>
  <c r="P1885" s="1"/>
  <c r="O1884"/>
  <c r="O1885" s="1"/>
  <c r="K1883"/>
  <c r="K1884" s="1"/>
  <c r="J1883"/>
  <c r="J1884" s="1"/>
  <c r="I1883"/>
  <c r="I1884" s="1"/>
  <c r="Q1871"/>
  <c r="Q1872" s="1"/>
  <c r="P1871"/>
  <c r="P1872" s="1"/>
  <c r="O1871"/>
  <c r="O1872" s="1"/>
  <c r="K1869"/>
  <c r="K1870" s="1"/>
  <c r="J1869"/>
  <c r="J1870" s="1"/>
  <c r="I1869"/>
  <c r="I1870" s="1"/>
  <c r="Q1854"/>
  <c r="Q1855" s="1"/>
  <c r="P1854"/>
  <c r="P1855" s="1"/>
  <c r="O1854"/>
  <c r="O1855" s="1"/>
  <c r="K1854"/>
  <c r="K1855" s="1"/>
  <c r="J1854"/>
  <c r="J1855" s="1"/>
  <c r="I1854"/>
  <c r="I1855" s="1"/>
  <c r="Q1842"/>
  <c r="Q1843" s="1"/>
  <c r="P1842"/>
  <c r="P1843" s="1"/>
  <c r="O1842"/>
  <c r="O1843" s="1"/>
  <c r="K1841"/>
  <c r="K1842" s="1"/>
  <c r="J1841"/>
  <c r="J1842" s="1"/>
  <c r="I1841"/>
  <c r="I1842" s="1"/>
  <c r="K1826"/>
  <c r="K1827" s="1"/>
  <c r="J1826"/>
  <c r="J1827" s="1"/>
  <c r="I1826"/>
  <c r="I1827" s="1"/>
  <c r="Q1823"/>
  <c r="Q1824" s="1"/>
  <c r="P1823"/>
  <c r="P1824" s="1"/>
  <c r="O1823"/>
  <c r="O1824" s="1"/>
  <c r="K1804"/>
  <c r="K1805" s="1"/>
  <c r="J1804"/>
  <c r="J1805" s="1"/>
  <c r="I1804"/>
  <c r="I1805" s="1"/>
  <c r="Q1783"/>
  <c r="Q1784" s="1"/>
  <c r="P1783"/>
  <c r="P1784" s="1"/>
  <c r="O1783"/>
  <c r="O1784" s="1"/>
  <c r="K1764"/>
  <c r="K1765" s="1"/>
  <c r="J1764"/>
  <c r="J1765" s="1"/>
  <c r="I1764"/>
  <c r="I1765" s="1"/>
  <c r="Q1748"/>
  <c r="Q1749" s="1"/>
  <c r="P1748"/>
  <c r="P1749" s="1"/>
  <c r="O1748"/>
  <c r="O1749" s="1"/>
  <c r="K1734"/>
  <c r="K1735" s="1"/>
  <c r="J1734"/>
  <c r="J1735" s="1"/>
  <c r="I1734"/>
  <c r="I1735" s="1"/>
  <c r="Q1714"/>
  <c r="Q1715" s="1"/>
  <c r="P1714"/>
  <c r="P1715" s="1"/>
  <c r="O1714"/>
  <c r="O1715" s="1"/>
  <c r="Q1695"/>
  <c r="Q1696" s="1"/>
  <c r="P1695"/>
  <c r="P1696" s="1"/>
  <c r="O1695"/>
  <c r="O1696" s="1"/>
  <c r="K1690"/>
  <c r="K1691" s="1"/>
  <c r="J1690"/>
  <c r="J1691" s="1"/>
  <c r="I1690"/>
  <c r="I1691" s="1"/>
  <c r="Q1681"/>
  <c r="Q1682" s="1"/>
  <c r="P1681"/>
  <c r="P1682" s="1"/>
  <c r="O1681"/>
  <c r="O1682" s="1"/>
  <c r="K1679"/>
  <c r="K1680" s="1"/>
  <c r="J1679"/>
  <c r="J1680" s="1"/>
  <c r="I1679"/>
  <c r="I1680" s="1"/>
  <c r="K1670"/>
  <c r="K1671" s="1"/>
  <c r="J1670"/>
  <c r="J1671" s="1"/>
  <c r="I1670"/>
  <c r="I1671" s="1"/>
  <c r="K1650"/>
  <c r="K1651" s="1"/>
  <c r="J1650"/>
  <c r="J1651" s="1"/>
  <c r="I1650"/>
  <c r="I1651" s="1"/>
  <c r="Q1640"/>
  <c r="Q1641" s="1"/>
  <c r="P1640"/>
  <c r="P1641" s="1"/>
  <c r="O1640"/>
  <c r="O1641" s="1"/>
  <c r="K1626"/>
  <c r="K1627" s="1"/>
  <c r="J1626"/>
  <c r="J1627" s="1"/>
  <c r="I1626"/>
  <c r="I1627" s="1"/>
  <c r="Q1615"/>
  <c r="Q1616" s="1"/>
  <c r="P1615"/>
  <c r="P1616" s="1"/>
  <c r="O1615"/>
  <c r="O1616" s="1"/>
  <c r="Q1595"/>
  <c r="Q1596" s="1"/>
  <c r="P1595"/>
  <c r="P1596" s="1"/>
  <c r="O1595"/>
  <c r="O1596" s="1"/>
  <c r="K1591"/>
  <c r="K1592" s="1"/>
  <c r="J1591"/>
  <c r="J1592" s="1"/>
  <c r="I1591"/>
  <c r="I1592" s="1"/>
  <c r="K1576"/>
  <c r="K1577" s="1"/>
  <c r="J1576"/>
  <c r="J1577" s="1"/>
  <c r="I1576"/>
  <c r="I1577" s="1"/>
  <c r="Q1565"/>
  <c r="Q1566" s="1"/>
  <c r="P1565"/>
  <c r="P1566" s="1"/>
  <c r="O1565"/>
  <c r="O1566" s="1"/>
  <c r="K1554"/>
  <c r="K1555" s="1"/>
  <c r="J1554"/>
  <c r="J1555" s="1"/>
  <c r="I1554"/>
  <c r="I1555" s="1"/>
  <c r="Q1550"/>
  <c r="Q1551" s="1"/>
  <c r="P1550"/>
  <c r="P1551" s="1"/>
  <c r="O1550"/>
  <c r="O1551" s="1"/>
  <c r="Q1532"/>
  <c r="Q1533" s="1"/>
  <c r="P1532"/>
  <c r="P1533" s="1"/>
  <c r="O1532"/>
  <c r="O1533" s="1"/>
  <c r="K1530"/>
  <c r="K1531" s="1"/>
  <c r="J1530"/>
  <c r="J1531" s="1"/>
  <c r="I1530"/>
  <c r="I1531" s="1"/>
  <c r="Q1512"/>
  <c r="Q1513" s="1"/>
  <c r="P1512"/>
  <c r="P1513" s="1"/>
  <c r="O1512"/>
  <c r="O1513" s="1"/>
  <c r="K1509"/>
  <c r="K1510" s="1"/>
  <c r="J1509"/>
  <c r="J1510" s="1"/>
  <c r="I1509"/>
  <c r="I1510" s="1"/>
  <c r="Q1500"/>
  <c r="Q1501" s="1"/>
  <c r="P1500"/>
  <c r="P1501" s="1"/>
  <c r="O1500"/>
  <c r="O1501" s="1"/>
  <c r="K1497"/>
  <c r="K1498" s="1"/>
  <c r="J1497"/>
  <c r="J1498" s="1"/>
  <c r="I1497"/>
  <c r="I1498" s="1"/>
  <c r="Q1488"/>
  <c r="Q1489" s="1"/>
  <c r="P1488"/>
  <c r="P1489" s="1"/>
  <c r="O1488"/>
  <c r="O1489" s="1"/>
  <c r="K1485"/>
  <c r="K1486" s="1"/>
  <c r="J1485"/>
  <c r="J1486" s="1"/>
  <c r="I1485"/>
  <c r="I1486" s="1"/>
  <c r="Q1476"/>
  <c r="Q1477" s="1"/>
  <c r="P1476"/>
  <c r="P1477" s="1"/>
  <c r="O1476"/>
  <c r="O1477" s="1"/>
  <c r="K1476"/>
  <c r="K1477" s="1"/>
  <c r="J1476"/>
  <c r="J1477" s="1"/>
  <c r="I1476"/>
  <c r="I1477" s="1"/>
  <c r="K1467"/>
  <c r="K1468" s="1"/>
  <c r="J1467"/>
  <c r="J1468" s="1"/>
  <c r="I1467"/>
  <c r="I1468" s="1"/>
  <c r="Q1460"/>
  <c r="Q1461" s="1"/>
  <c r="P1460"/>
  <c r="P1461" s="1"/>
  <c r="O1460"/>
  <c r="O1461" s="1"/>
  <c r="Q1445"/>
  <c r="Q1446" s="1"/>
  <c r="P1445"/>
  <c r="P1446" s="1"/>
  <c r="O1445"/>
  <c r="O1446" s="1"/>
  <c r="K1442"/>
  <c r="K1443" s="1"/>
  <c r="J1442"/>
  <c r="J1443" s="1"/>
  <c r="I1442"/>
  <c r="I1443" s="1"/>
  <c r="O1432"/>
  <c r="O1433" s="1"/>
  <c r="K1421"/>
  <c r="K1422" s="1"/>
  <c r="J1421"/>
  <c r="J1422" s="1"/>
  <c r="I1421"/>
  <c r="I1422" s="1"/>
  <c r="Q1411"/>
  <c r="Q1412" s="1"/>
  <c r="P1411"/>
  <c r="P1412" s="1"/>
  <c r="O1411"/>
  <c r="O1412" s="1"/>
  <c r="K1411"/>
  <c r="K1412" s="1"/>
  <c r="J1411"/>
  <c r="J1412" s="1"/>
  <c r="I1411"/>
  <c r="I1412" s="1"/>
  <c r="Q1399"/>
  <c r="Q1400" s="1"/>
  <c r="P1399"/>
  <c r="P1400" s="1"/>
  <c r="O1399"/>
  <c r="O1400" s="1"/>
  <c r="K1397"/>
  <c r="K1398" s="1"/>
  <c r="J1397"/>
  <c r="J1398" s="1"/>
  <c r="I1397"/>
  <c r="I1398" s="1"/>
  <c r="K1383"/>
  <c r="K1384" s="1"/>
  <c r="J1383"/>
  <c r="J1384" s="1"/>
  <c r="I1383"/>
  <c r="I1384" s="1"/>
  <c r="Q1382"/>
  <c r="Q1383" s="1"/>
  <c r="P1382"/>
  <c r="P1383" s="1"/>
  <c r="O1382"/>
  <c r="O1383" s="1"/>
  <c r="Q1368"/>
  <c r="Q1369" s="1"/>
  <c r="P1368"/>
  <c r="P1369" s="1"/>
  <c r="O1368"/>
  <c r="O1369" s="1"/>
  <c r="K1365"/>
  <c r="K1366" s="1"/>
  <c r="J1365"/>
  <c r="J1366" s="1"/>
  <c r="I1365"/>
  <c r="I1366" s="1"/>
  <c r="Q1354"/>
  <c r="Q1355" s="1"/>
  <c r="P1354"/>
  <c r="P1355" s="1"/>
  <c r="O1354"/>
  <c r="O1355" s="1"/>
  <c r="K1351"/>
  <c r="K1352" s="1"/>
  <c r="J1351"/>
  <c r="J1352" s="1"/>
  <c r="I1351"/>
  <c r="I1352" s="1"/>
  <c r="Q1336"/>
  <c r="Q1337" s="1"/>
  <c r="P1336"/>
  <c r="P1337" s="1"/>
  <c r="O1336"/>
  <c r="O1337" s="1"/>
  <c r="K1336"/>
  <c r="K1337" s="1"/>
  <c r="J1336"/>
  <c r="J1337" s="1"/>
  <c r="I1336"/>
  <c r="I1337" s="1"/>
  <c r="Q1325"/>
  <c r="Q1326" s="1"/>
  <c r="P1325"/>
  <c r="P1326" s="1"/>
  <c r="O1325"/>
  <c r="O1326" s="1"/>
  <c r="K1322"/>
  <c r="K1323" s="1"/>
  <c r="J1322"/>
  <c r="J1323" s="1"/>
  <c r="I1322"/>
  <c r="I1323" s="1"/>
  <c r="Q1312"/>
  <c r="Q1313" s="1"/>
  <c r="P1312"/>
  <c r="P1313" s="1"/>
  <c r="O1312"/>
  <c r="O1313" s="1"/>
  <c r="K1309"/>
  <c r="K1310" s="1"/>
  <c r="J1309"/>
  <c r="J1310" s="1"/>
  <c r="I1309"/>
  <c r="I1310" s="1"/>
  <c r="Q1300"/>
  <c r="Q1301" s="1"/>
  <c r="P1300"/>
  <c r="P1301" s="1"/>
  <c r="O1300"/>
  <c r="O1301" s="1"/>
  <c r="K1297"/>
  <c r="K1298" s="1"/>
  <c r="J1297"/>
  <c r="J1298" s="1"/>
  <c r="I1297"/>
  <c r="I1298" s="1"/>
  <c r="Q1286"/>
  <c r="Q1287" s="1"/>
  <c r="P1286"/>
  <c r="P1287" s="1"/>
  <c r="O1286"/>
  <c r="O1287" s="1"/>
  <c r="K1285"/>
  <c r="K1286" s="1"/>
  <c r="J1285"/>
  <c r="J1286" s="1"/>
  <c r="I1285"/>
  <c r="I1286" s="1"/>
  <c r="K1274"/>
  <c r="K1275" s="1"/>
  <c r="J1274"/>
  <c r="J1275" s="1"/>
  <c r="I1274"/>
  <c r="I1275" s="1"/>
  <c r="Q1267"/>
  <c r="Q1268" s="1"/>
  <c r="P1267"/>
  <c r="P1268" s="1"/>
  <c r="O1267"/>
  <c r="O1268" s="1"/>
  <c r="K1258"/>
  <c r="K1259" s="1"/>
  <c r="J1258"/>
  <c r="J1259" s="1"/>
  <c r="I1258"/>
  <c r="I1259" s="1"/>
  <c r="Q1231"/>
  <c r="Q1232" s="1"/>
  <c r="P1231"/>
  <c r="P1232" s="1"/>
  <c r="O1231"/>
  <c r="O1232" s="1"/>
  <c r="K1221"/>
  <c r="K1222" s="1"/>
  <c r="J1221"/>
  <c r="J1222" s="1"/>
  <c r="I1221"/>
  <c r="I1222" s="1"/>
  <c r="Q1219"/>
  <c r="Q1220" s="1"/>
  <c r="P1219"/>
  <c r="P1220" s="1"/>
  <c r="O1219"/>
  <c r="O1220" s="1"/>
  <c r="Q1209"/>
  <c r="Q1210" s="1"/>
  <c r="P1209"/>
  <c r="P1210" s="1"/>
  <c r="O1209"/>
  <c r="O1210" s="1"/>
  <c r="K1204"/>
  <c r="K1205" s="1"/>
  <c r="J1204"/>
  <c r="J1205" s="1"/>
  <c r="I1204"/>
  <c r="I1205" s="1"/>
  <c r="Q1194"/>
  <c r="Q1195" s="1"/>
  <c r="K1193"/>
  <c r="K1194" s="1"/>
  <c r="J1193"/>
  <c r="J1194" s="1"/>
  <c r="I1193"/>
  <c r="I1194" s="1"/>
  <c r="Q1184"/>
  <c r="Q1185" s="1"/>
  <c r="P1184"/>
  <c r="P1185" s="1"/>
  <c r="O1184"/>
  <c r="O1185" s="1"/>
  <c r="K1181"/>
  <c r="K1182" s="1"/>
  <c r="J1181"/>
  <c r="J1182" s="1"/>
  <c r="I1181"/>
  <c r="I1182" s="1"/>
  <c r="K1171"/>
  <c r="K1172" s="1"/>
  <c r="J1171"/>
  <c r="J1172" s="1"/>
  <c r="I1171"/>
  <c r="I1172" s="1"/>
  <c r="Q1168"/>
  <c r="Q1169" s="1"/>
  <c r="P1168"/>
  <c r="P1169" s="1"/>
  <c r="O1168"/>
  <c r="O1169" s="1"/>
  <c r="Q1157"/>
  <c r="Q1158" s="1"/>
  <c r="P1157"/>
  <c r="P1158" s="1"/>
  <c r="O1157"/>
  <c r="O1158" s="1"/>
  <c r="K1153"/>
  <c r="K1154" s="1"/>
  <c r="J1153"/>
  <c r="J1154" s="1"/>
  <c r="I1153"/>
  <c r="I1154" s="1"/>
  <c r="K1142"/>
  <c r="K1143" s="1"/>
  <c r="J1142"/>
  <c r="J1143" s="1"/>
  <c r="I1142"/>
  <c r="I1143" s="1"/>
  <c r="Q1140"/>
  <c r="Q1141" s="1"/>
  <c r="P1140"/>
  <c r="P1141" s="1"/>
  <c r="O1140"/>
  <c r="O1141" s="1"/>
  <c r="Q1130"/>
  <c r="Q1131" s="1"/>
  <c r="P1130"/>
  <c r="P1131" s="1"/>
  <c r="O1130"/>
  <c r="O1131" s="1"/>
  <c r="K1129"/>
  <c r="K1130" s="1"/>
  <c r="J1129"/>
  <c r="J1130" s="1"/>
  <c r="I1129"/>
  <c r="I1130" s="1"/>
  <c r="Q1114"/>
  <c r="Q1115" s="1"/>
  <c r="P1114"/>
  <c r="P1115" s="1"/>
  <c r="O1114"/>
  <c r="O1115" s="1"/>
  <c r="K1110"/>
  <c r="K1111" s="1"/>
  <c r="J1110"/>
  <c r="J1111" s="1"/>
  <c r="I1110"/>
  <c r="I1111" s="1"/>
  <c r="Q1100"/>
  <c r="Q1101" s="1"/>
  <c r="P1100"/>
  <c r="P1101" s="1"/>
  <c r="O1100"/>
  <c r="O1101" s="1"/>
  <c r="K1098"/>
  <c r="K1099" s="1"/>
  <c r="J1098"/>
  <c r="J1099" s="1"/>
  <c r="I1098"/>
  <c r="I1099" s="1"/>
  <c r="Q1089"/>
  <c r="Q1090" s="1"/>
  <c r="P1089"/>
  <c r="P1090" s="1"/>
  <c r="O1089"/>
  <c r="O1090" s="1"/>
  <c r="K1084"/>
  <c r="K1085" s="1"/>
  <c r="J1084"/>
  <c r="J1085" s="1"/>
  <c r="I1084"/>
  <c r="I1085" s="1"/>
  <c r="Q1075"/>
  <c r="Q1076" s="1"/>
  <c r="P1075"/>
  <c r="P1076" s="1"/>
  <c r="O1075"/>
  <c r="O1076" s="1"/>
  <c r="K1071"/>
  <c r="K1072" s="1"/>
  <c r="J1071"/>
  <c r="J1072" s="1"/>
  <c r="I1071"/>
  <c r="I1072" s="1"/>
  <c r="Q1062"/>
  <c r="Q1063" s="1"/>
  <c r="P1062"/>
  <c r="P1063" s="1"/>
  <c r="O1062"/>
  <c r="O1063" s="1"/>
  <c r="K1059"/>
  <c r="K1060" s="1"/>
  <c r="J1059"/>
  <c r="J1060" s="1"/>
  <c r="I1059"/>
  <c r="I1060" s="1"/>
  <c r="Q1050"/>
  <c r="Q1051" s="1"/>
  <c r="P1050"/>
  <c r="P1051" s="1"/>
  <c r="O1050"/>
  <c r="O1051" s="1"/>
  <c r="K1049"/>
  <c r="K1050" s="1"/>
  <c r="J1049"/>
  <c r="J1050" s="1"/>
  <c r="I1049"/>
  <c r="I1050" s="1"/>
  <c r="Q1039"/>
  <c r="Q1040" s="1"/>
  <c r="P1039"/>
  <c r="P1040" s="1"/>
  <c r="O1039"/>
  <c r="O1040" s="1"/>
  <c r="K1036"/>
  <c r="K1037" s="1"/>
  <c r="J1036"/>
  <c r="J1037" s="1"/>
  <c r="I1036"/>
  <c r="I1037" s="1"/>
  <c r="K1027"/>
  <c r="K1028" s="1"/>
  <c r="J1027"/>
  <c r="J1028" s="1"/>
  <c r="I1027"/>
  <c r="I1028" s="1"/>
  <c r="Q1026"/>
  <c r="Q1027" s="1"/>
  <c r="P1026"/>
  <c r="P1027" s="1"/>
  <c r="O1026"/>
  <c r="O1027" s="1"/>
  <c r="Q1015"/>
  <c r="Q1016" s="1"/>
  <c r="P1015"/>
  <c r="P1016" s="1"/>
  <c r="O1015"/>
  <c r="O1016" s="1"/>
  <c r="K1014"/>
  <c r="K1015" s="1"/>
  <c r="J1014"/>
  <c r="J1015" s="1"/>
  <c r="I1014"/>
  <c r="I1015" s="1"/>
  <c r="K1005"/>
  <c r="K1006" s="1"/>
  <c r="J1005"/>
  <c r="J1006" s="1"/>
  <c r="I1005"/>
  <c r="I1006" s="1"/>
  <c r="Q1002"/>
  <c r="Q1003" s="1"/>
  <c r="P1002"/>
  <c r="P1003" s="1"/>
  <c r="O1002"/>
  <c r="O1003" s="1"/>
  <c r="Q986"/>
  <c r="Q987" s="1"/>
  <c r="P986"/>
  <c r="P987" s="1"/>
  <c r="O986"/>
  <c r="O987" s="1"/>
  <c r="K978"/>
  <c r="K979" s="1"/>
  <c r="J978"/>
  <c r="J979" s="1"/>
  <c r="I978"/>
  <c r="I979" s="1"/>
  <c r="Q968"/>
  <c r="Q969" s="1"/>
  <c r="P968"/>
  <c r="P969" s="1"/>
  <c r="O968"/>
  <c r="O969" s="1"/>
  <c r="K965"/>
  <c r="K966" s="1"/>
  <c r="J965"/>
  <c r="J966" s="1"/>
  <c r="I965"/>
  <c r="I966" s="1"/>
  <c r="Q955"/>
  <c r="Q956" s="1"/>
  <c r="P955"/>
  <c r="P956" s="1"/>
  <c r="O955"/>
  <c r="O956" s="1"/>
  <c r="K946"/>
  <c r="K947" s="1"/>
  <c r="J946"/>
  <c r="J947" s="1"/>
  <c r="I946"/>
  <c r="I947" s="1"/>
  <c r="Q935"/>
  <c r="Q936" s="1"/>
  <c r="P935"/>
  <c r="P936" s="1"/>
  <c r="O935"/>
  <c r="O936" s="1"/>
  <c r="K934"/>
  <c r="K935" s="1"/>
  <c r="J934"/>
  <c r="J935" s="1"/>
  <c r="I934"/>
  <c r="I935" s="1"/>
  <c r="Q924"/>
  <c r="Q925" s="1"/>
  <c r="P924"/>
  <c r="P925" s="1"/>
  <c r="O924"/>
  <c r="O925" s="1"/>
  <c r="K912"/>
  <c r="K913" s="1"/>
  <c r="J912"/>
  <c r="J913" s="1"/>
  <c r="I912"/>
  <c r="I913" s="1"/>
  <c r="Q897"/>
  <c r="Q898" s="1"/>
  <c r="P897"/>
  <c r="P898" s="1"/>
  <c r="O897"/>
  <c r="O898" s="1"/>
  <c r="K895"/>
  <c r="K896" s="1"/>
  <c r="J895"/>
  <c r="J896" s="1"/>
  <c r="I895"/>
  <c r="I896" s="1"/>
  <c r="K881"/>
  <c r="K882" s="1"/>
  <c r="J881"/>
  <c r="J882" s="1"/>
  <c r="I881"/>
  <c r="I882" s="1"/>
  <c r="Q880"/>
  <c r="Q881" s="1"/>
  <c r="P880"/>
  <c r="P881" s="1"/>
  <c r="O880"/>
  <c r="O881" s="1"/>
  <c r="K870"/>
  <c r="K871" s="1"/>
  <c r="J870"/>
  <c r="J871" s="1"/>
  <c r="I870"/>
  <c r="I871" s="1"/>
  <c r="Q862"/>
  <c r="Q863" s="1"/>
  <c r="P862"/>
  <c r="P863" s="1"/>
  <c r="O862"/>
  <c r="O863" s="1"/>
  <c r="K850"/>
  <c r="K851" s="1"/>
  <c r="J850"/>
  <c r="J851" s="1"/>
  <c r="I850"/>
  <c r="I851" s="1"/>
  <c r="Q824"/>
  <c r="Q825" s="1"/>
  <c r="P824"/>
  <c r="P825" s="1"/>
  <c r="O824"/>
  <c r="O825" s="1"/>
  <c r="K813"/>
  <c r="K814" s="1"/>
  <c r="J813"/>
  <c r="J814" s="1"/>
  <c r="I813"/>
  <c r="I814" s="1"/>
  <c r="Q794"/>
  <c r="Q795" s="1"/>
  <c r="P794"/>
  <c r="P795" s="1"/>
  <c r="O794"/>
  <c r="O795" s="1"/>
  <c r="K784"/>
  <c r="K785" s="1"/>
  <c r="J784"/>
  <c r="J785" s="1"/>
  <c r="I784"/>
  <c r="I785" s="1"/>
  <c r="Q779"/>
  <c r="Q780" s="1"/>
  <c r="P779"/>
  <c r="P780" s="1"/>
  <c r="O779"/>
  <c r="O780" s="1"/>
  <c r="K766"/>
  <c r="K767" s="1"/>
  <c r="J766"/>
  <c r="J767" s="1"/>
  <c r="I766"/>
  <c r="I767" s="1"/>
  <c r="Q754"/>
  <c r="Q755" s="1"/>
  <c r="P754"/>
  <c r="P755" s="1"/>
  <c r="O754"/>
  <c r="O755" s="1"/>
  <c r="K744"/>
  <c r="K745" s="1"/>
  <c r="J744"/>
  <c r="J745" s="1"/>
  <c r="I744"/>
  <c r="I745" s="1"/>
  <c r="Q731"/>
  <c r="Q732" s="1"/>
  <c r="P731"/>
  <c r="P732" s="1"/>
  <c r="O731"/>
  <c r="O732" s="1"/>
  <c r="K719"/>
  <c r="K720" s="1"/>
  <c r="J719"/>
  <c r="J720" s="1"/>
  <c r="I719"/>
  <c r="I720" s="1"/>
  <c r="Q704"/>
  <c r="Q705" s="1"/>
  <c r="P704"/>
  <c r="P705" s="1"/>
  <c r="O704"/>
  <c r="O705" s="1"/>
  <c r="Q687"/>
  <c r="Q688" s="1"/>
  <c r="P687"/>
  <c r="P688" s="1"/>
  <c r="O687"/>
  <c r="O688" s="1"/>
  <c r="K687"/>
  <c r="K688" s="1"/>
  <c r="J687"/>
  <c r="J688" s="1"/>
  <c r="I687"/>
  <c r="I688" s="1"/>
  <c r="Q672"/>
  <c r="Q673" s="1"/>
  <c r="P672"/>
  <c r="P673" s="1"/>
  <c r="O672"/>
  <c r="O673" s="1"/>
  <c r="K670"/>
  <c r="K671" s="1"/>
  <c r="J670"/>
  <c r="J671" s="1"/>
  <c r="I670"/>
  <c r="I671" s="1"/>
  <c r="Q660"/>
  <c r="Q661" s="1"/>
  <c r="P660"/>
  <c r="P661" s="1"/>
  <c r="O660"/>
  <c r="O661" s="1"/>
  <c r="K655"/>
  <c r="K656" s="1"/>
  <c r="J655"/>
  <c r="J656" s="1"/>
  <c r="I655"/>
  <c r="I656" s="1"/>
  <c r="Q637"/>
  <c r="Q638" s="1"/>
  <c r="P637"/>
  <c r="P638" s="1"/>
  <c r="O637"/>
  <c r="O638" s="1"/>
  <c r="K635"/>
  <c r="K636" s="1"/>
  <c r="J635"/>
  <c r="J636" s="1"/>
  <c r="I635"/>
  <c r="I636" s="1"/>
  <c r="Q624"/>
  <c r="Q625" s="1"/>
  <c r="P624"/>
  <c r="P625" s="1"/>
  <c r="O624"/>
  <c r="O625" s="1"/>
  <c r="K621"/>
  <c r="K622" s="1"/>
  <c r="J621"/>
  <c r="J622" s="1"/>
  <c r="I621"/>
  <c r="I622" s="1"/>
  <c r="Q608"/>
  <c r="Q609" s="1"/>
  <c r="P608"/>
  <c r="P609" s="1"/>
  <c r="O608"/>
  <c r="O609" s="1"/>
  <c r="K608"/>
  <c r="K609" s="1"/>
  <c r="J608"/>
  <c r="J609" s="1"/>
  <c r="I608"/>
  <c r="I609" s="1"/>
  <c r="Q597"/>
  <c r="Q598" s="1"/>
  <c r="P597"/>
  <c r="P598" s="1"/>
  <c r="O597"/>
  <c r="O598" s="1"/>
  <c r="K597"/>
  <c r="K598" s="1"/>
  <c r="J597"/>
  <c r="J598" s="1"/>
  <c r="I597"/>
  <c r="I598" s="1"/>
  <c r="Q586"/>
  <c r="Q587" s="1"/>
  <c r="P586"/>
  <c r="P587" s="1"/>
  <c r="O586"/>
  <c r="O587" s="1"/>
  <c r="K582"/>
  <c r="K583" s="1"/>
  <c r="J582"/>
  <c r="J583" s="1"/>
  <c r="I582"/>
  <c r="I583" s="1"/>
  <c r="K567"/>
  <c r="K568" s="1"/>
  <c r="J567"/>
  <c r="J568" s="1"/>
  <c r="I567"/>
  <c r="I568" s="1"/>
  <c r="Q562"/>
  <c r="Q563" s="1"/>
  <c r="P562"/>
  <c r="P563" s="1"/>
  <c r="O562"/>
  <c r="O563" s="1"/>
  <c r="K547"/>
  <c r="K548" s="1"/>
  <c r="J547"/>
  <c r="J548" s="1"/>
  <c r="I547"/>
  <c r="I548" s="1"/>
  <c r="Q542"/>
  <c r="Q543" s="1"/>
  <c r="P542"/>
  <c r="P543" s="1"/>
  <c r="O542"/>
  <c r="O543" s="1"/>
  <c r="Q532"/>
  <c r="Q533" s="1"/>
  <c r="P532"/>
  <c r="P533" s="1"/>
  <c r="O532"/>
  <c r="O533" s="1"/>
  <c r="K529"/>
  <c r="K530" s="1"/>
  <c r="J529"/>
  <c r="J530" s="1"/>
  <c r="I529"/>
  <c r="I530" s="1"/>
  <c r="Q518"/>
  <c r="Q519" s="1"/>
  <c r="P518"/>
  <c r="P519" s="1"/>
  <c r="O518"/>
  <c r="O519" s="1"/>
  <c r="K515"/>
  <c r="K516" s="1"/>
  <c r="J515"/>
  <c r="J516" s="1"/>
  <c r="I515"/>
  <c r="I516" s="1"/>
  <c r="Q503"/>
  <c r="Q504" s="1"/>
  <c r="P503"/>
  <c r="P504" s="1"/>
  <c r="O503"/>
  <c r="O504" s="1"/>
  <c r="K501"/>
  <c r="K502" s="1"/>
  <c r="J501"/>
  <c r="J502" s="1"/>
  <c r="I501"/>
  <c r="I502" s="1"/>
  <c r="Q487"/>
  <c r="Q488" s="1"/>
  <c r="P487"/>
  <c r="P488" s="1"/>
  <c r="O487"/>
  <c r="O488" s="1"/>
  <c r="K487"/>
  <c r="K488" s="1"/>
  <c r="J487"/>
  <c r="J488" s="1"/>
  <c r="I487"/>
  <c r="I488" s="1"/>
  <c r="Q478"/>
  <c r="Q479" s="1"/>
  <c r="P478"/>
  <c r="P479" s="1"/>
  <c r="O478"/>
  <c r="O479" s="1"/>
  <c r="K478"/>
  <c r="K479" s="1"/>
  <c r="J478"/>
  <c r="J479" s="1"/>
  <c r="I478"/>
  <c r="I479" s="1"/>
  <c r="Q465"/>
  <c r="Q466" s="1"/>
  <c r="P465"/>
  <c r="P466" s="1"/>
  <c r="O465"/>
  <c r="O466" s="1"/>
  <c r="K465"/>
  <c r="K466" s="1"/>
  <c r="J465"/>
  <c r="J466" s="1"/>
  <c r="I465"/>
  <c r="I466" s="1"/>
  <c r="Q452"/>
  <c r="Q453" s="1"/>
  <c r="P452"/>
  <c r="P453" s="1"/>
  <c r="O452"/>
  <c r="O453" s="1"/>
  <c r="K451"/>
  <c r="K452" s="1"/>
  <c r="J451"/>
  <c r="J452" s="1"/>
  <c r="I451"/>
  <c r="I452" s="1"/>
  <c r="K441"/>
  <c r="K442" s="1"/>
  <c r="J441"/>
  <c r="J442" s="1"/>
  <c r="I441"/>
  <c r="I442" s="1"/>
  <c r="Q426"/>
  <c r="Q427" s="1"/>
  <c r="P426"/>
  <c r="P427" s="1"/>
  <c r="O426"/>
  <c r="O427" s="1"/>
  <c r="K422"/>
  <c r="K423" s="1"/>
  <c r="J422"/>
  <c r="J423" s="1"/>
  <c r="I422"/>
  <c r="I423" s="1"/>
  <c r="K413"/>
  <c r="K414" s="1"/>
  <c r="J413"/>
  <c r="J414" s="1"/>
  <c r="I413"/>
  <c r="I414" s="1"/>
  <c r="Q403"/>
  <c r="Q404" s="1"/>
  <c r="P403"/>
  <c r="P404" s="1"/>
  <c r="O403"/>
  <c r="O404" s="1"/>
  <c r="Q380"/>
  <c r="Q381" s="1"/>
  <c r="P380"/>
  <c r="P381" s="1"/>
  <c r="O380"/>
  <c r="O381" s="1"/>
  <c r="K375"/>
  <c r="K376" s="1"/>
  <c r="J375"/>
  <c r="J376" s="1"/>
  <c r="I375"/>
  <c r="I376" s="1"/>
  <c r="Q364"/>
  <c r="Q365" s="1"/>
  <c r="P364"/>
  <c r="P365" s="1"/>
  <c r="O364"/>
  <c r="O365" s="1"/>
  <c r="K360"/>
  <c r="K361" s="1"/>
  <c r="J360"/>
  <c r="J361" s="1"/>
  <c r="I360"/>
  <c r="I361" s="1"/>
  <c r="K349"/>
  <c r="K350" s="1"/>
  <c r="J349"/>
  <c r="J350" s="1"/>
  <c r="I349"/>
  <c r="I350" s="1"/>
  <c r="Q340"/>
  <c r="Q341" s="1"/>
  <c r="P340"/>
  <c r="P341" s="1"/>
  <c r="O340"/>
  <c r="O341" s="1"/>
  <c r="Q328"/>
  <c r="Q329" s="1"/>
  <c r="P328"/>
  <c r="P329" s="1"/>
  <c r="O328"/>
  <c r="O329" s="1"/>
  <c r="K321"/>
  <c r="K322" s="1"/>
  <c r="J321"/>
  <c r="J322" s="1"/>
  <c r="I321"/>
  <c r="I322" s="1"/>
  <c r="Q309"/>
  <c r="Q310" s="1"/>
  <c r="P309"/>
  <c r="P310" s="1"/>
  <c r="O309"/>
  <c r="O310" s="1"/>
  <c r="K300"/>
  <c r="K301" s="1"/>
  <c r="J300"/>
  <c r="J301" s="1"/>
  <c r="I300"/>
  <c r="I301" s="1"/>
  <c r="Q287"/>
  <c r="Q288" s="1"/>
  <c r="P287"/>
  <c r="P288" s="1"/>
  <c r="O287"/>
  <c r="O288" s="1"/>
  <c r="K278"/>
  <c r="K279" s="1"/>
  <c r="J278"/>
  <c r="J279" s="1"/>
  <c r="I278"/>
  <c r="I279" s="1"/>
  <c r="Q263"/>
  <c r="Q264" s="1"/>
  <c r="P263"/>
  <c r="P264" s="1"/>
  <c r="O263"/>
  <c r="O264" s="1"/>
  <c r="K257"/>
  <c r="K258" s="1"/>
  <c r="J257"/>
  <c r="J258" s="1"/>
  <c r="I257"/>
  <c r="I258" s="1"/>
  <c r="Q244"/>
  <c r="Q245" s="1"/>
  <c r="P244"/>
  <c r="P245" s="1"/>
  <c r="O244"/>
  <c r="O245" s="1"/>
  <c r="K239"/>
  <c r="K240" s="1"/>
  <c r="J239"/>
  <c r="J240" s="1"/>
  <c r="I239"/>
  <c r="I240" s="1"/>
  <c r="Q229"/>
  <c r="Q230" s="1"/>
  <c r="P229"/>
  <c r="P230" s="1"/>
  <c r="O229"/>
  <c r="O230" s="1"/>
  <c r="K227"/>
  <c r="K228" s="1"/>
  <c r="J227"/>
  <c r="J228" s="1"/>
  <c r="I227"/>
  <c r="I228" s="1"/>
  <c r="Q209"/>
  <c r="Q210" s="1"/>
  <c r="P209"/>
  <c r="P210" s="1"/>
  <c r="O209"/>
  <c r="O210" s="1"/>
  <c r="K206"/>
  <c r="K207" s="1"/>
  <c r="J206"/>
  <c r="J207" s="1"/>
  <c r="I206"/>
  <c r="I207" s="1"/>
  <c r="K193"/>
  <c r="K194" s="1"/>
  <c r="J193"/>
  <c r="J194" s="1"/>
  <c r="I193"/>
  <c r="I194" s="1"/>
  <c r="Q181"/>
  <c r="Q182" s="1"/>
  <c r="P181"/>
  <c r="P182" s="1"/>
  <c r="O181"/>
  <c r="O182" s="1"/>
  <c r="K164"/>
  <c r="K165" s="1"/>
  <c r="J164"/>
  <c r="J165" s="1"/>
  <c r="I164"/>
  <c r="I165" s="1"/>
  <c r="Q163"/>
  <c r="Q164" s="1"/>
  <c r="P163"/>
  <c r="P164" s="1"/>
  <c r="O163"/>
  <c r="O164" s="1"/>
  <c r="Q153"/>
  <c r="Q154" s="1"/>
  <c r="P153"/>
  <c r="P154" s="1"/>
  <c r="O153"/>
  <c r="O154" s="1"/>
  <c r="K149"/>
  <c r="K150" s="1"/>
  <c r="J149"/>
  <c r="J150" s="1"/>
  <c r="I149"/>
  <c r="I150" s="1"/>
  <c r="Q140"/>
  <c r="Q141" s="1"/>
  <c r="P140"/>
  <c r="P141" s="1"/>
  <c r="O140"/>
  <c r="O141" s="1"/>
  <c r="K136"/>
  <c r="K137" s="1"/>
  <c r="J136"/>
  <c r="J137" s="1"/>
  <c r="I136"/>
  <c r="I137" s="1"/>
  <c r="Q120"/>
  <c r="Q121" s="1"/>
  <c r="P120"/>
  <c r="P121" s="1"/>
  <c r="O120"/>
  <c r="O121" s="1"/>
  <c r="K118"/>
  <c r="K119" s="1"/>
  <c r="J118"/>
  <c r="J119" s="1"/>
  <c r="I118"/>
  <c r="I119" s="1"/>
  <c r="K107"/>
  <c r="K108" s="1"/>
  <c r="J107"/>
  <c r="J108" s="1"/>
  <c r="I107"/>
  <c r="I108" s="1"/>
  <c r="Q105"/>
  <c r="Q106" s="1"/>
  <c r="P105"/>
  <c r="P106" s="1"/>
  <c r="O105"/>
  <c r="O106" s="1"/>
  <c r="Q92"/>
  <c r="Q93" s="1"/>
  <c r="P92"/>
  <c r="P93" s="1"/>
  <c r="O92"/>
  <c r="O93" s="1"/>
  <c r="K87"/>
  <c r="K88" s="1"/>
  <c r="J87"/>
  <c r="J88" s="1"/>
  <c r="I87"/>
  <c r="I88" s="1"/>
  <c r="Q74"/>
  <c r="Q75" s="1"/>
  <c r="P74"/>
  <c r="P75" s="1"/>
  <c r="O74"/>
  <c r="O75" s="1"/>
  <c r="K66"/>
  <c r="K67" s="1"/>
  <c r="J66"/>
  <c r="J67" s="1"/>
  <c r="I66"/>
  <c r="I67" s="1"/>
  <c r="Q55"/>
  <c r="Q56" s="1"/>
  <c r="P55"/>
  <c r="P56" s="1"/>
  <c r="O55"/>
  <c r="O56" s="1"/>
  <c r="K48"/>
  <c r="K49" s="1"/>
  <c r="J48"/>
  <c r="J49" s="1"/>
  <c r="I48"/>
  <c r="I49" s="1"/>
  <c r="K37"/>
  <c r="K38" s="1"/>
  <c r="J37"/>
  <c r="J38" s="1"/>
  <c r="I37"/>
  <c r="I38" s="1"/>
  <c r="Q36"/>
  <c r="Q37" s="1"/>
  <c r="P36"/>
  <c r="P37" s="1"/>
  <c r="O36"/>
  <c r="O37" s="1"/>
  <c r="Q26"/>
  <c r="Q27" s="1"/>
  <c r="P26"/>
  <c r="P27" s="1"/>
  <c r="O26"/>
  <c r="O27" s="1"/>
  <c r="K26"/>
  <c r="K27" s="1"/>
  <c r="J26"/>
  <c r="J27" s="1"/>
  <c r="I26"/>
  <c r="I27" s="1"/>
  <c r="Q17"/>
  <c r="Q18" s="1"/>
  <c r="P17"/>
  <c r="P18" s="1"/>
  <c r="O17"/>
  <c r="O18" s="1"/>
  <c r="K11"/>
  <c r="K12" s="1"/>
  <c r="J11"/>
  <c r="J12" s="1"/>
  <c r="I11"/>
  <c r="I12" s="1"/>
  <c r="F148" i="16" l="1"/>
  <c r="F146"/>
  <c r="F143"/>
  <c r="F141"/>
  <c r="F158"/>
  <c r="F156"/>
  <c r="F168"/>
  <c r="F166"/>
  <c r="F163"/>
  <c r="F161"/>
  <c r="F153"/>
  <c r="F151"/>
  <c r="F138"/>
  <c r="F136"/>
  <c r="F133"/>
  <c r="F131"/>
  <c r="F128"/>
  <c r="F126"/>
  <c r="F123"/>
  <c r="F121"/>
  <c r="F118"/>
  <c r="F116"/>
  <c r="F113"/>
  <c r="F111"/>
  <c r="F108"/>
  <c r="F106"/>
  <c r="F103"/>
  <c r="F101"/>
  <c r="F98"/>
  <c r="F96"/>
  <c r="F93"/>
  <c r="F91"/>
  <c r="F88"/>
  <c r="F86"/>
  <c r="F83"/>
  <c r="F81"/>
  <c r="F78"/>
  <c r="F76"/>
  <c r="F73"/>
  <c r="F71"/>
  <c r="F68"/>
  <c r="F66"/>
  <c r="F63"/>
  <c r="F61"/>
  <c r="F58"/>
  <c r="F56"/>
  <c r="F53"/>
  <c r="F51"/>
  <c r="F48"/>
  <c r="F46"/>
  <c r="F43"/>
  <c r="F41"/>
  <c r="F38"/>
  <c r="F36"/>
  <c r="F33"/>
  <c r="F31"/>
  <c r="F28"/>
  <c r="F26"/>
  <c r="F23"/>
  <c r="F21"/>
  <c r="F18"/>
  <c r="F16"/>
  <c r="F13"/>
  <c r="F11"/>
  <c r="F8"/>
  <c r="F6"/>
  <c r="H5" i="20" l="1"/>
  <c r="M221" i="8" l="1"/>
  <c r="M363" i="6"/>
  <c r="M254" i="8" l="1"/>
  <c r="M247" i="6"/>
  <c r="M239" i="8" l="1"/>
  <c r="M487" i="6"/>
  <c r="M242" i="8"/>
  <c r="M443" i="6"/>
  <c r="M218" i="8"/>
  <c r="M407" i="6"/>
  <c r="M251" i="8"/>
  <c r="M347" i="6"/>
  <c r="M125" i="7"/>
  <c r="M299" i="6"/>
  <c r="M224" i="8"/>
  <c r="M291" i="6"/>
  <c r="M212" i="8"/>
  <c r="M235" i="6"/>
  <c r="M230" i="8"/>
  <c r="M215" i="6"/>
  <c r="M245" i="8"/>
  <c r="M151" i="6"/>
  <c r="M236" i="8"/>
  <c r="M107" i="6"/>
  <c r="M119" i="7"/>
  <c r="M47" i="6"/>
  <c r="M206" i="8" l="1"/>
  <c r="M243" i="6"/>
  <c r="M17" i="8"/>
  <c r="M95" i="7"/>
  <c r="M11" i="6"/>
  <c r="M23" i="8" l="1"/>
  <c r="M38"/>
  <c r="M107"/>
  <c r="M32"/>
  <c r="M59"/>
  <c r="M104"/>
  <c r="M203"/>
  <c r="M86"/>
  <c r="M125"/>
  <c r="M122"/>
  <c r="M197"/>
  <c r="M89"/>
  <c r="M215"/>
  <c r="M62"/>
  <c r="M110"/>
  <c r="M65"/>
  <c r="M50"/>
  <c r="M200"/>
  <c r="M143"/>
  <c r="M209"/>
  <c r="M116"/>
  <c r="M35"/>
  <c r="M74"/>
  <c r="M194"/>
  <c r="M140"/>
  <c r="M176"/>
  <c r="M149"/>
  <c r="M158"/>
  <c r="M77"/>
  <c r="M71"/>
  <c r="M98"/>
  <c r="M179"/>
  <c r="M101"/>
  <c r="M137"/>
  <c r="M152"/>
  <c r="M41"/>
  <c r="M182"/>
  <c r="M185"/>
  <c r="M20"/>
  <c r="M155"/>
  <c r="M14"/>
  <c r="M260"/>
  <c r="M227"/>
  <c r="M47"/>
  <c r="M68"/>
  <c r="M161"/>
  <c r="M131"/>
  <c r="M146"/>
  <c r="M170"/>
  <c r="M248"/>
  <c r="M53"/>
  <c r="M164"/>
  <c r="M188"/>
  <c r="M233"/>
  <c r="M257"/>
  <c r="M128"/>
  <c r="M92"/>
  <c r="M191"/>
  <c r="M26"/>
  <c r="M56"/>
  <c r="M44"/>
  <c r="M80"/>
  <c r="M95"/>
  <c r="M113"/>
  <c r="M167"/>
  <c r="M29"/>
  <c r="M173"/>
  <c r="M8"/>
  <c r="M83"/>
  <c r="M11"/>
  <c r="M134"/>
  <c r="M119"/>
  <c r="M113" i="7"/>
  <c r="M74"/>
  <c r="M56"/>
  <c r="M107"/>
  <c r="M41"/>
  <c r="M17"/>
  <c r="M47"/>
  <c r="M8"/>
  <c r="M59"/>
  <c r="M35"/>
  <c r="M65"/>
  <c r="M71"/>
  <c r="M83"/>
  <c r="M110"/>
  <c r="M68"/>
  <c r="M14"/>
  <c r="M92"/>
  <c r="M98"/>
  <c r="M122"/>
  <c r="M104"/>
  <c r="M44"/>
  <c r="M86"/>
  <c r="M53"/>
  <c r="M20"/>
  <c r="M29"/>
  <c r="M50"/>
  <c r="M38"/>
  <c r="M32"/>
  <c r="M26"/>
  <c r="M101"/>
  <c r="M77"/>
  <c r="M62"/>
  <c r="M116"/>
  <c r="M23"/>
  <c r="M89"/>
  <c r="M11"/>
  <c r="M80"/>
  <c r="M503" i="6"/>
  <c r="M499"/>
  <c r="M495"/>
  <c r="M491"/>
  <c r="M483"/>
  <c r="M479"/>
  <c r="M475"/>
  <c r="M471"/>
  <c r="M467"/>
  <c r="M463"/>
  <c r="M459"/>
  <c r="M455"/>
  <c r="M451"/>
  <c r="M447"/>
  <c r="M439"/>
  <c r="M435"/>
  <c r="M431"/>
  <c r="M427"/>
  <c r="M423"/>
  <c r="M419"/>
  <c r="M415"/>
  <c r="M411"/>
  <c r="M403"/>
  <c r="M399"/>
  <c r="M395"/>
  <c r="M391"/>
  <c r="M387"/>
  <c r="M383"/>
  <c r="M379"/>
  <c r="M375"/>
  <c r="M371"/>
  <c r="M367"/>
  <c r="M359"/>
  <c r="M355"/>
  <c r="M351"/>
  <c r="M343"/>
  <c r="M339"/>
  <c r="M335"/>
  <c r="M331"/>
  <c r="M327"/>
  <c r="M323"/>
  <c r="M319"/>
  <c r="M315"/>
  <c r="M311"/>
  <c r="M307"/>
  <c r="M303"/>
  <c r="M295"/>
  <c r="M287"/>
  <c r="M283"/>
  <c r="M279"/>
  <c r="M275"/>
  <c r="M271"/>
  <c r="M267"/>
  <c r="M263"/>
  <c r="M259"/>
  <c r="M255"/>
  <c r="M251"/>
  <c r="M239"/>
  <c r="M231"/>
  <c r="M227"/>
  <c r="M223"/>
  <c r="M219"/>
  <c r="M211"/>
  <c r="M207"/>
  <c r="M203"/>
  <c r="M199"/>
  <c r="M195"/>
  <c r="M191"/>
  <c r="M187"/>
  <c r="M183"/>
  <c r="M179"/>
  <c r="M175"/>
  <c r="M171"/>
  <c r="M167"/>
  <c r="M163"/>
  <c r="M159"/>
  <c r="M155"/>
  <c r="M147"/>
  <c r="M143"/>
  <c r="M139"/>
  <c r="M135"/>
  <c r="M131"/>
  <c r="M127"/>
  <c r="M123"/>
  <c r="M119"/>
  <c r="M115"/>
  <c r="M111"/>
  <c r="M103"/>
  <c r="M99"/>
  <c r="M95"/>
  <c r="M91"/>
  <c r="M87"/>
  <c r="M83"/>
  <c r="M79"/>
  <c r="M75"/>
  <c r="M71"/>
  <c r="M67"/>
  <c r="M63"/>
  <c r="M59"/>
  <c r="M55"/>
  <c r="M51"/>
  <c r="M43"/>
  <c r="M39"/>
  <c r="M35"/>
  <c r="M31"/>
  <c r="M27"/>
  <c r="M23"/>
  <c r="M19"/>
  <c r="M15"/>
  <c r="M7"/>
  <c r="O1661" i="22"/>
  <c r="O1662"/>
  <c r="O1195"/>
  <c r="O1194"/>
  <c r="O439"/>
  <c r="O438"/>
  <c r="Q1661"/>
  <c r="Q1662"/>
  <c r="Q1432"/>
  <c r="Q1433"/>
  <c r="P1195"/>
  <c r="P1194"/>
  <c r="Q439"/>
  <c r="Q438"/>
  <c r="P1661"/>
  <c r="P1662"/>
  <c r="P1433"/>
  <c r="P1432"/>
  <c r="P439"/>
  <c r="P438"/>
</calcChain>
</file>

<file path=xl/sharedStrings.xml><?xml version="1.0" encoding="utf-8"?>
<sst xmlns="http://schemas.openxmlformats.org/spreadsheetml/2006/main" count="6746" uniqueCount="542">
  <si>
    <t>ΙΤΑΛΙΑ</t>
  </si>
  <si>
    <t>ΗΝΩΜΕΝΟ ΒΑΣΙΛΕΙΟ</t>
  </si>
  <si>
    <t>ΑΥΣΤΡΙΑ</t>
  </si>
  <si>
    <t>ΝΟΡΒΗΓΙΑ</t>
  </si>
  <si>
    <t>ΓΕΡΜΑΝΙΑ</t>
  </si>
  <si>
    <t>ΓΑΛΛΙΑ</t>
  </si>
  <si>
    <t>ΚΥΠΡΟΣ</t>
  </si>
  <si>
    <t>ΔΑΝΙΑ</t>
  </si>
  <si>
    <t>ΚΑΤΩ ΧΩΡΕΣ</t>
  </si>
  <si>
    <t>ΒΕΛΓΙΟ</t>
  </si>
  <si>
    <t>ΒΟΥΛΓΑΡΙΑ</t>
  </si>
  <si>
    <t>ΣΟΥΗΔΙΑ</t>
  </si>
  <si>
    <t>ΕΝΩΜΕΝΑ ΑΡΑΒΙΚΑ ΕΜΙΡΑΤΑ</t>
  </si>
  <si>
    <t>ΙΣΠΑΝΙΑ</t>
  </si>
  <si>
    <t>ΙΡΛΑΝΔΙΑ</t>
  </si>
  <si>
    <t>ΠΟΡΤΟΓΑΛΙΑ</t>
  </si>
  <si>
    <t>ΦΙΝΛΑΝΔΙΑ</t>
  </si>
  <si>
    <t>ΕΛΒΕΤΙΑ</t>
  </si>
  <si>
    <t>ΜΑΛΤΑ</t>
  </si>
  <si>
    <t>ΤΟΥΡΚΙΑ</t>
  </si>
  <si>
    <t>ΠΟΛΩΝΙΑ</t>
  </si>
  <si>
    <t>ΔΗΜΟΚΡΑΤΙΑ ΤΗΣ ΤΣΕΧΙΑΣ</t>
  </si>
  <si>
    <t>ΣΛΟΒΑΚΙΑ</t>
  </si>
  <si>
    <t>ΟΥΓΓΑΡΙΑ</t>
  </si>
  <si>
    <t>ΡΟΥΜΑΝΙΑ</t>
  </si>
  <si>
    <t>ΑΛΒΑΝΙΑ</t>
  </si>
  <si>
    <t>ΟΥΚΡΑΝΙΑ</t>
  </si>
  <si>
    <t>ΣΕΡΒΙΑ</t>
  </si>
  <si>
    <t>ΑΙΓΥΠΤΟΣ</t>
  </si>
  <si>
    <t>Η Π Α</t>
  </si>
  <si>
    <t>ΚΑΝΑΔΑΣ</t>
  </si>
  <si>
    <t>ΙΣΡΑΗΛ</t>
  </si>
  <si>
    <t>ΣΑΟΥΔΙΚΗ ΑΡΑΒΙΑ</t>
  </si>
  <si>
    <t>ΤΑΙΛΑΝΔΗ</t>
  </si>
  <si>
    <t>ΒΙΕΤΝΑΜ</t>
  </si>
  <si>
    <t>ΚΙΝΑ</t>
  </si>
  <si>
    <t>ΝΟΤΙΑ ΚΟΡΕΑ</t>
  </si>
  <si>
    <t>ΙΑΠΩΝΙΑ</t>
  </si>
  <si>
    <t>ΑΥΣΤΡΑΛΙΑ</t>
  </si>
  <si>
    <t>ΝΕΑ ΖΗΛΑΝΔΙΑ</t>
  </si>
  <si>
    <t>0409'</t>
  </si>
  <si>
    <t>Μέλι φυσικό</t>
  </si>
  <si>
    <t>1509'</t>
  </si>
  <si>
    <t>ΤΑΙΒΑΝ</t>
  </si>
  <si>
    <t>ΡΩΣΙΑ</t>
  </si>
  <si>
    <t>ΜΟΛΔΑΒΙΑ</t>
  </si>
  <si>
    <t>ΜΕΞΙΚΟ</t>
  </si>
  <si>
    <t>ΚΟΛΟΜΒΙΑ</t>
  </si>
  <si>
    <t>ΒΡΑΖΙΛΙΑ</t>
  </si>
  <si>
    <t>ΠΑΡΑΓΟΥΑΗ</t>
  </si>
  <si>
    <t>ΙΡΑΝ</t>
  </si>
  <si>
    <t>1905'</t>
  </si>
  <si>
    <t>Προϊόντα αρτοποιίας, ζαχαροπλαστικής ή μπισκοτοποιίας, έστω και με προσθήκη κακάου, όστιες, κάψουλες κενές των τύπων που χρησιμοποιούνται για φάρμακα, αζυμοσφραγίδες, ξεραμένες ζύμες από αλεύρι ή άμυλο κάθε είδους σε φύλλα και παρόμοια προϊόντα</t>
  </si>
  <si>
    <t>ΑΛΓΕΡΙΑ</t>
  </si>
  <si>
    <t>2001'</t>
  </si>
  <si>
    <t>Λαχανικά, καρποί και φρούτα και άλλα βρώσιμα μέρη φυτών, παρασκευασμένα ή διατηρημένα με ξίδι ή οξικό οξύ</t>
  </si>
  <si>
    <t>2002'</t>
  </si>
  <si>
    <t>Ντομάτες παρασκευασμένες ή διατηρημένες χωρίς ξίδι ή οξικό οξύ</t>
  </si>
  <si>
    <t>2005'</t>
  </si>
  <si>
    <t>ΛΙΒΥΗ</t>
  </si>
  <si>
    <t>ΠΕΡΟΥ</t>
  </si>
  <si>
    <t>2008'</t>
  </si>
  <si>
    <t>Καρποί και φρούτα και άλλα βρώσιμα μέρη φυτών, παρασκευασμένα ή διατηρημένα, με ή χωρίς προσθήκη ζάχαρης ή άλλων γλυκαντικών ή αλκοόλης (εκτός από εκείνα που είναι παρασκευασμένα ή διατηρημένα με ξίδι, διατηρημένα με ζάχαρη, χωρίς όμως να έχουν εισαχ</t>
  </si>
  <si>
    <t>ΔΟΜΙΝΙΚΑΝΗ ΔΗΜΟΚΡΑΤΙΑ</t>
  </si>
  <si>
    <t>2204'</t>
  </si>
  <si>
    <t>Κρασιά από νωπά σταφύλια, στα οποία περιλαμβάνονται και τα εμπλουτισμένα με αλκοόλη κρασιά. Μούστος σταφυλιών, που έχει υποστεί μερική ζύμωση και που έχει αποκτημένο αλκοολικό τίτλο &gt; 0,5% vol ή που έχει πρόσθετο αποκτημένο αλκοολικό τίτλο &gt; 0,5% vol</t>
  </si>
  <si>
    <t>ΜΑΥΡΙΤΑΝΙΑ</t>
  </si>
  <si>
    <t>% Ανωτ.Χωρών στο Σύνολο</t>
  </si>
  <si>
    <t>1902'</t>
  </si>
  <si>
    <t>Ζυμαρικά εν γένει έστω και ψημένα ή παραγεμισμένα με κρέας ή άλλες ουσίες ή και αλλιώς παρασκευασμένα, όπως τα σπαγέτα, μακαρόνια, νούγιες, λαζάνια, gnocchi, ραβιόλια, κανελόνια, καθώς και αράπικο σιμιγδάλι (κους-κους), έστω και παρασκευασμένο</t>
  </si>
  <si>
    <t>1806'</t>
  </si>
  <si>
    <t>Σοκολάτα και άλλα παρασκευάσματα διατροφής που περιέχουν κακάο</t>
  </si>
  <si>
    <t>2007'</t>
  </si>
  <si>
    <t>Γλυκά κουταλιού, ζελέδες, μαρμελάδες, πολτοί και πάστες καρπών και φρούτων, που παίρνονται από βράσιμο, με ή χωρίς προσθήκη ζάχαρης ή άλλων γλυκαντικών</t>
  </si>
  <si>
    <t>0302'</t>
  </si>
  <si>
    <t>Ψάρια, βρώσιμα, νωπά ή διατηρημένα με απλή ψύξη (εκτός από φιλέτα και άλλη σάρκα ψαριών της κλάσης 0304)</t>
  </si>
  <si>
    <t>0403'</t>
  </si>
  <si>
    <t>Βουτυρόγαλα, πηγμένο γάλα και πηγμένη κρέμα, γιαούρτι, κεφίρ και άλλα γάλατα και κρέμες που έχουν υποστεί ζύμωση ή έχουν καταστεί όξινα, έστω και συμπυκνωμένα ή αρωματισμένα, έστω και με προσθήκη ζάχαρης, άλλων γλυκαντικών, φρούτων, καρυδιών ή κακάου</t>
  </si>
  <si>
    <t>0406'</t>
  </si>
  <si>
    <t>Τυριά και πηγμένο γάλα για τυρί</t>
  </si>
  <si>
    <t>ΧΩΡΑ</t>
  </si>
  <si>
    <t>ΑΞΙΑ</t>
  </si>
  <si>
    <t xml:space="preserve">Ελαιόλαδο και τα κλάσματά του, </t>
  </si>
  <si>
    <t>Σύνολο Ανωτ.Χωρών</t>
  </si>
  <si>
    <t>Γενικό Σύνολο εξαγωγών</t>
  </si>
  <si>
    <t xml:space="preserve">Λαχανικά παρασκευασμένα ή διατηρημένα χωρίς ξίδι, μη κατεψυγμένα </t>
  </si>
  <si>
    <t>Α/Α</t>
  </si>
  <si>
    <t>0201'</t>
  </si>
  <si>
    <t>Κρέατα βοοειδών, νωπά ή διατηρημένα με απλή ψύξη</t>
  </si>
  <si>
    <t>ΑΡΓΕΝΤΙΝΗ</t>
  </si>
  <si>
    <t>0202'</t>
  </si>
  <si>
    <t>Κρέατα βοοειδών, κατεψυγμένα</t>
  </si>
  <si>
    <t>0203'</t>
  </si>
  <si>
    <t>Κρέατα χοιροειδών, νωπά, διατηρημένα με απλή ψύξη ή κατεψυγμένα</t>
  </si>
  <si>
    <t>0207'</t>
  </si>
  <si>
    <t>Κρέατα και παραπροϊόντα βρώσιμα σφαγίων πουλερικών κατοικιδίων πετεινού, κότας, πάπιας, χήνας, γάλου, γαλοπούλας και φραγκόκοτας, νωπά, διατηρημένα με απλή ψύξη ή κατεψυγμένα</t>
  </si>
  <si>
    <t>ΜΑΡΟΚΟ</t>
  </si>
  <si>
    <t>ΤΥΝΗΣΙΑ</t>
  </si>
  <si>
    <t>ΣΕΝΕΓΑΛΗ</t>
  </si>
  <si>
    <t>ΕΞΑΓΩΓΕΣ</t>
  </si>
  <si>
    <t>ΕΙΣΑΓΩΓΕΣ</t>
  </si>
  <si>
    <t>0303'</t>
  </si>
  <si>
    <t>ΜΑΔΑΓΑΣΚΑΡΗ</t>
  </si>
  <si>
    <t>ΔΗΜ.ΝΟΤ.ΑΦΡΙΚΗΣ</t>
  </si>
  <si>
    <t>ΙΝΔΙΑ</t>
  </si>
  <si>
    <t>ΙΝΔΟΝΗΣΙΑ</t>
  </si>
  <si>
    <t>0307'</t>
  </si>
  <si>
    <t>Μαλάκια, κατάλληλα για τη διατροφή του ανθρώπου, έστω και χωρίς το όστρακό τους, ζωντανά, νωπά, διατηρημένα σε απλή ψύξη, κατεψυγμένα, αποξεραμένα, αλατισμένα ή σε άρμη, και άλλα ασπόνδυλα υδρόβια, εκτός των μαλακοστράκων και των μαλακίων. Αλεύρια, σ</t>
  </si>
  <si>
    <t>ΣΛΟΒΕΝΙΑ</t>
  </si>
  <si>
    <t>ΙΣΗΜΕΡΙΝΟΣ</t>
  </si>
  <si>
    <t>ΠΑΚΙΣΤΑΝ</t>
  </si>
  <si>
    <t>0401'</t>
  </si>
  <si>
    <t>Γάλα και κρέμα γάλακτος (ανθόγαλα) που δεν είναι συμπυκνωμένα και δεν περιέχουν ζάχαρη ή άλλα γλυκαντικά</t>
  </si>
  <si>
    <t>0701'</t>
  </si>
  <si>
    <t>Πατάτες, νωπές ή διατηρημένες με απλή ψύξη</t>
  </si>
  <si>
    <t>0702'</t>
  </si>
  <si>
    <t>Ντομάτες, νωπές ή διατηρημένες με απλή ψύξη</t>
  </si>
  <si>
    <t>0710'</t>
  </si>
  <si>
    <t>Λαχανικά, άβραστα ή βρασμένα στο νερό ή στον ατμό, κατεψυγμένα</t>
  </si>
  <si>
    <t>0713'</t>
  </si>
  <si>
    <t>Όσπρια ξερά, χωρίς λοβό, έστω και ξεφλουδισμένα ή σπασμένα</t>
  </si>
  <si>
    <t>0802'</t>
  </si>
  <si>
    <t>Καρποί με κέλυφος, νωποί ή ξεροί, έστω και χωρίς το κέλυφος ή τη φλούδα τους (εκτός από καρύδια κοκοφοινίκων, καρύδια Βραζιλίας και καρύδια ανακαρδιοειδών)</t>
  </si>
  <si>
    <t>0803'</t>
  </si>
  <si>
    <t>Μπανάνες, στις οποίες περιλαμβάνονται και μπανάνες του είδους των Αντιλλών, νωπές ή ξερές</t>
  </si>
  <si>
    <t>ΚΟΣΤΑ ΡΙΚΑ</t>
  </si>
  <si>
    <t>0805'</t>
  </si>
  <si>
    <t>Εσπεριδοειδή, νωπά ή ξερά</t>
  </si>
  <si>
    <t>0808'</t>
  </si>
  <si>
    <t>Μήλα, αχλάδια και κυδώνια, νωπά</t>
  </si>
  <si>
    <t>0901'</t>
  </si>
  <si>
    <t>Καφές, έστω και καβουρντισμένος ή χωρίς καφε νη. Κελύφη και φλούδες καφέ. Υποκατάστατα του καφέ που περιέχουν καφέ, οποιεσδήποτε και αν είναι οι αναλογίες του μείγματος</t>
  </si>
  <si>
    <t>1001'</t>
  </si>
  <si>
    <t>Σιτάρι και σμιγάδι</t>
  </si>
  <si>
    <t>1003'</t>
  </si>
  <si>
    <t>Κριθάρι</t>
  </si>
  <si>
    <t>1005'</t>
  </si>
  <si>
    <t>Καλαμπόκι</t>
  </si>
  <si>
    <t>1006'</t>
  </si>
  <si>
    <t>Ρύζι</t>
  </si>
  <si>
    <t>ΚΑΜΠΟΤΖΗ</t>
  </si>
  <si>
    <t>2</t>
  </si>
  <si>
    <t>3</t>
  </si>
  <si>
    <t>Γενικό Σύνολο εισαγωγών</t>
  </si>
  <si>
    <t xml:space="preserve">Μαλάκια, κατάλληλα για τη διατροφή του ανθρώπου, έστω και χωρίς το όστρακό τους, ζωντανά, νωπά, διατηρημένα σε απλή ψύξη, κατεψυγμένα, αποξεραμένα, </t>
  </si>
  <si>
    <t>ΚΡΟΑΤΙΑ</t>
  </si>
  <si>
    <t>ΒΟΣΝΙΑ-ΕΡΖΕΓΟΒΙΝΗ</t>
  </si>
  <si>
    <t>ΜΑΥΡΟΒΟΥΝΙΟ</t>
  </si>
  <si>
    <t>ΙΟΡΔΑΝΙΑ</t>
  </si>
  <si>
    <t>ΙΡΑΚ</t>
  </si>
  <si>
    <t>0806'</t>
  </si>
  <si>
    <t>0807'</t>
  </si>
  <si>
    <t>Πεπόνια, στα οποία περιλαμβάνονται και τα καρπούζια, και καρποί παπάγιας, νωπά</t>
  </si>
  <si>
    <t>ΤΣΕΧΙΑ</t>
  </si>
  <si>
    <t>0709'</t>
  </si>
  <si>
    <t>Λαχανικά, νωπά ή διατηρημένα με απλή ψύξη (εκτός από πατάτες, ντομάτες, λαχανικά του γένους Allium, προϊόντα του γένους Brassica, μαρούλια του είδους Lactuca sativa και του γένους Cichorium, καρότα, γογγύλια, κοκκινογούλια για σαλάτα, λαγόχορτο (σκου</t>
  </si>
  <si>
    <t>ΛΙΘΟΥΑΝΙΑ</t>
  </si>
  <si>
    <t>ΜΙΑΝΜΑΡ (ΒΙΡΜΑΝΙΑ)</t>
  </si>
  <si>
    <t>ΕΣΘΟΝΙΑ</t>
  </si>
  <si>
    <t>ΚΑΖΑΚΣΤΑΝ</t>
  </si>
  <si>
    <t>Βερίκοκα, κεράσια, ροδάκινα, στα οποία περιλαμβάνονται και τα brugnons και nectarines, δαμάσκηνα και αγριοδαμάσκηνα, νωπά</t>
  </si>
  <si>
    <t>0809</t>
  </si>
  <si>
    <t>0810</t>
  </si>
  <si>
    <t>Κουκιά σόγιας, έστω και σπασμένα</t>
  </si>
  <si>
    <t>1201</t>
  </si>
  <si>
    <t>ΜΑΛΑΙΣΙΑ</t>
  </si>
  <si>
    <t>Λάδια και τα κλάσματά τους, που λαμβάνονται αποκλειστικά από ελιές και με μεθόδους άλλες από αυτές που αναφέρονται στην κλάση 1509, έστω και εξευγενισμένα, αλλά χημικώς μη μετασχηματισμένα, στα οποία περιλαμβάνονται και μείγματα από αυτά τα λάδια και</t>
  </si>
  <si>
    <t>1510</t>
  </si>
  <si>
    <t>1511</t>
  </si>
  <si>
    <t>Φοινικέλαιο και τα κλάσματά του, έστω και εξευγενισμένα, αλλά χημικώς μη μετασχηματισμένα</t>
  </si>
  <si>
    <t>1512</t>
  </si>
  <si>
    <t>Λάδια ηλιοτρόπιου, κνήκου ή βαμβακιού και τα κλάσματά τους, έστω και εξευγενισμένα, αλλά χημικώς μη μετασχηματισμένα</t>
  </si>
  <si>
    <t>1602</t>
  </si>
  <si>
    <t>Παρασκευάσματα και κονσέρβες κρεάτων, παραπροϊόντων σφαγίων ή αίματος (εκτός από λουκάνικα, σαλάμια και παρόμοια προϊόντα, καθώς και εκτός από εκχυλίσματα και χυμούς κρέατος)</t>
  </si>
  <si>
    <t>1604</t>
  </si>
  <si>
    <t>Παρασκευάσματα και κονσέρβες ψαριών, καθώς και χαβιάρι και τα υποκατάστατα αυτού που παρασκευάζονται από αυγά ψαριού</t>
  </si>
  <si>
    <t>ΦΙΛΙΠΠΙΝΕΣ</t>
  </si>
  <si>
    <t>1701</t>
  </si>
  <si>
    <t>Ζάχαρη από ζαχαροκάλαμο ή από τεύτλα και ζαχαρόζη χημικώς καθαρή, σε στερεή κατάσταση</t>
  </si>
  <si>
    <t>ΜΑΥΡΙΚΙΟΣ</t>
  </si>
  <si>
    <t>1704</t>
  </si>
  <si>
    <t>Ζαχαρώδη προϊόντα χωρίς κακάο, στα οποία περιλαμβάνεται και η λευκή σοκολάτα</t>
  </si>
  <si>
    <t>Εκχυλίσματα βύνης, καθώς και παρασκευάσματα διατροφής από αλεύρια, σιμιγδάλια, άμυλα κάθε είδους ή εκχυλίσματα βύνης, που δεν περιέχουν σκόνη κακάου ή περιέχουν σε αναλογία &lt; 40% κατά βάρος υπολογιζόμενο με βάση την πλήρη απολίπανση, π.δ.κ.α.· παρασκ</t>
  </si>
  <si>
    <t>1901</t>
  </si>
  <si>
    <t>ΝΟΤΙΟΣ ΑΦΡΙΚΗ</t>
  </si>
  <si>
    <t>2004'</t>
  </si>
  <si>
    <t>Λαχανικά παρασκευασμένα ή διατηρημένα χωρίς ξίδι, κατεψυγμένα (εκτός από τα διατηρημένα με ζάχαρη και εκτός από ντομάτες, μανιτάρια και τρούφες)</t>
  </si>
  <si>
    <t>Χυμοί φρούτων, στους οποίους περιλαμβάνεται και ο μούστος σταφυλιών, ή λαχανικών, που δεν έχουν υποστεί ζύμωση, χωρίς προσθήκη αλκοόλης, με ή χωρίς προσθήκη ζάχαρης ή άλλων γλυκαντικών</t>
  </si>
  <si>
    <t>2009</t>
  </si>
  <si>
    <t>ΛΕΤΤΟΝΙΑ</t>
  </si>
  <si>
    <t>2101</t>
  </si>
  <si>
    <t>Εκχυλίσματα, αποστάγματα και συμπυκνώματα καφέ, τσαγιού ή ματέ και παρασκευάσματα με βάση τα προϊόντα αυτά ή με βάση τον καφέ, το τσάϊ ή το ματέ. Ρίζες κιχωρίου φρυγμένες και άλλα φρυγμένα υποκατάστατα του καφέ και τα εκχυλίσματα, αποστάγματα και συμ</t>
  </si>
  <si>
    <t>2103</t>
  </si>
  <si>
    <t>Παρασκευάσματα για σάλτσες και σάλτσες παρασκευασμένες. Αρτύματα και καρυκεύματα, σύνθετα. Αλεύρι από σινάπι, έστω και παρασκευασμένο, και μουστάρδα</t>
  </si>
  <si>
    <t>2105</t>
  </si>
  <si>
    <t>Παγωτά, έστω και αν περιέχουν κακάο</t>
  </si>
  <si>
    <t>2106</t>
  </si>
  <si>
    <t>Παρασκευάσματα διατροφής π.δ.κ.α.</t>
  </si>
  <si>
    <t>2202</t>
  </si>
  <si>
    <t>Νερά, στα οποία περιλαμβάνονται και τα μεταλλικά και τα αεριούχα νερά, με προσθήκη ζάχαρης ή άλλων γλυκαντικών ή αρωματισμένα, και άλλα μη αλκοολούχα ποτά (εκτός από τους χυμούς φρούτων ή λαχανικών και το γάλα)</t>
  </si>
  <si>
    <t>2203</t>
  </si>
  <si>
    <t>Μπίρα από βύνη</t>
  </si>
  <si>
    <t>Αιθυλική αλκοόλη μη μετουσιωμένη, με κατ' όγκο αλκοολικό τίτλο &lt; 80% vol· αποστάγματα, ηδύποτα (λικέρ) και άλλα οινοπνευματώδη ποτά (εκτός από σύνθετα αλκοολούχαπαρασκευάσματα των τύπων που χρησιμοποιούνται για την παρασκευή ποτών)</t>
  </si>
  <si>
    <t>2208</t>
  </si>
  <si>
    <t>2301</t>
  </si>
  <si>
    <t>Αλεύρια, σκόνες και συσσωματώματα με μορφή σβόλων, από κρέας, παραπροϊόντα σφαγίων, ψάρια ή καρκινοειδή (μαλακόστρακα), μαλάκια ή άλλα ασπόνδυλα υδρόβια ακατάλληλα για τη διατροφή του ανθρώπου. Ινώδη κατάλοιπα ξιγκιών</t>
  </si>
  <si>
    <t>2309</t>
  </si>
  <si>
    <t>2304</t>
  </si>
  <si>
    <t>Πίτες και άλλα στερεά υπολείμματα, έστω και σπασμένα ή συσσωματωμένα με μορφή σβόλων, από την εξαγωγή του σογιέλαιου</t>
  </si>
  <si>
    <t>Παρασκευάσματα των τύπων που χρησιμοποιούνται για τη διατροφή των ζώων</t>
  </si>
  <si>
    <t xml:space="preserve">Ψάρια, βρώσιμα, κατεψυγμένα </t>
  </si>
  <si>
    <t>0102</t>
  </si>
  <si>
    <t>Βοοειδή ζωντανά</t>
  </si>
  <si>
    <t>ΗΝ.ΒΑΣΙΛΕΙΟ</t>
  </si>
  <si>
    <t>0204</t>
  </si>
  <si>
    <t>Κρέατα προβατοειδών ή αιγοειδών, νωπά, διατηρημένα με απλή ψύξη ή κατεψυγμένα</t>
  </si>
  <si>
    <t>0304</t>
  </si>
  <si>
    <t>ΤΑΝΖΑΝΙΑ</t>
  </si>
  <si>
    <t>ΟΥΓΚΑΝΤΑ</t>
  </si>
  <si>
    <t>Ψάρια, βρώσιμα, κατεψυγμένα</t>
  </si>
  <si>
    <t xml:space="preserve">Φιλέτα και άλλη σάρκα ψαριών, </t>
  </si>
  <si>
    <t>0305</t>
  </si>
  <si>
    <t>0306</t>
  </si>
  <si>
    <t xml:space="preserve">Μαλακόστρακα,  έστω και χωρίς το όστρακό τους, </t>
  </si>
  <si>
    <t>0405</t>
  </si>
  <si>
    <t xml:space="preserve">Βούτυρο, όπου περιλαβάνεται το αφυδατωμένο βούτυρο και το βουτυρέλαιο γκί, </t>
  </si>
  <si>
    <t>0407</t>
  </si>
  <si>
    <t>Αυγά πτηνών με το τσόφλι τους, νωπά, διατηρημένα ή βρασμένα</t>
  </si>
  <si>
    <t>0801</t>
  </si>
  <si>
    <t xml:space="preserve">Καρύδια κοκοφοινίκων, Βραζιλίας, ανακαρδιοειδών, </t>
  </si>
  <si>
    <t>0804</t>
  </si>
  <si>
    <t>ΗΠΑ</t>
  </si>
  <si>
    <t>0811</t>
  </si>
  <si>
    <t>Καρποί και φρούτα, άψητα ή ψημένα στον ατμό ή βρασμένα στο νερό, κατεψυγμένα, έστω και με προσθήκη ζάχαρης ή άλλων γλυκαντικών</t>
  </si>
  <si>
    <t>Σπέρματα και ελαιώδεις καρποί, έστω και σπασμένα (εκτός από βρώσιμους καρπούς με κέλυφος, ελιές, κουκιά σόγιας, αράπικα φυστίκια, κοπρά, σπέρματα λιναριού, σπέρματα αγριογογγύλης ή αγριοκράμβης και σπέρματα ηλιοτρόπιου)</t>
  </si>
  <si>
    <t>1207</t>
  </si>
  <si>
    <t>ΣΟΥΔΑΝ</t>
  </si>
  <si>
    <t>ΑΙΘΙΟΠΙΑ</t>
  </si>
  <si>
    <t>ΝΙΓΗΡΙΑ</t>
  </si>
  <si>
    <t>1</t>
  </si>
  <si>
    <t>% Ανωτ.Χωρών στο Γεν.Σύνολο</t>
  </si>
  <si>
    <t>0104</t>
  </si>
  <si>
    <t>Προβατοειδή και αιγοειδή, ζωντανά</t>
  </si>
  <si>
    <t>10</t>
  </si>
  <si>
    <t>11</t>
  </si>
  <si>
    <t>ΜΠΑΓΚΛΑΝΤΕΣ</t>
  </si>
  <si>
    <t>6</t>
  </si>
  <si>
    <t>9</t>
  </si>
  <si>
    <t>12</t>
  </si>
  <si>
    <t>13</t>
  </si>
  <si>
    <t>0602'</t>
  </si>
  <si>
    <t>Φυτά ζωντανά στα οποία περιλαμβάνονται και οι ζωντανές ρίζες τους, μοσχεύματα, μπόλια και λευκό (φύτρα) μανιταριών (εκτός από βολβούς, κρεμμύδια, κόνδυλους, ρίζες βολβοειδείς και ριζώματα γενικά, καθώς και εκτός από φυτά και ρίζες κιχωρίου)</t>
  </si>
  <si>
    <t>0603'</t>
  </si>
  <si>
    <t>Άνθη και μπουμπούκια ανθέων, κομμένα, για ανθοδέσμες ή διακοσμήσεις, νωπά, αποξεραμένα, λευκασμένα, βαμμένα, διαβρεγμένα ή αλλιώς παρασκευασμένα</t>
  </si>
  <si>
    <t>0703'</t>
  </si>
  <si>
    <t>Κρεμμύδια, ασκαλώνια, σκόρδα, πράσα και άλλα λαχανικά του γένους Allium, νωπά ή διατηρημένα με απλή ψύξη</t>
  </si>
  <si>
    <t>0707</t>
  </si>
  <si>
    <t>Αγγούρια και αγγουράκια, νωπά ή διατηρημένα με απλή ψύξη</t>
  </si>
  <si>
    <t>ΛΕΤΟΝΙΑ</t>
  </si>
  <si>
    <t>0812</t>
  </si>
  <si>
    <t>Καρποί και φρούτα προσωρινά διατηρημένα, π.χ. με διοξείδιο του θείου ή σε άρμη, θειωμένο νερό ή σε νερό στο οποίο έχουν προστεθεί άλλες ουσίες που χρησιμεύουν για να εξασφαλισθεί προσωρινά η διατήρησή τους, αλλά ακατάλληλα για διατροφή στην κατάσταση</t>
  </si>
  <si>
    <t>0813</t>
  </si>
  <si>
    <t>Βερίκοκα, δαμάσκηνα, μήλα, ροδάκινα, αχλάδια, καρποί παπάγιας, καρποί οξυφοίνικα και άλλοι καρποί και φρούτα βρώσιμα, αποξεραμένα, καθώς και μείγματα βρώσιμων, αποξεραμένων καρπών και φρούτων ή καρπών με κέλυφος (εκτός από καρπούς με κέλυφος, μπανάνε</t>
  </si>
  <si>
    <t>ΓΟΥΑΤΕΜΑΛΑ</t>
  </si>
  <si>
    <t>ΓΟΥΙΑΝΑ</t>
  </si>
  <si>
    <t>1101</t>
  </si>
  <si>
    <t>Αλεύρια σιταριού ή σμιγαδιού</t>
  </si>
  <si>
    <t>1109</t>
  </si>
  <si>
    <t>Γλουτένη σιταριού, έστω και σε ξερή κατάσταση</t>
  </si>
  <si>
    <t>1209</t>
  </si>
  <si>
    <t>Σπέρματα, καρποί και σπόροι για σπορά (εκτός από όσπρια και γλυκό καλαμπόκι, καφέ, τσάϊ, ματέ και μπαχαρικά, δημητριακά, σπέρματα και ελαιώδεις καρπούς, καθώς και εκτός από σπόρους και καρπούς των ειδών που χρησιμοποιούνται κυρίως στην αρωματοποι α,τ</t>
  </si>
  <si>
    <t>1302</t>
  </si>
  <si>
    <t>Χυμοί και εκχυλίσματα φυτικά, πηκτικές ύλες, πηκτινικές και πηκτικές ενώσεις, άγαρ και άλλα βλεννώδη και πηκτικά φυτικά παράγωγα, έστω και τροποποιημένα</t>
  </si>
  <si>
    <t>1504</t>
  </si>
  <si>
    <t>Λίπη και λάδια και τα κλάσματά τους, ψαριών ή θαλασσίων θηλαστικών, έστω και εξευγενισμένα, αλλά χημικώς μη μετασχηματισμένα</t>
  </si>
  <si>
    <t>1513</t>
  </si>
  <si>
    <t>Λάδια κοκοφοίνικα λάδι κοπρά, λαχανοφοίνικα (φοινικοπυρηνέλαιο) ή babassu και τα κλάσματά τους, έστω και εξευγενισμένα, αλλά χημικώς μη μετασχηματισμένα</t>
  </si>
  <si>
    <t>1515</t>
  </si>
  <si>
    <t>Λίπη και λάδια φυτικά, στα οποία περιλαμβάνεται και το λάδι jojoba, και τα κλάσματά τους, σταθερά,έστω και εξευγενισμένα, αλλά χημικώς μη μετασχηματισμένα (εκτός από σογιέλαιο, αραχιδέλαιο, ελαιόλαδο, φοινικέλαιο και λάδι ηλιοτρόπιου, κνήκου, βαμβακι</t>
  </si>
  <si>
    <t>1517</t>
  </si>
  <si>
    <t>Μαργαρίνη και μείγματα ή παρασκευάσματα βρώσιμα από λίπη ή λάδια ζωϊκά ή φυτικά ή από τα βρώσιμα κλάσματα διαφόρων λιπών ή λαδιών (εκτός από λίπη και λάδια και τα κλάσματά τους, μερικώς ή ολικώς υδρογονωμένα, διεστεροποιημένα, επανεστεροποιημένα ή ελ</t>
  </si>
  <si>
    <t>4</t>
  </si>
  <si>
    <t>5</t>
  </si>
  <si>
    <t>7</t>
  </si>
  <si>
    <t>1601</t>
  </si>
  <si>
    <t>Λουκάνικα, σαλάμια και παρόμοια προϊόντα, από κρέας, παραπροϊόντα σφαγίων ή αίμα, στα οποία περιλαμβάνονται και παρασκευάσματα διατροφής με βάση τα προϊόντα αυτά</t>
  </si>
  <si>
    <t>ΕΛ ΣΑΛΒΑΔΟΡ</t>
  </si>
  <si>
    <t>1702</t>
  </si>
  <si>
    <t>Ζάχαρα, στα οποία περιλαμβάνεται η λακτόζη, η μαλτόζη, η γλυκόζη και η φρουκτόζη (λεβυλόζη), χημικώς καθαρά, σε στερεή κατάσταση, σιρόπια από ζάχαρα χωρίς προσθήκη αρωματικών ή χρωστικών ουσιών, υποκατάστατα του μελιού, έστω και αναμειγμένα με φυσικό</t>
  </si>
  <si>
    <t>1804</t>
  </si>
  <si>
    <t>1805</t>
  </si>
  <si>
    <t>Βούτυρο, λίπος και λάδι κακάου</t>
  </si>
  <si>
    <t>Σκόνη κακάου, χωρίς προσθήκη ζάχαρης ή άλλων γλυκαντικών</t>
  </si>
  <si>
    <t>ΚΟΥΒΕΙΤ</t>
  </si>
  <si>
    <t>1904</t>
  </si>
  <si>
    <t>Τρόφιμα που λαμβάνονται από τη διόγκωση ή φρύξη δημητριακών ή προϊόντων δημητριακών, όπως π.χ. καλαμπόκι σε νιφάδες κορν-φλέϊκς, καθώς και δημητριακά (εκτός από καλαμπόκι) σε κόκκους, ή υπό μορφή νιφάδων ή άλλων επεξεργασμένων κόκκων (εκτός από αλεύρ</t>
  </si>
  <si>
    <t>ΛΙΒΑΝΟΣ</t>
  </si>
  <si>
    <t>2102</t>
  </si>
  <si>
    <t>Ζύμες, ενεργές ή αδρανείς. Αλλοι αδρανείς μονοκύτταροι μικροοργανισμοί. Σκόνες για το φούσκωμα της ζύμης, παρασκευασμένες (εκτός από μονοκύτταρους μικροοργανισμούς που είναι συσκευασμένοι ως φάρμακα)</t>
  </si>
  <si>
    <t>ΣΥΡΙΑ</t>
  </si>
  <si>
    <t>2207</t>
  </si>
  <si>
    <t>Αιθυλική αλκοόλη μη μετουσιωμένη, με κατ' όγκο αλκοολικό τίτλο &gt;= 80% vol. Αιθυλική αλκοόλη και αποστάγματα μετουσιωμένα, οποιουδήποτε τίτλου</t>
  </si>
  <si>
    <t>2209</t>
  </si>
  <si>
    <t>Ξίδια, βρώσιμα, που προέρχονται από ζύμωση και υποκατάστατα ξυδιών που λαμβάνονται από οξικό οξύ</t>
  </si>
  <si>
    <t>2303</t>
  </si>
  <si>
    <t>Κατάλοιπα αμυλοποιίας και παρόμοια κατάλοιπα, πολτοί τεύτλων, υπολείμματα ζαχαροκάλαμου και άλλα απορρίμματα ζαχαροποιίας, υπολείμματα και απορρίμματα ζυθοποιίας ή οινοπνευματοποιίας, έστω και συσσωματωμένα με μορφή σβόλων</t>
  </si>
  <si>
    <t>2306</t>
  </si>
  <si>
    <t>Πίτες και άλλα στερεά υπολείμματα, έστω και σπασμένα ή συσσωματωμένα με μορφή σβόλων, από την εξαγωγή φυτικών λιπών ή λαδιών (εκτός από σογιέλαιου και αραχιδέλαιου)</t>
  </si>
  <si>
    <t>0206</t>
  </si>
  <si>
    <t>Παραπροϊόντα σφαγίων βοοειδών, χοιροειδών, προβατοειδών, αιγοειδών, αλόγων, γαϊδουριών, μουλαριών, βρώσιμα, νωπά, διατηρημένα με απλή ψύξη ή κατεψυγμένα</t>
  </si>
  <si>
    <t>0210</t>
  </si>
  <si>
    <t>Κρέατα και παραπροϊόντα σφαγίων, βρώσιμα, αλατισμένα ή σε άρμη, αποξεραμένα ή καπνιστά, αλεύρια και σκόνες, βρώσιμα, από κρέατα ή παραπροϊόντα σφαγίων</t>
  </si>
  <si>
    <t>0402</t>
  </si>
  <si>
    <t>Γάλα και κρέμα γάλακτος (ανθόγαλα) που δεν είναι συμπυκνωμένα ή με προσθήκη ζάχαρης ή άλλων γλυκαντικών</t>
  </si>
  <si>
    <t>0404</t>
  </si>
  <si>
    <t>Ορός γάλακτος, έστω και συμπυκνωμένος ή με προσθήκη ζάχαρης ή άλλων γλυκαντικών. Προϊόντα που αποτελούνται από φυσικά συστατικά του γάλακτος, έστω και με προσθήκη ζάχαρης ή άλλων γλυκαντικών, π.δ.κ.α.</t>
  </si>
  <si>
    <t>0511</t>
  </si>
  <si>
    <t>Προϊόντα ζωϊκής προέλευσης, π.δ.κ.α.. Ζώα μη ζωντανά όλων των ειδών, ακατάλληλα για τη διατροφή του ανθρώπου</t>
  </si>
  <si>
    <t>ΤΑΪΛΑΝΔΗ</t>
  </si>
  <si>
    <t>0711</t>
  </si>
  <si>
    <t>1202</t>
  </si>
  <si>
    <t>Αράπικα φυστίκια, όχι ψημένα ούτε αλλιώς παρασκευασμένα, έστω και χωρίς κέλυφος ή σπασμένα</t>
  </si>
  <si>
    <t>1206</t>
  </si>
  <si>
    <t>Σπέρματα ηλιοτρόπιου, έστω και σπασμένα</t>
  </si>
  <si>
    <t>1208</t>
  </si>
  <si>
    <t>Αλεύρια από σπέρματα και ελαιώδεις καρπούς (εκτός από το αλεύρι σιναπιού μουστάρδα)</t>
  </si>
  <si>
    <t>1301</t>
  </si>
  <si>
    <t>Γομολάκκα καθώς και φυσικά κόμμεα, ρητίνες, κομμεορητίνες, βάλσαμα, και άλλες ελαιορητίνες</t>
  </si>
  <si>
    <t>1516</t>
  </si>
  <si>
    <t>Λίπη και λάδια ζωϊκής ή φυτικής προέλευσης και τα κλάσματά τους, μερικώς ή ολικώς υδρογονωμένα, διεστεροποιημένα, επανεστεροποιημένα ή ελαϊδινισμένα (με ισομέρεια λιπαρών οξέων), έστω και εξευγενισμένα (εκτός από αλλιώς παρασκευασμένα λίπη και λάδιακ</t>
  </si>
  <si>
    <t>2201</t>
  </si>
  <si>
    <t>Νερά, στα οποία περιλαμβάνονται και τα φυσικά ή τεχνητά μεταλλικά νερά και τα αεριούχα νερά, χωρίς προσθήκη ζάχαρης ή άλλων γλυκαντικών ούτε αρωματισμένα. Πάγος και χιόνι</t>
  </si>
  <si>
    <t>Ψάρια, κατάλληλα για τη διατροφή του ανθρώπου, αποξεραμένα, αλατισμένα ή σε άρμη. Ψάρια, κατάλληλα για τη διατροφή του ανθρώπου, καπνιστά, έστω και ψημένα πριν ή κατά τη διάρκεια του καπνίσματος. Αλεύρια, σκόνες και συσσωματωμένα προϊόντα με μορφή σβ</t>
  </si>
  <si>
    <t>ΧΟΝΓΚ-ΚΟΝΓΚ</t>
  </si>
  <si>
    <t>1803</t>
  </si>
  <si>
    <t>Πάστα κακάου, έστω και αποβουτυρωμένη</t>
  </si>
  <si>
    <t>ΓΚΑΝΑ</t>
  </si>
  <si>
    <t>1108</t>
  </si>
  <si>
    <t>Άμυλα κάθε είδους. Ινουλίνη</t>
  </si>
  <si>
    <t>ΕΜΠ.ΙΣΟΖΥΓΙΟΥ ΑΝΑ ΚΩΔΙΚΟ</t>
  </si>
  <si>
    <r>
      <rPr>
        <b/>
        <sz val="12"/>
        <color rgb="FF0070C0"/>
        <rFont val="Cambria"/>
        <family val="1"/>
        <charset val="161"/>
      </rPr>
      <t>ΠΛΕΟΝΑΣΜΑ</t>
    </r>
    <r>
      <rPr>
        <b/>
        <sz val="12"/>
        <color indexed="64"/>
        <rFont val="Cambria"/>
        <family val="1"/>
        <charset val="161"/>
      </rPr>
      <t xml:space="preserve"> /</t>
    </r>
    <r>
      <rPr>
        <b/>
        <sz val="12"/>
        <color rgb="FFFF0000"/>
        <rFont val="Cambria"/>
        <family val="1"/>
        <charset val="161"/>
      </rPr>
      <t xml:space="preserve">ΕΛΛΕΙΜΜΑ </t>
    </r>
  </si>
  <si>
    <r>
      <rPr>
        <b/>
        <sz val="12"/>
        <color rgb="FF0070C0"/>
        <rFont val="Cambria"/>
        <family val="1"/>
        <charset val="161"/>
      </rPr>
      <t>ΜΕΓΑΛΥΤΕΡΑ ΠΛΕΟΝΑΣΜΑΤΑ</t>
    </r>
    <r>
      <rPr>
        <b/>
        <sz val="12"/>
        <color indexed="64"/>
        <rFont val="Cambria"/>
        <family val="1"/>
        <charset val="161"/>
      </rPr>
      <t xml:space="preserve"> </t>
    </r>
  </si>
  <si>
    <t>ΜΕΓΑΛΥΤΕΡΑ ΕΛΛΕΙΜΜΑ ΤΑ</t>
  </si>
  <si>
    <t>ΚΟΝΓΚΟ</t>
  </si>
  <si>
    <t>ΚΙΡΓΙΖΙΑ</t>
  </si>
  <si>
    <t>ΛΕΥΚΟΡΩΣΙΑ</t>
  </si>
  <si>
    <t>Ν.ΚΟΡΕΑ</t>
  </si>
  <si>
    <t>ΜΟΖΑΜΒΙΚΗ</t>
  </si>
  <si>
    <t>Σ.ΑΡΑΒΙΑ</t>
  </si>
  <si>
    <t>ΧΙΛΗ</t>
  </si>
  <si>
    <t>8</t>
  </si>
  <si>
    <t>ΚΟΥΒΑ</t>
  </si>
  <si>
    <t>ΚΟΥΒΕΪΤ</t>
  </si>
  <si>
    <t>ΓΕΩΡΓΙΑ</t>
  </si>
  <si>
    <t>ΔΗΜΟΚΡΑΤΙΑ ΤΗΣ Β.ΜΑΚΕΔΟΝΙΑΣ</t>
  </si>
  <si>
    <t>ΔΗΜΟΚΡΑΤΙΑ ΤΗΣ Β. ΜΑΚΕΔΟΝΙΑΣ</t>
  </si>
  <si>
    <t>0103</t>
  </si>
  <si>
    <t>Χοιροειδή ζωντανά</t>
  </si>
  <si>
    <t>1104</t>
  </si>
  <si>
    <t>Σπόροι δημητριακών, πλατυσμένοι, σε νιφάδες, με μερική απόξεση του περικάρπιου, με ολική σχεδόν απόξεση του περικάρπιου και στρογγυλεμένα τα δύο άκρα τους, τεμαχισμένοι ή σπασμένοι ή αλλιώς επεξεργασμένοι, καθώς και φύτρα δημητριακών ολόκληρα, πλατυσ</t>
  </si>
  <si>
    <t>0301</t>
  </si>
  <si>
    <t>Ψάρια ζωντανά</t>
  </si>
  <si>
    <t>0504</t>
  </si>
  <si>
    <t>Έντερα, κύστεις και στομάχια ζώων (εκτός ψαριών), ολόκληρα ή σε τεμάχια, νωπά, διατηρημένα με απλή ψύξη, κατεψυγμένα, αλατισμένα ή σε άρμη, αποξηραμένα ή καπνιστά</t>
  </si>
  <si>
    <t>0712</t>
  </si>
  <si>
    <t>Λαχανικά ξερά, έστω και κομμένα σε τεμάχια ή σε φέτες ή και τριμμένα ή σε σκόνη, αλλά όχι αλλιώς παρασκευασμένα</t>
  </si>
  <si>
    <t>0902</t>
  </si>
  <si>
    <t>Τσάι, έστω και αρωματισμένο</t>
  </si>
  <si>
    <t>1008</t>
  </si>
  <si>
    <t>Φαγόπυρο το εδώδιμο (μαύρο σιτάρι), κεχρί, κεχρί το μακρό και άλλα δημητριακά (εκτός από σιτάρι και σμιγάδι, σίκαλη, κριθάρι, βρώμη, καλαμπόκι, ρύζι και σόργο σε κόκκους)</t>
  </si>
  <si>
    <t>1404'</t>
  </si>
  <si>
    <t>Φυτικά προϊόντα π.δ.κ.α.</t>
  </si>
  <si>
    <t>1507</t>
  </si>
  <si>
    <t>Σογιέλαιο και τα κλάσματά του, έστω και εξευγενισμένα, αλλά χημικώς μη μετασχηματισμένα</t>
  </si>
  <si>
    <t>1605</t>
  </si>
  <si>
    <t>Μαλακόστρακα, μαλάκια και άλλα ασπόνδυλα υδρόβια, παρασκευασμένα ή διατηρημένα</t>
  </si>
  <si>
    <t>1801</t>
  </si>
  <si>
    <t>Κακάο σε σπόρους και θραύσματα σπόρων, ακατέργαστα ή φρυγμένα</t>
  </si>
  <si>
    <t>2003</t>
  </si>
  <si>
    <t>Μανιτάρια και τρούφες, παρασκευασμένα ή διατηρημένα χωρίς ξίδι ή οξικό οξύ</t>
  </si>
  <si>
    <t>2104</t>
  </si>
  <si>
    <t>Παρασκευάσματα για σούπες και ζωμούς. Σούπες και ζωμοί παρασκευασμένα. Είδη διατροφής με μορφή παρασκευασμάτων που αποτελούνται από ένα τέλεια ομογενοποιημένο μείγμα από περισσότερες βασικές ουσίες, όπως κρέας, ψάρι, λαχανικά, φρούτα, συσκευασμένα γι</t>
  </si>
  <si>
    <t>2302</t>
  </si>
  <si>
    <t>Πίτουρα εν γένει και άλλα υπολείμματα, έστω και συσσωματωμένα με μορφή σβόλων, από το κοσκίνισμα, το άλεσμα ή άλλες κατεργασίες των δημητριακών ή οσπριοειδών</t>
  </si>
  <si>
    <t>ΠΛΕΟΝΑΣΜΑ-ΕΛΛΕΙΜΜΑ</t>
  </si>
  <si>
    <t>Σταφύλια, νωπά ή ξερά (συν σταφίδες ξερές)</t>
  </si>
  <si>
    <t>Λαχανικά, διατηρημένα προσωρινά, π.χ. με διοξείδιο του θείου ή σε άρμη, αλλά ακατάλληλα για διατροφή στην κατάσταση που βρίσκονται</t>
  </si>
  <si>
    <t>Βύνη, έστω και καβουρντισμένη</t>
  </si>
  <si>
    <t>1107</t>
  </si>
  <si>
    <t>ΣΥΝ. ΕΞΑΓΩΓΩΝ</t>
  </si>
  <si>
    <t>ΣΥΝ. ΕΙΣΑΓΩΓΩΝ</t>
  </si>
  <si>
    <t>Φυτά, μέρη φυτών, σπόροι και καρποί των ειδών που χρησιμοποιούνται κυρίως στην αρωματοποιϊα, την ιατρική ή για χρήσεις εντομοκτόνες, παρασιτοκτόνες ή παρόμοιες, νωπά ή ξερά, έστω και κομμένα, σπασμένα ή σε σκόνη</t>
  </si>
  <si>
    <t>Ζιγγίβερι, κρόκος (ζαφορά), curcuma, θυμάρι, φύλλα δάφνης, curry και άλλα μπαχαρικά (εκτός από πιπέρι του είδους piper, πιπέρια του γένους Capsicum ή του γένους Pimenta, βανίλια, κανέλα, άνθη κανελόδενδρου, γαρίφαλα (καρποί, άνθη και μίσχοι), μοσχοκά</t>
  </si>
  <si>
    <t>Γλυκερίνη, ακατέργαστη, καθώς και γλυκερινούχα νερά και αλισίβες</t>
  </si>
  <si>
    <t>Ασπόνδυλα υδρόβια</t>
  </si>
  <si>
    <t>Χαρούπια, φύκια, ζαχαρότευτλα και ζαχαροκάλαμα, νωπά, διατηρημένα με απλή ψύξη, κατεψυγμένα ή αποξεραμένα, έστω και σε σκόνη. Κουκούτσια και αμύγδαλα καρπών και άλλα φυτικά προϊόντα, στα οποία περιλαμβάνονται και οι μη φρυγμένες ρίζες κιχωρίου της πο</t>
  </si>
  <si>
    <t>Αυγά πτηνών χωρίς τσόφλι</t>
  </si>
  <si>
    <t>Μαρούλια Lactuca sativa και ραδίκια Cichorium spp., νωπά ή διατηρημένα με απλή ψύξη</t>
  </si>
  <si>
    <t>Αλεύρια δημητριακών εκτός από του σιταριού ή του σμιγαδιού</t>
  </si>
  <si>
    <t>Κράμβες, κουνουπίδια, κράμβες σγουρές, γογγυλοκράμβες και παρόμοια βρώσιμα προϊόντα του γένους Brassica, νωπά ή διατηρημένα με απλή ψύξη</t>
  </si>
  <si>
    <t>Καρότα, γογγύλια, κοκκινογούλια για σαλάτα, λαγόχορτο (σκουλί), ραπανοσέλινα, ραπάνια και παρόμοιες βρώσιμες ρίζες, νωπά ή διατηρημένα με απλή ψύξη</t>
  </si>
  <si>
    <t>Πλιγούρια, σιμιγδάλια και συσσωματώματα με μορφή σβόλων από δημητριακά</t>
  </si>
  <si>
    <t>Λαρδί, Χοιρινό λίπος κλπ</t>
  </si>
  <si>
    <t>Αυγά χελωνών, χελιδονοφωληές και άλλα προϊόντα βρώσιμα ζωϊκής προέλευσης, π.δ.κ.α.</t>
  </si>
  <si>
    <t>Βελανίδια, ινδικά κάστανα, υπολείμματα από το στύψιμο φρούτων και άλλες φυτικές ύλες, φυτικά απορρίμματα, κατάλοιπα και υποπροϊόντα φυτικά, έστω και συσσωματωμένα με μορφή σβόλων, των τύπων που χρησιμοποιούνται για τη διατροφή των ζώων, π.δ.κ.α.</t>
  </si>
  <si>
    <t>Γογγύλια Σουηδίας (γογγυλοκράμβες), τεύτλα κτηνοτροφικά, ρίζες κτηνοτροφικές, χορτονομές (foin, luzerne), τριφύλλια, κτηνοτροφικά λάχανα, χορτονομές λούπινου, βίκου και παρόμοια κτηνοτροφικά προϊόντα, έστω και συσσωματωμένα με μορφή σβόλων</t>
  </si>
  <si>
    <t>Σπέρματα αγριογογγύλης ή αγριοκράμβης, έστω και σπασμένα</t>
  </si>
  <si>
    <t>Αλεύρι, σιμιγδάλι, σκόνη, νιφάδες, κόκκοι και συσσωματωμένα προϊόντα με μορφή σβόλων (πελέτες) από πατάτες</t>
  </si>
  <si>
    <t>Πιπέρι του είδους Piper. Πιπέρια του γένους Capsicum ή του γένους Pimenta, αποξεραμένα ή θρυμματισμένα ή σε σκόνη</t>
  </si>
  <si>
    <t>KINA</t>
  </si>
  <si>
    <t>Βολβοί, κρεμμύδια, κόνδυλοι, ρίζες βολβοειδείς και ριζώματα γενικά, σε φυτική νάρκη, σε βλάστηση ή σε άνθηση, καθώς και φυτά και ρίζες κιχωρίου (εκτός από κρεμμύδια, ρίζες και κόνδυλους, βρώσιμους, καθώς και εκτός από ρίζες κιχωρίου της ποικιλίας cic</t>
  </si>
  <si>
    <t>0604'</t>
  </si>
  <si>
    <t>Φυλλώματα, φύλλα, κλαδιά και άλλα μέρη φυτών, χωρίς άνθη ούτε μπουμπούκια ανθέων, και πρασινάδες, βρύα και λειχήνες, για ανθοδέσμες ή διακοσμήσεις, νωπά, αποξεραμένα, λευκασμένα, βαμμένα, διαβρεγμένα ή αλλιώς παρασκευασμένα</t>
  </si>
  <si>
    <t>0906'</t>
  </si>
  <si>
    <t>Κανέλα και άνθη κανελόδενδρου</t>
  </si>
  <si>
    <t>0909'</t>
  </si>
  <si>
    <t>Σπέρματα γλυκάνισου του κοινού, γλυκάνισου του αστεροειδή, μάραθου, κορίανδρου, κύμινου, αγριοκύμινου (κάρου), καθώς και κέδρου (αρκεύθου)</t>
  </si>
  <si>
    <t>ΔΗΜ.ΒΟΡ.ΜΑΚΕΔ.</t>
  </si>
  <si>
    <t>0904</t>
  </si>
  <si>
    <t>0601</t>
  </si>
  <si>
    <t>1501'</t>
  </si>
  <si>
    <t>Λίπος χοιρινό, στο οποίο περιλαμβάνεται και το λαρδί, καθώς και λίπη πουλερικών, λιωμένα ή αλλιώς εξαχθέντα (εκτός απο στεατίνη και ελαιοστεατίνη)</t>
  </si>
  <si>
    <t>1505'</t>
  </si>
  <si>
    <t>Εριολίπος και λιπαρές ουσίες που προέρχονται από αυτό, συμπεριλαμβανομένης και της λανολίνης</t>
  </si>
  <si>
    <t>1514'</t>
  </si>
  <si>
    <t>Λάδια αγριογογγύλης, αγριοκράμβης ή σιναπιού και τα κλάσματά τους, έστω και εξευγενισμένα, αλλά χημικώς μη μετασχηματισμένα</t>
  </si>
  <si>
    <t>1518'</t>
  </si>
  <si>
    <t>Λίπη και λάδια ζωικής ή φυτικής προέλευσης και τα κλάσματά τους, θερμικά επεξεργασμένα (βρασμένα ή ψημένα), οξειδωμένα, αφυδατωμένα, θειωμένα, εμφυσημένα, πολυμερισμένα με απλή θέρμανση ή αλλιώς χημικώς τροποποιημένα, μείγματα και παρασκευάσματα μη β</t>
  </si>
  <si>
    <t>1521'</t>
  </si>
  <si>
    <t>Κεριά φυτικά, κεριά από μέλισσες ή άλλα έντομα και κεριά σπέρματος κήτους, έστω και εξευγενισμένα ή χρωματισμένα (εκτός από τα τριγλυκερίδια)</t>
  </si>
  <si>
    <t>1703'</t>
  </si>
  <si>
    <t>Μελάσες που προκύπτουν από την εκχύλιση ή τον εξευγενισμό (ραφινάρισμα) της ζάχαρης</t>
  </si>
  <si>
    <t>2205'</t>
  </si>
  <si>
    <t>Βερμούτ και άλλα κρασιά από νωπά σταφύλια, παρασκευασμένα με τη βοήθεια φυτών ή αρωματικών ουσιών</t>
  </si>
  <si>
    <t>2206'</t>
  </si>
  <si>
    <t>Μηλίτης, απίτης, υδρόμελι και άλλα ποτά που προέρχονται από ζύμωση. Μείγματα ποτών που προέρχονται από ζύμωση καθώς και μείγματα ποτών που προέρχονται από ζύμωση και μη αλκοολούχων ποτών, π.δ.κ.α. (εκτός από μπύρα, κρασί από νωπά σταφύλια, μούστο στα</t>
  </si>
  <si>
    <t>0106</t>
  </si>
  <si>
    <t>0209</t>
  </si>
  <si>
    <t>0308</t>
  </si>
  <si>
    <t>0408</t>
  </si>
  <si>
    <t>0910</t>
  </si>
  <si>
    <t>0706</t>
  </si>
  <si>
    <t>0705</t>
  </si>
  <si>
    <t>0704</t>
  </si>
  <si>
    <t>0410</t>
  </si>
  <si>
    <t>Κωδ. CN4</t>
  </si>
  <si>
    <t>Περιγραφή</t>
  </si>
  <si>
    <t>Κυριοτ. Χώρες</t>
  </si>
  <si>
    <t>Εξαγωγών</t>
  </si>
  <si>
    <t>Εισαγωγών</t>
  </si>
  <si>
    <t>-</t>
  </si>
  <si>
    <t>ΚΟΥΒΈΪΤ</t>
  </si>
  <si>
    <t>ΔΗΜ.ΒΟΡ.ΜΑΚΕΔΟΝΙΑΣ</t>
  </si>
  <si>
    <t>ΟΝΔΟΥΡΑ</t>
  </si>
  <si>
    <t>Αξίες σε εκ.Ευρώ</t>
  </si>
  <si>
    <t>Γενικό Συν.Εξαγωγών</t>
  </si>
  <si>
    <t>Σύνολο Εξαγωγ.Αγροδιατρ.Πρ.</t>
  </si>
  <si>
    <t>Ποσοστό %</t>
  </si>
  <si>
    <t>Γενικό Συν.Εισαγωγών</t>
  </si>
  <si>
    <t>Σύνολο Εισαγωγ.Αγροδιατρ..Πρ.</t>
  </si>
  <si>
    <t>Σύνολο Εξαγωγ.Αγροδιατρ.Πρ..</t>
  </si>
  <si>
    <t>ΔΗΜΟΚΡΑΤΙΑ ΒΟΡ.ΜΑΚΕΔΟΝΙΑΣ</t>
  </si>
  <si>
    <t xml:space="preserve">                ΑΙΓΥΠΤΟΣ</t>
  </si>
  <si>
    <t xml:space="preserve">        ΣΑΟΥΔΙΚΗ ΑΡΑΒΙΑ</t>
  </si>
  <si>
    <t xml:space="preserve">        Η.Α.ΕΜΙΡΑΤΑ</t>
  </si>
  <si>
    <t>ΧΏΡΕΣ</t>
  </si>
  <si>
    <t xml:space="preserve">       ΕΛΒΕΤΙΑ</t>
  </si>
  <si>
    <t>01</t>
  </si>
  <si>
    <t>ΖΩΑ ΖΩΝΤΑΝΑ</t>
  </si>
  <si>
    <t>ΕΛΛΕΙΜΜΑ</t>
  </si>
  <si>
    <t>02</t>
  </si>
  <si>
    <t>ΚΡΕΑΤΑ ΚΑΙ ΠΑΡΑΠΡΟΙΟΝΤΑ ΣΦΑΓΙΩΝ, ΒΡΩΣΙΜΑ</t>
  </si>
  <si>
    <t>03</t>
  </si>
  <si>
    <t>ΨΑΡΙΑ ΚΑΙ ΜΑΛΑΚΟΣΤΡΑΚΑ, ΜΑΛΑΚΙΑ ΚΑΙ ΑΛΛΑ ΑΣΠΟΝΔΥΛΑ ΥΔΡΟΒΙΑ</t>
  </si>
  <si>
    <t>04</t>
  </si>
  <si>
    <t>ΓΑΛΑ ΚΑΙ ΠΡΟΙΟΝΤΑ ΓΑΛΑΚΤΟΚΟΜΙΑΣ. ΑΥΓΑ ΠΤΗΝΩΝ. ΜΕΛΙ ΦΥΣΙΚΟ. ΠΡΟΙΟΝΤΑ ΒΡΩΣΙΜΑ ΖΩΙΚΗΣ ΠΡΟΕΛΕΥΣΗΣ, ΠΟΥ ΔΕΝ ΚΑΤΟΝΟΜΑΖΟΝΤΑΙ ΟΥΤΕ ΠΕΡΙΛΑΜΒΑΝΟΝΤΑΙ ΑΛΛΟΥ</t>
  </si>
  <si>
    <t>05</t>
  </si>
  <si>
    <t>ΑΛΛΑ ΠΡΟΙΟΝΤΑ ΖΩΙΚΗΣ ΠΡΟΕΛΕΥΣΗΣ, ΠΟΥ ΔΕΝ ΚΑΤΟΝΟΜΑΖΟΝΤΑΙ ΟΥΤΕ ΠΕΡΙΛΑΜΒΑΝΟΝΤΑΙ ΑΛΛΟΥ</t>
  </si>
  <si>
    <t>06</t>
  </si>
  <si>
    <t>ΦΥΤΑ ΖΩΝΤΑΝΑ ΚΑΙ ΠΡΟΙΟΝΤΑ ΤΗΣ ΑΝΘΟΚΟΜΙΑΣ</t>
  </si>
  <si>
    <t>07</t>
  </si>
  <si>
    <t>ΛΑΧΑΝΙΚΑ, ΦΥΤΑ, ΡΙΖΕΣ ΚΑΙ ΚΟΝΔΥΛΟΙ, ΒΡΩΣΙΜΑ</t>
  </si>
  <si>
    <t>08</t>
  </si>
  <si>
    <t>ΚΑΡΠΟΙ ΚΑΙ ΦΡΟΥΤΑ ΒΡΩΣΙΜΑ, ΦΛΟΥΔΕΣ ΕΣΠΕΡΙΔΟΕΙΔΩΝ Ή ΠΕΠΟΝΙΩΝ</t>
  </si>
  <si>
    <t>09</t>
  </si>
  <si>
    <t>ΚΑΦΕΣ, ΤΣΑΙ, ΜΑΤΕ ΚΑΙ ΜΠΑΧΑΡΙΚΑ</t>
  </si>
  <si>
    <t>ΔΗΜΗΤΡΙΑΚΑ</t>
  </si>
  <si>
    <t>ΠΡΟΙΟΝΤΑ ΑΛΕΥΡΟΠΟΙΙΑΣ. ΒΥΝΗ. ΑΜΥΛΑ ΚΑΘΕ ΕΙΔΟΥΣ. INOYLINH. ΓΛΟΥΤΕΝΗ ΑΠΟ ΣΙΤΑΡΙ</t>
  </si>
  <si>
    <t>ΣΠΕΡΜΑΤΑ ΚΑΙ ΚΑΡΠΟΙ ΕΛΑΙΩΔΕΙΣ. ΣΠΕΡΜΑΤΑ, ΣΠΟΡΟΙ ΚΑΙ ΔΙΑΦΟΡΟΙ ΚΑΡΠΟΙ. BIOMHXANIKA KAI ΦΑΡΜΑΚΕΥΤΙΚΑ ΦΥΤΑ. ΑΧΥΡΑ ΚΑΙ ΧΟΡΤΟΝΟΜΕΣ</t>
  </si>
  <si>
    <t>ΓΟΜΕΣ, ΡΗΤΙΝΕΣ ΚΑΙ ΑΛΛΟΙ ΧΥΜΟΙ ΚΑΙ ΕΚΧΥΛΙΣΜΑΤΑ ΦΥΤΙΚΑ</t>
  </si>
  <si>
    <t>14</t>
  </si>
  <si>
    <t>ΠΛΕΚΤΙΚΕΣ ΥΛΕΣ ΚΑΙ ΑΛΛΑ ΠΡΟΙΟΝΤΑ ΦΥΤΙΚΗΣ ΠΡΟΕΛΕΥΣΗΣ,ΠΟΥ ΔΕΝ KATONOMAZONTAI OYTE ΠΕΡΙΛΑΜΒΑΝΟΝΤΑΙ ΑΛΛΟΥ</t>
  </si>
  <si>
    <t>15</t>
  </si>
  <si>
    <t>ΛΙΠΗ ΚΑΙ ΛΑΔΙΑ ΖΩΙΚΑ Ή ΦΥΤΙΚΑ. ΠΡΟΙΟΝΤΑ ΤΗΣ ΔΙΑΣΠΑΣΗΣ ΑΥΤΩΝ. ΛΙΠΗ ΒΡΩΣΙΜΑ ΕΠΕΞΕΡΓΑΣΜΕΝΑ. ΚΕΡΙΑ ΖΩΙΚΗΣ Ή ΦΥΤΙΚΗΣ ΠΡΟΕΛΕΥΣΗΣ</t>
  </si>
  <si>
    <t>16</t>
  </si>
  <si>
    <t>ΠΑΡΑΣΚΕΥΑΣΜΑΤΑ ΚΡΕΑΤΩΝ, ΨΑΡΙΩΝ Ή ΜΑΛΑΚΟΣΤΡΑΚΩΝ, ΜΑΛΑΚΙΩΝ ΑΛΛΩΝ ΑΣΠΟΝΔΥΛΩΝ ΥΔΡΟΒΙΩΝ</t>
  </si>
  <si>
    <t>17</t>
  </si>
  <si>
    <t>ΖΑΧΑΡΑ ΚΑΙ ΖΑΧΑΡΩΔΗ ΠΑΡΑΣΚΕΥΑΣΜΑΤΑ</t>
  </si>
  <si>
    <t>18</t>
  </si>
  <si>
    <t>ΚΑΚΑΟ ΚΑΙ ΠΑΡΑΣΚΕΥΑΣΜΑΤΑ ΑΥΤΟΥ</t>
  </si>
  <si>
    <t>19</t>
  </si>
  <si>
    <t>ΠΑΡΑΣΚΕΥΑΣΜΑΤΑ ΜΕ ΒΑΣΗ ΤΑ ΔΗΜΗΤΡΙΑΚΑ, ΤΑ ΑΛΕΥΡΙΑ, ΤΑ ΑΜΥΛΑ ΚΑΘΕ ΕΙΔΟΥΣ Ή ΤΟ ΓΑΛΑ. ΕΙΔΗ ΖΑΧΑΡΟΠΛΑΣΤΙΚΗΣ</t>
  </si>
  <si>
    <t>20</t>
  </si>
  <si>
    <t>ΠΑΡΑΣΚΕΥΑΣΜΑΤΑ ΛΑΧΑΝΙΚΩΝ, ΚΑΡΠΩΝ ΚΑΙ ΦΡΟΥΤΩΝ Ή ΑΛΛΩΝ ΜΕΡΩΝ ΦΥΤΩΝ</t>
  </si>
  <si>
    <t>21</t>
  </si>
  <si>
    <t>ΔΙΑΦΟΡΑ ΠΑΡΑΣΚΕΥΑΣΜΑΤΑ ΔΙΑΤΡΟΦΗΣ</t>
  </si>
  <si>
    <t>22</t>
  </si>
  <si>
    <t>ΠΟΤΑ, ΑΛΚΟΟΛΟΥΧΑ ΥΓΡΑ ΚΑΙ ΞΙΔΙ</t>
  </si>
  <si>
    <t>23</t>
  </si>
  <si>
    <t>ΥΠΟΛΕΙΜΜΑΤΑ ΚΑΙ ΑΠΟΡΡΙΜΜΑΤΑ ΤΩΝ ΒΙΟΜΗΧΑΝΙΩΝ ΕΙΔΩΝ ΔΙΑΤΡΟΦΗΣ. ΤΡΟΦΕΣ ΠΑΡΑΣΚΕΥΑΣΜΕΝΕΣ ΓΙΑ ΖΩΑ</t>
  </si>
  <si>
    <t>CN2</t>
  </si>
  <si>
    <t>ΠΕΡΙΓΡΑΦΗ ΚΑΤΗΓΟΡΙΑΣ</t>
  </si>
  <si>
    <t>4ψήφιος Κωδικός Συνδυασμ. Ονοματολογίας (CN4)</t>
  </si>
  <si>
    <t>2ψήφιος Κωδικός Συνδυασμ. Ονοματολογίας (CN2)</t>
  </si>
  <si>
    <t>Κυριότ. Χώρες Εξαγ.&amp; Εισαγ.</t>
  </si>
  <si>
    <t>ΚΥΡΙΟΤΕΡΕΣ ΧΩΡΕΣ</t>
  </si>
  <si>
    <t>2019*</t>
  </si>
  <si>
    <t>ΠΛΕΟΝΑΣΜΑ</t>
  </si>
  <si>
    <t>ΗΝ.ΑΡΑΒ.ΕΜΙΡΑΤΑ</t>
  </si>
  <si>
    <t>Ν,ΚΟΡΕΑ</t>
  </si>
  <si>
    <t>Άλλα Ζώα ζωντανά</t>
  </si>
  <si>
    <t>Δημιουργία/Επεξεργασία Πινάκων : Παντ.Γιαννούλης</t>
  </si>
  <si>
    <t>*τα στοιχεία για το 2019 είναι προσωρινά</t>
  </si>
  <si>
    <r>
      <rPr>
        <b/>
        <sz val="11"/>
        <color theme="1"/>
        <rFont val="Cambria"/>
        <family val="1"/>
        <charset val="161"/>
      </rPr>
      <t>Πηγή :</t>
    </r>
    <r>
      <rPr>
        <sz val="11"/>
        <color theme="1"/>
        <rFont val="Cambria"/>
        <family val="1"/>
        <charset val="161"/>
      </rPr>
      <t xml:space="preserve"> ΕΛ.ΣΤΑΤ.</t>
    </r>
  </si>
  <si>
    <t>ΕΙΣΑΓΩΓΕΣ-ΕΞΑΓΩΓΕΣ ΑΓΡΟΔΙΑΤΡΟΦΙΚΩΝ ΠΡΟΪΟΝΤΩΝ ΣΕ 2ΨΗΦΙΟ ΚΩΔΙΚΟ</t>
  </si>
  <si>
    <t>Αξίες σε Ευρώ</t>
  </si>
  <si>
    <t>Εισαγωγές</t>
  </si>
  <si>
    <t xml:space="preserve"> Ποσοστό</t>
  </si>
  <si>
    <t>Εξαγωγές</t>
  </si>
  <si>
    <t>Ελλείμματα</t>
  </si>
  <si>
    <t>Πλεονάσματα</t>
  </si>
  <si>
    <t>Κωδ.CN2</t>
  </si>
  <si>
    <t>Περιγραφή/Έτος</t>
  </si>
  <si>
    <t>% στο Σύνολο</t>
  </si>
  <si>
    <t>ΓΕΝΙΚΟ ΣΥΝΟΛΟ</t>
  </si>
  <si>
    <t>Άλλοι καρποί/φρούτα βρώσιμα, νωπά  (κυρίως Φράουλες, Ακτινίδια)</t>
  </si>
  <si>
    <t>Χουρμάδες, σύκα (νωπά ή αποξηρ.), αβοκάντο, ανανάδες</t>
  </si>
  <si>
    <t>ΣΥΝΟΛΟ 23 2ψήφιων ΚΩΔΙΚΩΝ</t>
  </si>
  <si>
    <t>ΚΥΡΙΟΤΕΡΟΙ 125 4ψήφιοι ΚΩΔΙΚΟΙ, με συν.αξία εξαγωγών ή εισαγωγών &gt; 7 εκ.Ευρώ</t>
  </si>
  <si>
    <t>ΔΗΜ.Β.ΜΑΚΕΔ.</t>
  </si>
  <si>
    <t>ΥΠΟΛΟΙΠΟΙ 31 4ψήφιοι ΚΩΔΙΚΟΙ, με συν.αξία εξαγωγών ή εισαγωγών &lt; 7 εκ.Ευρώ</t>
  </si>
  <si>
    <t xml:space="preserve">           33 ΚΥΡΙΟΤΕΡΕΣ ΧΩΡΕΣ ΕΞΑΓΩΓΩΝ ΑΓΡΟΔΙΑΤΡΟΦΙΚΩΝ-ΠΟΤΩΝ, ΜΕ ΣΥΝ.ΑΞΙΑ ΕΞΑΓΩΓΩΝ &gt; 20 εκ.Ευρώ</t>
  </si>
</sst>
</file>

<file path=xl/styles.xml><?xml version="1.0" encoding="utf-8"?>
<styleSheet xmlns="http://schemas.openxmlformats.org/spreadsheetml/2006/main">
  <numFmts count="2">
    <numFmt numFmtId="164" formatCode="0.0"/>
    <numFmt numFmtId="165" formatCode="#,##0.0"/>
  </numFmts>
  <fonts count="52">
    <font>
      <sz val="11"/>
      <color theme="1"/>
      <name val="Calibri"/>
      <family val="2"/>
      <charset val="161"/>
      <scheme val="minor"/>
    </font>
    <font>
      <sz val="10"/>
      <color indexed="64"/>
      <name val="Cambria"/>
      <family val="1"/>
      <charset val="161"/>
    </font>
    <font>
      <sz val="10"/>
      <color theme="1"/>
      <name val="Cambria"/>
      <family val="1"/>
      <charset val="161"/>
    </font>
    <font>
      <sz val="11"/>
      <color theme="1"/>
      <name val="Cambria"/>
      <family val="1"/>
      <charset val="161"/>
    </font>
    <font>
      <b/>
      <sz val="11"/>
      <color theme="1"/>
      <name val="Cambria"/>
      <family val="1"/>
      <charset val="161"/>
    </font>
    <font>
      <b/>
      <sz val="10"/>
      <color indexed="64"/>
      <name val="Cambria"/>
      <family val="1"/>
      <charset val="161"/>
    </font>
    <font>
      <sz val="10"/>
      <color theme="1"/>
      <name val="Calibri"/>
      <family val="2"/>
      <charset val="161"/>
      <scheme val="minor"/>
    </font>
    <font>
      <b/>
      <sz val="10"/>
      <color theme="1"/>
      <name val="Cambria"/>
      <family val="1"/>
      <charset val="161"/>
    </font>
    <font>
      <sz val="10"/>
      <color rgb="FFFF0000"/>
      <name val="Calibri"/>
      <family val="2"/>
      <charset val="161"/>
      <scheme val="minor"/>
    </font>
    <font>
      <b/>
      <sz val="10"/>
      <name val="Cambria"/>
      <family val="1"/>
      <charset val="161"/>
    </font>
    <font>
      <b/>
      <sz val="11"/>
      <color theme="1"/>
      <name val="Calibri"/>
      <family val="2"/>
      <charset val="161"/>
      <scheme val="minor"/>
    </font>
    <font>
      <sz val="9"/>
      <color indexed="64"/>
      <name val="Arial Narrow "/>
      <charset val="161"/>
    </font>
    <font>
      <b/>
      <sz val="13"/>
      <color rgb="FF0070C0"/>
      <name val="Cambria"/>
      <family val="1"/>
      <charset val="161"/>
    </font>
    <font>
      <b/>
      <sz val="13"/>
      <color rgb="FFFF0000"/>
      <name val="Cambria"/>
      <family val="1"/>
      <charset val="161"/>
    </font>
    <font>
      <sz val="11"/>
      <color rgb="FFFF0000"/>
      <name val="Calibri"/>
      <family val="2"/>
      <charset val="161"/>
      <scheme val="minor"/>
    </font>
    <font>
      <sz val="11"/>
      <color indexed="64"/>
      <name val="Cambria"/>
      <family val="1"/>
      <charset val="161"/>
    </font>
    <font>
      <b/>
      <sz val="11"/>
      <color indexed="64"/>
      <name val="Cambria"/>
      <family val="1"/>
      <charset val="161"/>
    </font>
    <font>
      <sz val="11"/>
      <name val="Cambria"/>
      <family val="1"/>
      <charset val="161"/>
    </font>
    <font>
      <b/>
      <sz val="11"/>
      <name val="Cambria"/>
      <family val="1"/>
      <charset val="161"/>
    </font>
    <font>
      <sz val="11"/>
      <name val="Arial Narrow "/>
      <charset val="161"/>
    </font>
    <font>
      <sz val="9"/>
      <name val="Arial Narrow "/>
      <charset val="161"/>
    </font>
    <font>
      <b/>
      <sz val="11"/>
      <color rgb="FFFF0000"/>
      <name val="Calibri"/>
      <family val="2"/>
      <charset val="161"/>
      <scheme val="minor"/>
    </font>
    <font>
      <b/>
      <sz val="12"/>
      <color indexed="64"/>
      <name val="Cambria"/>
      <family val="1"/>
      <charset val="161"/>
    </font>
    <font>
      <b/>
      <sz val="12"/>
      <color theme="1"/>
      <name val="Calibri"/>
      <family val="2"/>
      <charset val="161"/>
      <scheme val="minor"/>
    </font>
    <font>
      <b/>
      <sz val="11"/>
      <color rgb="FFFF0000"/>
      <name val="Cambria"/>
      <family val="1"/>
      <charset val="161"/>
    </font>
    <font>
      <b/>
      <sz val="11"/>
      <color rgb="FF0070C0"/>
      <name val="Cambria"/>
      <family val="1"/>
      <charset val="161"/>
    </font>
    <font>
      <b/>
      <sz val="12"/>
      <color rgb="FF0070C0"/>
      <name val="Cambria"/>
      <family val="1"/>
      <charset val="161"/>
    </font>
    <font>
      <b/>
      <sz val="12"/>
      <color rgb="FFFF0000"/>
      <name val="Cambria"/>
      <family val="1"/>
      <charset val="161"/>
    </font>
    <font>
      <b/>
      <sz val="11"/>
      <color rgb="FF000000"/>
      <name val="Cambria"/>
      <family val="1"/>
      <charset val="161"/>
    </font>
    <font>
      <sz val="11"/>
      <color rgb="FF000000"/>
      <name val="Cambria"/>
      <family val="1"/>
      <charset val="161"/>
    </font>
    <font>
      <b/>
      <sz val="12"/>
      <color theme="1"/>
      <name val="Cambria"/>
      <family val="1"/>
      <charset val="161"/>
    </font>
    <font>
      <sz val="12"/>
      <color theme="1"/>
      <name val="Cambria"/>
      <family val="1"/>
      <charset val="161"/>
    </font>
    <font>
      <sz val="11"/>
      <color rgb="FF000000"/>
      <name val="Calibri"/>
      <family val="2"/>
      <charset val="161"/>
    </font>
    <font>
      <sz val="12"/>
      <name val="Cambria"/>
      <family val="1"/>
      <charset val="161"/>
    </font>
    <font>
      <b/>
      <sz val="12"/>
      <name val="Cambria"/>
      <family val="1"/>
      <charset val="161"/>
    </font>
    <font>
      <sz val="10"/>
      <color theme="1"/>
      <name val="Times New Roman"/>
      <family val="1"/>
      <charset val="161"/>
    </font>
    <font>
      <sz val="11"/>
      <name val="Calibri"/>
      <family val="2"/>
      <charset val="161"/>
      <scheme val="minor"/>
    </font>
    <font>
      <sz val="11"/>
      <name val="Calibri"/>
      <family val="2"/>
      <charset val="161"/>
    </font>
    <font>
      <sz val="10"/>
      <name val="Arial"/>
      <family val="2"/>
      <charset val="161"/>
    </font>
    <font>
      <sz val="11"/>
      <color indexed="8"/>
      <name val="Calibri"/>
      <family val="2"/>
      <charset val="161"/>
    </font>
    <font>
      <sz val="11"/>
      <color theme="0"/>
      <name val="Calibri"/>
      <family val="2"/>
      <charset val="161"/>
      <scheme val="minor"/>
    </font>
    <font>
      <b/>
      <sz val="13"/>
      <name val="Cambria"/>
      <family val="1"/>
      <charset val="161"/>
    </font>
    <font>
      <sz val="11"/>
      <color indexed="8"/>
      <name val="Cambria"/>
      <family val="1"/>
      <charset val="161"/>
    </font>
    <font>
      <b/>
      <sz val="11"/>
      <color indexed="8"/>
      <name val="Cambria"/>
      <family val="1"/>
      <charset val="161"/>
    </font>
    <font>
      <sz val="12"/>
      <color rgb="FFFF0000"/>
      <name val="Cambria"/>
      <family val="1"/>
      <charset val="161"/>
    </font>
    <font>
      <sz val="12"/>
      <color rgb="FF0070C0"/>
      <name val="Cambria"/>
      <family val="1"/>
      <charset val="161"/>
    </font>
    <font>
      <sz val="12"/>
      <color indexed="8"/>
      <name val="Cambria"/>
      <family val="1"/>
      <charset val="161"/>
    </font>
    <font>
      <sz val="12"/>
      <color theme="1"/>
      <name val="Calibri"/>
      <family val="2"/>
      <charset val="161"/>
      <scheme val="minor"/>
    </font>
    <font>
      <b/>
      <sz val="12"/>
      <color rgb="FF7030A0"/>
      <name val="Cambria"/>
      <family val="1"/>
      <charset val="161"/>
    </font>
    <font>
      <sz val="12"/>
      <color rgb="FF7030A0"/>
      <name val="Cambria"/>
      <family val="1"/>
      <charset val="161"/>
    </font>
    <font>
      <sz val="11"/>
      <color rgb="FF0070C0"/>
      <name val="Calibri"/>
      <family val="2"/>
      <charset val="161"/>
      <scheme val="minor"/>
    </font>
    <font>
      <b/>
      <sz val="11"/>
      <color theme="4" tint="0.59999389629810485"/>
      <name val="Calibri"/>
      <family val="2"/>
      <charset val="161"/>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00B0F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3"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5">
    <xf numFmtId="0" fontId="0" fillId="0" borderId="0"/>
    <xf numFmtId="0" fontId="38" fillId="0" borderId="0"/>
    <xf numFmtId="0" fontId="38" fillId="0" borderId="0"/>
    <xf numFmtId="0" fontId="38" fillId="0" borderId="0"/>
    <xf numFmtId="0" fontId="39" fillId="0" borderId="0"/>
  </cellStyleXfs>
  <cellXfs count="469">
    <xf numFmtId="0" fontId="0" fillId="0" borderId="0" xfId="0"/>
    <xf numFmtId="0" fontId="0" fillId="0" borderId="0" xfId="0" applyAlignment="1">
      <alignment horizontal="center"/>
    </xf>
    <xf numFmtId="0" fontId="2" fillId="0" borderId="0" xfId="0" applyFont="1" applyAlignment="1">
      <alignment horizontal="center"/>
    </xf>
    <xf numFmtId="0" fontId="2" fillId="0" borderId="0" xfId="0" applyFont="1"/>
    <xf numFmtId="3" fontId="2" fillId="0" borderId="0" xfId="0" applyNumberFormat="1" applyFont="1" applyAlignment="1">
      <alignment horizontal="center"/>
    </xf>
    <xf numFmtId="165" fontId="1" fillId="0" borderId="0" xfId="0" applyNumberFormat="1" applyFont="1" applyAlignment="1">
      <alignment horizontal="center"/>
    </xf>
    <xf numFmtId="0" fontId="2" fillId="0" borderId="0" xfId="0" applyFont="1" applyAlignment="1">
      <alignment horizontal="right"/>
    </xf>
    <xf numFmtId="0" fontId="4" fillId="0" borderId="0" xfId="0" applyFont="1" applyAlignment="1">
      <alignment horizontal="center"/>
    </xf>
    <xf numFmtId="49" fontId="5" fillId="0" borderId="14" xfId="0" applyNumberFormat="1" applyFont="1" applyBorder="1" applyAlignment="1">
      <alignment horizontal="left"/>
    </xf>
    <xf numFmtId="49" fontId="5" fillId="0" borderId="1" xfId="0" quotePrefix="1" applyNumberFormat="1" applyFont="1" applyBorder="1" applyAlignment="1">
      <alignment horizontal="center"/>
    </xf>
    <xf numFmtId="49" fontId="5" fillId="0" borderId="1" xfId="0" applyNumberFormat="1" applyFont="1" applyBorder="1" applyAlignment="1">
      <alignment horizontal="left"/>
    </xf>
    <xf numFmtId="49" fontId="5" fillId="0" borderId="15" xfId="0" quotePrefix="1" applyNumberFormat="1" applyFont="1" applyBorder="1" applyAlignment="1">
      <alignment horizontal="center"/>
    </xf>
    <xf numFmtId="49" fontId="1" fillId="0" borderId="1" xfId="0" applyNumberFormat="1" applyFont="1" applyBorder="1" applyAlignment="1">
      <alignment horizontal="center"/>
    </xf>
    <xf numFmtId="0" fontId="7" fillId="0" borderId="0" xfId="0" applyFont="1" applyAlignment="1">
      <alignment horizontal="right"/>
    </xf>
    <xf numFmtId="3" fontId="7" fillId="0" borderId="0" xfId="0" applyNumberFormat="1" applyFont="1" applyAlignment="1">
      <alignment horizontal="center"/>
    </xf>
    <xf numFmtId="3" fontId="11" fillId="0" borderId="1" xfId="0" applyNumberFormat="1" applyFont="1" applyBorder="1" applyAlignment="1">
      <alignment horizontal="center"/>
    </xf>
    <xf numFmtId="0" fontId="10" fillId="0" borderId="22" xfId="0" applyFont="1" applyBorder="1" applyAlignment="1">
      <alignment horizontal="center"/>
    </xf>
    <xf numFmtId="0" fontId="10" fillId="0" borderId="23" xfId="0" applyFont="1" applyBorder="1" applyAlignment="1">
      <alignment horizontal="center"/>
    </xf>
    <xf numFmtId="0" fontId="0" fillId="0" borderId="25" xfId="0" applyBorder="1"/>
    <xf numFmtId="49" fontId="5" fillId="0" borderId="16" xfId="0" quotePrefix="1" applyNumberFormat="1" applyFont="1" applyBorder="1" applyAlignment="1">
      <alignment horizontal="center"/>
    </xf>
    <xf numFmtId="49" fontId="5" fillId="2" borderId="24" xfId="0" quotePrefix="1" applyNumberFormat="1" applyFont="1" applyFill="1" applyBorder="1" applyAlignment="1">
      <alignment horizontal="center"/>
    </xf>
    <xf numFmtId="49" fontId="5" fillId="2" borderId="14" xfId="0" applyNumberFormat="1" applyFont="1" applyFill="1" applyBorder="1" applyAlignment="1">
      <alignment horizontal="left"/>
    </xf>
    <xf numFmtId="0" fontId="2" fillId="2" borderId="23" xfId="0" applyFont="1" applyFill="1" applyBorder="1"/>
    <xf numFmtId="0" fontId="0" fillId="2" borderId="23" xfId="0" applyFill="1" applyBorder="1"/>
    <xf numFmtId="0" fontId="6" fillId="2" borderId="23" xfId="0" applyFont="1" applyFill="1" applyBorder="1"/>
    <xf numFmtId="49" fontId="5" fillId="2" borderId="15" xfId="0" quotePrefix="1" applyNumberFormat="1" applyFont="1" applyFill="1" applyBorder="1" applyAlignment="1">
      <alignment horizontal="center"/>
    </xf>
    <xf numFmtId="49" fontId="5" fillId="2" borderId="15" xfId="0" applyNumberFormat="1" applyFont="1" applyFill="1" applyBorder="1" applyAlignment="1">
      <alignment horizontal="left"/>
    </xf>
    <xf numFmtId="0" fontId="0" fillId="2" borderId="0" xfId="0" applyFill="1" applyAlignment="1">
      <alignment horizontal="center"/>
    </xf>
    <xf numFmtId="0" fontId="6" fillId="2" borderId="0" xfId="0" applyFont="1" applyFill="1"/>
    <xf numFmtId="0" fontId="0" fillId="2" borderId="23" xfId="0" applyFill="1" applyBorder="1" applyAlignment="1">
      <alignment horizontal="center"/>
    </xf>
    <xf numFmtId="49" fontId="5" fillId="0" borderId="31" xfId="0" applyNumberFormat="1" applyFont="1" applyBorder="1" applyAlignment="1">
      <alignment horizontal="left"/>
    </xf>
    <xf numFmtId="49" fontId="1" fillId="0" borderId="19" xfId="0" applyNumberFormat="1" applyFont="1" applyBorder="1" applyAlignment="1">
      <alignment horizontal="center"/>
    </xf>
    <xf numFmtId="49" fontId="5" fillId="0" borderId="32" xfId="0" applyNumberFormat="1" applyFont="1" applyBorder="1" applyAlignment="1">
      <alignment horizontal="left"/>
    </xf>
    <xf numFmtId="0" fontId="6" fillId="2" borderId="23" xfId="0" applyFont="1" applyFill="1" applyBorder="1" applyAlignment="1">
      <alignment horizontal="center"/>
    </xf>
    <xf numFmtId="3" fontId="2" fillId="2" borderId="0" xfId="0" applyNumberFormat="1" applyFont="1" applyFill="1" applyAlignment="1">
      <alignment horizontal="center"/>
    </xf>
    <xf numFmtId="49" fontId="5" fillId="2" borderId="2" xfId="0" quotePrefix="1" applyNumberFormat="1" applyFont="1" applyFill="1" applyBorder="1" applyAlignment="1">
      <alignment horizontal="center"/>
    </xf>
    <xf numFmtId="49" fontId="5" fillId="2" borderId="3" xfId="0" applyNumberFormat="1" applyFont="1" applyFill="1" applyBorder="1" applyAlignment="1">
      <alignment horizontal="left"/>
    </xf>
    <xf numFmtId="3" fontId="2" fillId="2" borderId="23" xfId="0" applyNumberFormat="1" applyFont="1" applyFill="1" applyBorder="1" applyAlignment="1">
      <alignment horizontal="center"/>
    </xf>
    <xf numFmtId="3" fontId="0" fillId="2" borderId="0" xfId="0" applyNumberFormat="1" applyFill="1" applyAlignment="1">
      <alignment horizontal="center"/>
    </xf>
    <xf numFmtId="49" fontId="5" fillId="0" borderId="38" xfId="0" quotePrefix="1" applyNumberFormat="1" applyFont="1" applyBorder="1" applyAlignment="1">
      <alignment horizontal="center"/>
    </xf>
    <xf numFmtId="49" fontId="5" fillId="2" borderId="14" xfId="0" quotePrefix="1" applyNumberFormat="1" applyFont="1" applyFill="1" applyBorder="1" applyAlignment="1">
      <alignment horizontal="center"/>
    </xf>
    <xf numFmtId="49" fontId="5" fillId="0" borderId="39" xfId="0" applyNumberFormat="1" applyFont="1" applyBorder="1" applyAlignment="1">
      <alignment horizontal="left"/>
    </xf>
    <xf numFmtId="49" fontId="9" fillId="2" borderId="1" xfId="0" quotePrefix="1" applyNumberFormat="1" applyFont="1" applyFill="1" applyBorder="1" applyAlignment="1">
      <alignment horizontal="center"/>
    </xf>
    <xf numFmtId="49" fontId="9" fillId="2" borderId="15" xfId="0" applyNumberFormat="1" applyFont="1" applyFill="1" applyBorder="1" applyAlignment="1">
      <alignment horizontal="left"/>
    </xf>
    <xf numFmtId="0" fontId="8" fillId="2" borderId="0" xfId="0" applyFont="1" applyFill="1"/>
    <xf numFmtId="0" fontId="0" fillId="0" borderId="1" xfId="0" applyBorder="1"/>
    <xf numFmtId="49" fontId="5" fillId="2" borderId="1" xfId="0" quotePrefix="1" applyNumberFormat="1" applyFont="1" applyFill="1" applyBorder="1" applyAlignment="1">
      <alignment horizontal="center"/>
    </xf>
    <xf numFmtId="49" fontId="5" fillId="2" borderId="1" xfId="0" applyNumberFormat="1" applyFont="1" applyFill="1" applyBorder="1" applyAlignment="1">
      <alignment horizontal="left"/>
    </xf>
    <xf numFmtId="0" fontId="6" fillId="2" borderId="1" xfId="0" applyFont="1" applyFill="1" applyBorder="1"/>
    <xf numFmtId="0" fontId="0" fillId="2" borderId="1" xfId="0" applyFill="1" applyBorder="1"/>
    <xf numFmtId="0" fontId="10" fillId="0" borderId="1" xfId="0" applyFont="1" applyBorder="1" applyAlignment="1">
      <alignment horizontal="center"/>
    </xf>
    <xf numFmtId="49" fontId="5" fillId="2" borderId="1" xfId="0" applyNumberFormat="1" applyFont="1" applyFill="1" applyBorder="1" applyAlignment="1">
      <alignment horizontal="center"/>
    </xf>
    <xf numFmtId="0" fontId="10" fillId="0" borderId="2" xfId="0" applyFont="1" applyBorder="1" applyAlignment="1">
      <alignment horizontal="center"/>
    </xf>
    <xf numFmtId="0" fontId="0" fillId="2" borderId="15" xfId="0" applyFill="1" applyBorder="1" applyAlignment="1">
      <alignment horizontal="center"/>
    </xf>
    <xf numFmtId="0" fontId="6" fillId="2" borderId="15" xfId="0" applyFont="1" applyFill="1" applyBorder="1"/>
    <xf numFmtId="0" fontId="10" fillId="0" borderId="10" xfId="0" applyFont="1" applyBorder="1" applyAlignment="1">
      <alignment horizontal="center"/>
    </xf>
    <xf numFmtId="49" fontId="9" fillId="2" borderId="1" xfId="0" applyNumberFormat="1" applyFont="1" applyFill="1" applyBorder="1" applyAlignment="1">
      <alignment horizontal="left"/>
    </xf>
    <xf numFmtId="49" fontId="5" fillId="2" borderId="15" xfId="0" applyNumberFormat="1" applyFont="1" applyFill="1" applyBorder="1" applyAlignment="1">
      <alignment horizontal="center"/>
    </xf>
    <xf numFmtId="0" fontId="14" fillId="0" borderId="0" xfId="0" applyFont="1"/>
    <xf numFmtId="49" fontId="5" fillId="2" borderId="2" xfId="0" applyNumberFormat="1" applyFont="1" applyFill="1" applyBorder="1" applyAlignment="1">
      <alignment horizontal="center"/>
    </xf>
    <xf numFmtId="49" fontId="5" fillId="2" borderId="0" xfId="0" quotePrefix="1" applyNumberFormat="1" applyFont="1" applyFill="1" applyAlignment="1">
      <alignment horizontal="center"/>
    </xf>
    <xf numFmtId="49" fontId="5" fillId="2" borderId="0" xfId="0" applyNumberFormat="1" applyFont="1" applyFill="1" applyAlignment="1">
      <alignment horizontal="left"/>
    </xf>
    <xf numFmtId="0" fontId="0" fillId="3" borderId="0" xfId="0" applyFill="1"/>
    <xf numFmtId="49" fontId="5" fillId="2" borderId="24" xfId="0" applyNumberFormat="1" applyFont="1" applyFill="1" applyBorder="1" applyAlignment="1">
      <alignment horizontal="center"/>
    </xf>
    <xf numFmtId="0" fontId="3" fillId="3" borderId="0" xfId="0" applyFont="1" applyFill="1" applyAlignment="1">
      <alignment horizontal="center"/>
    </xf>
    <xf numFmtId="49" fontId="1" fillId="3" borderId="0" xfId="0" applyNumberFormat="1" applyFont="1" applyFill="1" applyAlignment="1">
      <alignment horizontal="center"/>
    </xf>
    <xf numFmtId="165" fontId="1" fillId="3" borderId="0" xfId="0" applyNumberFormat="1" applyFont="1" applyFill="1" applyAlignment="1">
      <alignment horizontal="center"/>
    </xf>
    <xf numFmtId="3" fontId="1" fillId="3" borderId="0" xfId="0" applyNumberFormat="1" applyFont="1" applyFill="1" applyAlignment="1">
      <alignment horizontal="center"/>
    </xf>
    <xf numFmtId="0" fontId="6" fillId="3" borderId="0" xfId="0" applyFont="1" applyFill="1" applyAlignment="1">
      <alignment horizontal="center"/>
    </xf>
    <xf numFmtId="0" fontId="14" fillId="3" borderId="0" xfId="0" applyFont="1" applyFill="1"/>
    <xf numFmtId="0" fontId="7" fillId="0" borderId="0" xfId="0" applyFont="1" applyBorder="1" applyAlignment="1">
      <alignment horizontal="right"/>
    </xf>
    <xf numFmtId="3" fontId="7" fillId="0" borderId="0" xfId="0" applyNumberFormat="1" applyFont="1" applyBorder="1" applyAlignment="1">
      <alignment horizontal="center"/>
    </xf>
    <xf numFmtId="0" fontId="2" fillId="0" borderId="0" xfId="0" applyFont="1" applyBorder="1" applyAlignment="1">
      <alignment horizontal="center"/>
    </xf>
    <xf numFmtId="49" fontId="5" fillId="2" borderId="14" xfId="0" applyNumberFormat="1" applyFont="1" applyFill="1" applyBorder="1" applyAlignment="1">
      <alignment horizontal="center"/>
    </xf>
    <xf numFmtId="0" fontId="2" fillId="0" borderId="0" xfId="0" applyFont="1" applyBorder="1" applyAlignment="1">
      <alignment horizontal="right"/>
    </xf>
    <xf numFmtId="0" fontId="12" fillId="0" borderId="13" xfId="0" applyFont="1" applyBorder="1" applyAlignment="1">
      <alignment horizontal="center"/>
    </xf>
    <xf numFmtId="0" fontId="13" fillId="0" borderId="13" xfId="0" applyFont="1" applyBorder="1" applyAlignment="1">
      <alignment horizontal="center"/>
    </xf>
    <xf numFmtId="0" fontId="3" fillId="0" borderId="1" xfId="0" applyFont="1" applyBorder="1" applyAlignment="1">
      <alignment horizontal="center"/>
    </xf>
    <xf numFmtId="49" fontId="15" fillId="0" borderId="1" xfId="0" applyNumberFormat="1" applyFont="1" applyBorder="1" applyAlignment="1">
      <alignment horizontal="left"/>
    </xf>
    <xf numFmtId="3" fontId="15" fillId="0" borderId="1" xfId="0" applyNumberFormat="1" applyFont="1" applyBorder="1" applyAlignment="1">
      <alignment horizontal="center"/>
    </xf>
    <xf numFmtId="49" fontId="15" fillId="0" borderId="17" xfId="0" applyNumberFormat="1" applyFont="1" applyFill="1" applyBorder="1" applyAlignment="1">
      <alignment horizontal="left"/>
    </xf>
    <xf numFmtId="0" fontId="3" fillId="0" borderId="27" xfId="0" applyFont="1" applyBorder="1" applyAlignment="1">
      <alignment horizontal="right"/>
    </xf>
    <xf numFmtId="164" fontId="3" fillId="0" borderId="1" xfId="0" applyNumberFormat="1" applyFont="1" applyBorder="1" applyAlignment="1">
      <alignment horizontal="center"/>
    </xf>
    <xf numFmtId="0" fontId="3" fillId="0" borderId="5" xfId="0" applyFont="1" applyBorder="1" applyAlignment="1">
      <alignment horizontal="center"/>
    </xf>
    <xf numFmtId="3" fontId="15" fillId="0" borderId="5" xfId="0" applyNumberFormat="1" applyFont="1" applyBorder="1" applyAlignment="1">
      <alignment horizontal="center"/>
    </xf>
    <xf numFmtId="0" fontId="3" fillId="0" borderId="8" xfId="0" applyFont="1" applyBorder="1" applyAlignment="1">
      <alignment horizontal="center"/>
    </xf>
    <xf numFmtId="0" fontId="4" fillId="0" borderId="28" xfId="0" applyFont="1" applyBorder="1" applyAlignment="1">
      <alignment horizontal="right"/>
    </xf>
    <xf numFmtId="0" fontId="2" fillId="2" borderId="1" xfId="0" applyFont="1" applyFill="1" applyBorder="1"/>
    <xf numFmtId="0" fontId="3" fillId="0" borderId="1" xfId="0" applyFont="1" applyBorder="1" applyAlignment="1">
      <alignment horizontal="right"/>
    </xf>
    <xf numFmtId="0" fontId="3" fillId="0" borderId="15" xfId="0" applyFont="1" applyBorder="1" applyAlignment="1">
      <alignment horizontal="center"/>
    </xf>
    <xf numFmtId="49" fontId="15" fillId="0" borderId="15" xfId="0" applyNumberFormat="1" applyFont="1" applyFill="1" applyBorder="1" applyAlignment="1">
      <alignment horizontal="left"/>
    </xf>
    <xf numFmtId="0" fontId="0" fillId="0" borderId="2" xfId="0" applyFont="1" applyBorder="1"/>
    <xf numFmtId="0" fontId="4" fillId="0" borderId="3" xfId="0" applyFont="1" applyBorder="1" applyAlignment="1">
      <alignment horizontal="right"/>
    </xf>
    <xf numFmtId="3" fontId="4" fillId="0" borderId="3" xfId="0" applyNumberFormat="1" applyFont="1" applyBorder="1" applyAlignment="1">
      <alignment horizontal="center"/>
    </xf>
    <xf numFmtId="3" fontId="4" fillId="0" borderId="4" xfId="0" applyNumberFormat="1" applyFont="1" applyBorder="1" applyAlignment="1">
      <alignment horizontal="center"/>
    </xf>
    <xf numFmtId="0" fontId="0" fillId="0" borderId="5" xfId="0" applyFont="1" applyBorder="1"/>
    <xf numFmtId="164" fontId="3" fillId="0" borderId="6" xfId="0" applyNumberFormat="1" applyFont="1" applyBorder="1" applyAlignment="1">
      <alignment horizontal="center"/>
    </xf>
    <xf numFmtId="0" fontId="0" fillId="0" borderId="8" xfId="0" applyFont="1" applyBorder="1"/>
    <xf numFmtId="0" fontId="4" fillId="0" borderId="7" xfId="0" applyFont="1" applyBorder="1" applyAlignment="1">
      <alignment horizontal="right"/>
    </xf>
    <xf numFmtId="3" fontId="4" fillId="0" borderId="7" xfId="0" applyNumberFormat="1" applyFont="1" applyBorder="1" applyAlignment="1">
      <alignment horizontal="center"/>
    </xf>
    <xf numFmtId="3" fontId="4" fillId="0" borderId="9" xfId="0" applyNumberFormat="1" applyFont="1" applyBorder="1" applyAlignment="1">
      <alignment horizontal="center"/>
    </xf>
    <xf numFmtId="49" fontId="15" fillId="0" borderId="15" xfId="0" applyNumberFormat="1" applyFont="1" applyBorder="1" applyAlignment="1">
      <alignment horizontal="left"/>
    </xf>
    <xf numFmtId="0" fontId="3" fillId="0" borderId="2" xfId="0" applyFont="1" applyBorder="1" applyAlignment="1">
      <alignment horizontal="center"/>
    </xf>
    <xf numFmtId="49" fontId="15" fillId="0" borderId="1" xfId="0" applyNumberFormat="1" applyFont="1" applyBorder="1" applyAlignment="1">
      <alignment horizontal="center"/>
    </xf>
    <xf numFmtId="49" fontId="16" fillId="0" borderId="1" xfId="0" applyNumberFormat="1" applyFont="1" applyBorder="1" applyAlignment="1">
      <alignment horizontal="center"/>
    </xf>
    <xf numFmtId="49" fontId="15" fillId="0" borderId="2" xfId="0" applyNumberFormat="1" applyFont="1" applyBorder="1" applyAlignment="1">
      <alignment horizontal="center"/>
    </xf>
    <xf numFmtId="49" fontId="15" fillId="0" borderId="26" xfId="0" applyNumberFormat="1" applyFont="1" applyBorder="1" applyAlignment="1">
      <alignment horizontal="center"/>
    </xf>
    <xf numFmtId="49" fontId="16" fillId="0" borderId="2" xfId="0" applyNumberFormat="1" applyFont="1" applyBorder="1" applyAlignment="1">
      <alignment horizontal="center"/>
    </xf>
    <xf numFmtId="49" fontId="16" fillId="0" borderId="10" xfId="0" applyNumberFormat="1" applyFont="1" applyBorder="1" applyAlignment="1">
      <alignment horizontal="center"/>
    </xf>
    <xf numFmtId="164" fontId="3" fillId="0" borderId="5" xfId="0" applyNumberFormat="1" applyFont="1" applyBorder="1" applyAlignment="1">
      <alignment horizontal="center"/>
    </xf>
    <xf numFmtId="164" fontId="3" fillId="0" borderId="11" xfId="0" applyNumberFormat="1" applyFont="1" applyBorder="1" applyAlignment="1">
      <alignment horizontal="center"/>
    </xf>
    <xf numFmtId="3" fontId="4" fillId="0" borderId="8" xfId="0" applyNumberFormat="1" applyFont="1" applyBorder="1" applyAlignment="1">
      <alignment horizontal="center"/>
    </xf>
    <xf numFmtId="3" fontId="4" fillId="0" borderId="12" xfId="0" applyNumberFormat="1" applyFont="1" applyBorder="1" applyAlignment="1">
      <alignment horizontal="center"/>
    </xf>
    <xf numFmtId="0" fontId="3" fillId="0" borderId="30" xfId="0" applyFont="1" applyBorder="1" applyAlignment="1">
      <alignment horizontal="center"/>
    </xf>
    <xf numFmtId="3" fontId="15" fillId="0" borderId="30" xfId="0" applyNumberFormat="1" applyFont="1" applyBorder="1" applyAlignment="1">
      <alignment horizontal="center"/>
    </xf>
    <xf numFmtId="0" fontId="4" fillId="0" borderId="26" xfId="0" applyFont="1" applyBorder="1" applyAlignment="1">
      <alignment horizontal="right"/>
    </xf>
    <xf numFmtId="3" fontId="4" fillId="0" borderId="2" xfId="0" applyNumberFormat="1" applyFont="1" applyBorder="1" applyAlignment="1">
      <alignment horizontal="center"/>
    </xf>
    <xf numFmtId="3" fontId="4" fillId="0" borderId="10" xfId="0" applyNumberFormat="1" applyFont="1" applyBorder="1" applyAlignment="1">
      <alignment horizontal="center"/>
    </xf>
    <xf numFmtId="3" fontId="4" fillId="0" borderId="37" xfId="0" applyNumberFormat="1" applyFont="1" applyBorder="1" applyAlignment="1">
      <alignment horizontal="center"/>
    </xf>
    <xf numFmtId="164" fontId="3" fillId="0" borderId="33" xfId="0" applyNumberFormat="1" applyFont="1" applyBorder="1" applyAlignment="1">
      <alignment horizontal="center"/>
    </xf>
    <xf numFmtId="3" fontId="4" fillId="0" borderId="44" xfId="0" applyNumberFormat="1" applyFont="1" applyBorder="1" applyAlignment="1">
      <alignment horizontal="center"/>
    </xf>
    <xf numFmtId="0" fontId="3" fillId="2" borderId="1" xfId="0" applyFont="1" applyFill="1" applyBorder="1" applyAlignment="1">
      <alignment horizontal="center"/>
    </xf>
    <xf numFmtId="49" fontId="15" fillId="0" borderId="15" xfId="0" applyNumberFormat="1" applyFont="1" applyBorder="1" applyAlignment="1">
      <alignment horizontal="center"/>
    </xf>
    <xf numFmtId="0" fontId="4" fillId="0" borderId="20" xfId="0" applyFont="1" applyBorder="1" applyAlignment="1">
      <alignment horizontal="right"/>
    </xf>
    <xf numFmtId="0" fontId="4" fillId="0" borderId="21" xfId="0" applyFont="1" applyBorder="1" applyAlignment="1">
      <alignment horizontal="right"/>
    </xf>
    <xf numFmtId="49" fontId="16" fillId="0" borderId="1" xfId="0" quotePrefix="1" applyNumberFormat="1" applyFont="1" applyBorder="1" applyAlignment="1">
      <alignment horizontal="center"/>
    </xf>
    <xf numFmtId="49" fontId="16" fillId="0" borderId="1" xfId="0" applyNumberFormat="1" applyFont="1" applyBorder="1" applyAlignment="1">
      <alignment horizontal="left"/>
    </xf>
    <xf numFmtId="0" fontId="0" fillId="3" borderId="0" xfId="0" applyFont="1" applyFill="1"/>
    <xf numFmtId="49" fontId="15" fillId="0" borderId="27" xfId="0" applyNumberFormat="1" applyFont="1" applyBorder="1" applyAlignment="1">
      <alignment horizontal="left"/>
    </xf>
    <xf numFmtId="0" fontId="0" fillId="0" borderId="0" xfId="0" applyFont="1"/>
    <xf numFmtId="49" fontId="16" fillId="0" borderId="29" xfId="0" quotePrefix="1" applyNumberFormat="1" applyFont="1" applyBorder="1" applyAlignment="1">
      <alignment horizontal="center"/>
    </xf>
    <xf numFmtId="49" fontId="16" fillId="0" borderId="0" xfId="0" applyNumberFormat="1" applyFont="1" applyAlignment="1">
      <alignment horizontal="left"/>
    </xf>
    <xf numFmtId="49" fontId="16" fillId="0" borderId="32" xfId="0" applyNumberFormat="1" applyFont="1" applyBorder="1" applyAlignment="1">
      <alignment horizontal="left"/>
    </xf>
    <xf numFmtId="49" fontId="15" fillId="0" borderId="20" xfId="0" applyNumberFormat="1" applyFont="1" applyBorder="1" applyAlignment="1">
      <alignment horizontal="center"/>
    </xf>
    <xf numFmtId="49" fontId="15" fillId="0" borderId="26" xfId="0" applyNumberFormat="1" applyFont="1" applyBorder="1" applyAlignment="1">
      <alignment horizontal="left"/>
    </xf>
    <xf numFmtId="49" fontId="15" fillId="0" borderId="19" xfId="0" applyNumberFormat="1" applyFont="1" applyBorder="1" applyAlignment="1">
      <alignment horizontal="left"/>
    </xf>
    <xf numFmtId="49" fontId="16" fillId="0" borderId="15" xfId="0" quotePrefix="1" applyNumberFormat="1" applyFont="1" applyBorder="1" applyAlignment="1">
      <alignment horizontal="center"/>
    </xf>
    <xf numFmtId="49" fontId="16" fillId="0" borderId="15" xfId="0" applyNumberFormat="1" applyFont="1" applyBorder="1" applyAlignment="1">
      <alignment horizontal="left"/>
    </xf>
    <xf numFmtId="49" fontId="16" fillId="0" borderId="30" xfId="0" quotePrefix="1" applyNumberFormat="1" applyFont="1" applyBorder="1" applyAlignment="1">
      <alignment horizontal="center"/>
    </xf>
    <xf numFmtId="49" fontId="15" fillId="0" borderId="5" xfId="0" applyNumberFormat="1" applyFont="1" applyBorder="1" applyAlignment="1">
      <alignment horizontal="center"/>
    </xf>
    <xf numFmtId="0" fontId="0" fillId="0" borderId="45" xfId="0" applyFont="1" applyBorder="1"/>
    <xf numFmtId="49" fontId="16" fillId="0" borderId="46" xfId="0" applyNumberFormat="1" applyFont="1" applyBorder="1" applyAlignment="1">
      <alignment horizontal="center"/>
    </xf>
    <xf numFmtId="3" fontId="15" fillId="0" borderId="41" xfId="0" applyNumberFormat="1" applyFont="1" applyBorder="1" applyAlignment="1">
      <alignment horizontal="center"/>
    </xf>
    <xf numFmtId="164" fontId="3" fillId="0" borderId="41" xfId="0" applyNumberFormat="1" applyFont="1" applyBorder="1" applyAlignment="1">
      <alignment horizontal="center"/>
    </xf>
    <xf numFmtId="3" fontId="4" fillId="0" borderId="42" xfId="0" applyNumberFormat="1" applyFont="1" applyBorder="1" applyAlignment="1">
      <alignment horizontal="center"/>
    </xf>
    <xf numFmtId="0" fontId="10" fillId="0" borderId="35" xfId="0" applyFont="1" applyBorder="1" applyAlignment="1">
      <alignment horizontal="center"/>
    </xf>
    <xf numFmtId="49" fontId="16" fillId="0" borderId="34" xfId="0" applyNumberFormat="1" applyFont="1" applyBorder="1" applyAlignment="1">
      <alignment horizontal="center"/>
    </xf>
    <xf numFmtId="3" fontId="15" fillId="0" borderId="34" xfId="0" applyNumberFormat="1" applyFont="1" applyBorder="1" applyAlignment="1">
      <alignment horizontal="center"/>
    </xf>
    <xf numFmtId="3" fontId="4" fillId="0" borderId="35" xfId="0" applyNumberFormat="1" applyFont="1" applyBorder="1" applyAlignment="1">
      <alignment horizontal="center"/>
    </xf>
    <xf numFmtId="164" fontId="3" fillId="0" borderId="34" xfId="0" applyNumberFormat="1" applyFont="1" applyBorder="1" applyAlignment="1">
      <alignment horizontal="center"/>
    </xf>
    <xf numFmtId="3" fontId="4" fillId="0" borderId="43" xfId="0" applyNumberFormat="1" applyFont="1" applyBorder="1" applyAlignment="1">
      <alignment horizontal="center"/>
    </xf>
    <xf numFmtId="49" fontId="16" fillId="0" borderId="26" xfId="0" applyNumberFormat="1" applyFont="1" applyBorder="1" applyAlignment="1">
      <alignment horizontal="center"/>
    </xf>
    <xf numFmtId="0" fontId="10" fillId="0" borderId="47" xfId="0" applyFont="1" applyBorder="1" applyAlignment="1">
      <alignment horizontal="center"/>
    </xf>
    <xf numFmtId="49" fontId="16" fillId="0" borderId="35" xfId="0" applyNumberFormat="1" applyFont="1" applyBorder="1" applyAlignment="1">
      <alignment horizontal="center"/>
    </xf>
    <xf numFmtId="49" fontId="16" fillId="0" borderId="40" xfId="0" applyNumberFormat="1" applyFont="1" applyBorder="1" applyAlignment="1">
      <alignment horizontal="center"/>
    </xf>
    <xf numFmtId="0" fontId="10" fillId="0" borderId="13" xfId="0" applyFont="1" applyBorder="1" applyAlignment="1">
      <alignment horizontal="center"/>
    </xf>
    <xf numFmtId="49" fontId="15" fillId="0" borderId="48" xfId="0" applyNumberFormat="1" applyFont="1" applyBorder="1" applyAlignment="1">
      <alignment horizontal="left"/>
    </xf>
    <xf numFmtId="3" fontId="15" fillId="0" borderId="49" xfId="0" applyNumberFormat="1" applyFont="1" applyBorder="1" applyAlignment="1">
      <alignment horizontal="center"/>
    </xf>
    <xf numFmtId="49" fontId="15" fillId="0" borderId="31" xfId="0" applyNumberFormat="1" applyFont="1" applyBorder="1" applyAlignment="1">
      <alignment horizontal="left"/>
    </xf>
    <xf numFmtId="49" fontId="16" fillId="0" borderId="0" xfId="0" applyNumberFormat="1" applyFont="1" applyBorder="1" applyAlignment="1">
      <alignment horizontal="left"/>
    </xf>
    <xf numFmtId="3" fontId="15" fillId="0" borderId="43" xfId="0" applyNumberFormat="1" applyFont="1" applyBorder="1" applyAlignment="1">
      <alignment horizontal="center"/>
    </xf>
    <xf numFmtId="0" fontId="6" fillId="2" borderId="47" xfId="0" applyFont="1" applyFill="1" applyBorder="1" applyAlignment="1">
      <alignment horizontal="center"/>
    </xf>
    <xf numFmtId="0" fontId="3" fillId="0" borderId="29" xfId="0" applyFont="1" applyFill="1" applyBorder="1" applyAlignment="1">
      <alignment horizontal="center"/>
    </xf>
    <xf numFmtId="0" fontId="3" fillId="0" borderId="0" xfId="0" applyFont="1" applyBorder="1" applyAlignment="1">
      <alignment horizontal="center"/>
    </xf>
    <xf numFmtId="0" fontId="4" fillId="0" borderId="0" xfId="0" applyFont="1" applyBorder="1" applyAlignment="1">
      <alignment horizontal="right"/>
    </xf>
    <xf numFmtId="3" fontId="4" fillId="0" borderId="0" xfId="0" applyNumberFormat="1" applyFont="1" applyBorder="1" applyAlignment="1">
      <alignment horizontal="center"/>
    </xf>
    <xf numFmtId="49" fontId="15" fillId="0" borderId="19" xfId="0" applyNumberFormat="1" applyFont="1" applyBorder="1" applyAlignment="1">
      <alignment horizontal="center"/>
    </xf>
    <xf numFmtId="0" fontId="3" fillId="0" borderId="0" xfId="0" applyFont="1" applyAlignment="1">
      <alignment horizontal="center"/>
    </xf>
    <xf numFmtId="0" fontId="3" fillId="0" borderId="0" xfId="0" applyFont="1" applyAlignment="1">
      <alignment horizontal="right"/>
    </xf>
    <xf numFmtId="3" fontId="3" fillId="0" borderId="0" xfId="0" applyNumberFormat="1" applyFont="1" applyAlignment="1">
      <alignment horizontal="center"/>
    </xf>
    <xf numFmtId="165" fontId="15" fillId="0" borderId="0" xfId="0" applyNumberFormat="1" applyFont="1" applyAlignment="1">
      <alignment horizontal="center"/>
    </xf>
    <xf numFmtId="0" fontId="3" fillId="0" borderId="0" xfId="0" applyFont="1"/>
    <xf numFmtId="0" fontId="3" fillId="3" borderId="0" xfId="0" applyFont="1" applyFill="1"/>
    <xf numFmtId="0" fontId="3" fillId="0" borderId="1" xfId="0" applyFont="1" applyBorder="1"/>
    <xf numFmtId="0" fontId="3" fillId="0" borderId="19" xfId="0" applyFont="1" applyBorder="1"/>
    <xf numFmtId="0" fontId="4" fillId="0" borderId="35" xfId="0" applyFont="1" applyBorder="1" applyAlignment="1">
      <alignment horizontal="center"/>
    </xf>
    <xf numFmtId="0" fontId="3" fillId="0" borderId="17" xfId="0" applyFont="1" applyFill="1" applyBorder="1" applyAlignment="1">
      <alignment horizontal="center"/>
    </xf>
    <xf numFmtId="0" fontId="3" fillId="0" borderId="25" xfId="0" applyFont="1" applyBorder="1" applyAlignment="1">
      <alignment horizontal="center"/>
    </xf>
    <xf numFmtId="49" fontId="15" fillId="0" borderId="32" xfId="0" applyNumberFormat="1" applyFont="1" applyBorder="1" applyAlignment="1">
      <alignment horizontal="left"/>
    </xf>
    <xf numFmtId="49" fontId="15" fillId="0" borderId="30" xfId="0" applyNumberFormat="1" applyFont="1" applyBorder="1" applyAlignment="1">
      <alignment horizontal="center"/>
    </xf>
    <xf numFmtId="49" fontId="15" fillId="0" borderId="8" xfId="0" applyNumberFormat="1" applyFont="1" applyBorder="1" applyAlignment="1">
      <alignment horizontal="center"/>
    </xf>
    <xf numFmtId="49" fontId="16" fillId="0" borderId="18" xfId="0" quotePrefix="1" applyNumberFormat="1" applyFont="1" applyBorder="1" applyAlignment="1">
      <alignment horizontal="center"/>
    </xf>
    <xf numFmtId="49" fontId="16" fillId="0" borderId="36" xfId="0" applyNumberFormat="1" applyFont="1" applyBorder="1" applyAlignment="1">
      <alignment horizontal="left"/>
    </xf>
    <xf numFmtId="49" fontId="16" fillId="0" borderId="31" xfId="0" applyNumberFormat="1" applyFont="1" applyBorder="1" applyAlignment="1">
      <alignment horizontal="left"/>
    </xf>
    <xf numFmtId="3" fontId="15" fillId="0" borderId="20" xfId="0" applyNumberFormat="1" applyFont="1" applyBorder="1" applyAlignment="1">
      <alignment horizontal="center"/>
    </xf>
    <xf numFmtId="0" fontId="17" fillId="0" borderId="19" xfId="0" applyFont="1" applyBorder="1" applyAlignment="1">
      <alignment horizontal="left"/>
    </xf>
    <xf numFmtId="49" fontId="16" fillId="0" borderId="16" xfId="0" quotePrefix="1" applyNumberFormat="1" applyFont="1" applyBorder="1" applyAlignment="1">
      <alignment horizontal="center"/>
    </xf>
    <xf numFmtId="0" fontId="3" fillId="0" borderId="19" xfId="0" applyFont="1" applyBorder="1" applyAlignment="1">
      <alignment horizontal="right"/>
    </xf>
    <xf numFmtId="3" fontId="3" fillId="0" borderId="34" xfId="0" applyNumberFormat="1" applyFont="1" applyBorder="1" applyAlignment="1">
      <alignment horizontal="center"/>
    </xf>
    <xf numFmtId="49" fontId="16" fillId="0" borderId="38" xfId="0" quotePrefix="1" applyNumberFormat="1" applyFont="1" applyBorder="1" applyAlignment="1">
      <alignment horizontal="center"/>
    </xf>
    <xf numFmtId="49" fontId="16" fillId="0" borderId="39" xfId="0" applyNumberFormat="1" applyFont="1" applyBorder="1" applyAlignment="1">
      <alignment horizontal="left"/>
    </xf>
    <xf numFmtId="0" fontId="3" fillId="0" borderId="24" xfId="0" applyFont="1" applyBorder="1" applyAlignment="1">
      <alignment horizontal="center"/>
    </xf>
    <xf numFmtId="3" fontId="16" fillId="0" borderId="35" xfId="0" applyNumberFormat="1" applyFont="1" applyBorder="1" applyAlignment="1">
      <alignment horizontal="center"/>
    </xf>
    <xf numFmtId="49" fontId="18" fillId="0" borderId="1" xfId="0" quotePrefix="1" applyNumberFormat="1" applyFont="1" applyBorder="1" applyAlignment="1">
      <alignment horizontal="center"/>
    </xf>
    <xf numFmtId="0" fontId="0" fillId="0" borderId="1" xfId="0" applyFont="1" applyBorder="1" applyAlignment="1">
      <alignment horizontal="center"/>
    </xf>
    <xf numFmtId="0" fontId="0" fillId="0" borderId="0" xfId="0" applyFont="1" applyAlignment="1">
      <alignment horizontal="center"/>
    </xf>
    <xf numFmtId="0" fontId="0" fillId="0" borderId="15" xfId="0" applyFont="1" applyBorder="1" applyAlignment="1">
      <alignment horizontal="center"/>
    </xf>
    <xf numFmtId="49" fontId="18" fillId="0" borderId="32" xfId="0" applyNumberFormat="1" applyFont="1" applyBorder="1" applyAlignment="1">
      <alignment horizontal="left"/>
    </xf>
    <xf numFmtId="49" fontId="18" fillId="0" borderId="19" xfId="0" applyNumberFormat="1" applyFont="1" applyBorder="1" applyAlignment="1">
      <alignment horizontal="left"/>
    </xf>
    <xf numFmtId="0" fontId="8" fillId="2" borderId="15" xfId="0" applyFont="1" applyFill="1" applyBorder="1"/>
    <xf numFmtId="0" fontId="0" fillId="3" borderId="0" xfId="0" applyFont="1" applyFill="1" applyAlignment="1">
      <alignment horizontal="center"/>
    </xf>
    <xf numFmtId="49" fontId="15" fillId="0" borderId="32" xfId="0" applyNumberFormat="1" applyFont="1" applyFill="1" applyBorder="1" applyAlignment="1">
      <alignment horizontal="left"/>
    </xf>
    <xf numFmtId="0" fontId="0" fillId="0" borderId="24" xfId="0" applyFont="1" applyBorder="1" applyAlignment="1">
      <alignment horizontal="center"/>
    </xf>
    <xf numFmtId="0" fontId="3" fillId="0" borderId="29" xfId="0" applyFont="1" applyBorder="1" applyAlignment="1">
      <alignment horizontal="center"/>
    </xf>
    <xf numFmtId="49" fontId="16" fillId="0" borderId="19" xfId="0" applyNumberFormat="1" applyFont="1" applyBorder="1" applyAlignment="1">
      <alignment horizontal="left"/>
    </xf>
    <xf numFmtId="0" fontId="0" fillId="0" borderId="0" xfId="0" applyFont="1" applyBorder="1"/>
    <xf numFmtId="49" fontId="15" fillId="0" borderId="19" xfId="0" applyNumberFormat="1" applyFont="1" applyFill="1" applyBorder="1" applyAlignment="1">
      <alignment horizontal="left"/>
    </xf>
    <xf numFmtId="0" fontId="4" fillId="0" borderId="0" xfId="0" applyFont="1" applyAlignment="1">
      <alignment horizontal="right"/>
    </xf>
    <xf numFmtId="164" fontId="3" fillId="0" borderId="19" xfId="0" applyNumberFormat="1" applyFont="1" applyBorder="1" applyAlignment="1">
      <alignment horizontal="center"/>
    </xf>
    <xf numFmtId="3" fontId="4" fillId="0" borderId="28" xfId="0" applyNumberFormat="1" applyFont="1" applyBorder="1" applyAlignment="1">
      <alignment horizontal="center"/>
    </xf>
    <xf numFmtId="3" fontId="4" fillId="0" borderId="0" xfId="0" applyNumberFormat="1" applyFont="1" applyAlignment="1">
      <alignment horizontal="center"/>
    </xf>
    <xf numFmtId="3" fontId="18" fillId="0" borderId="43" xfId="0" applyNumberFormat="1" applyFont="1" applyBorder="1" applyAlignment="1">
      <alignment horizontal="center"/>
    </xf>
    <xf numFmtId="49" fontId="16" fillId="0" borderId="5" xfId="0" applyNumberFormat="1" applyFont="1" applyBorder="1" applyAlignment="1">
      <alignment horizontal="center"/>
    </xf>
    <xf numFmtId="0" fontId="4" fillId="0" borderId="42" xfId="0" applyFont="1" applyBorder="1" applyAlignment="1">
      <alignment horizontal="right"/>
    </xf>
    <xf numFmtId="3" fontId="4" fillId="0" borderId="13" xfId="0" applyNumberFormat="1" applyFont="1" applyBorder="1" applyAlignment="1">
      <alignment horizontal="center"/>
    </xf>
    <xf numFmtId="0" fontId="3" fillId="0" borderId="50" xfId="0" applyFont="1" applyBorder="1" applyAlignment="1">
      <alignment horizontal="center"/>
    </xf>
    <xf numFmtId="0" fontId="4" fillId="0" borderId="51" xfId="0" applyFont="1" applyBorder="1" applyAlignment="1">
      <alignment horizontal="right"/>
    </xf>
    <xf numFmtId="3" fontId="4" fillId="0" borderId="52" xfId="0" applyNumberFormat="1" applyFont="1" applyBorder="1" applyAlignment="1">
      <alignment horizontal="center"/>
    </xf>
    <xf numFmtId="3" fontId="4" fillId="0" borderId="53" xfId="0" applyNumberFormat="1" applyFont="1" applyBorder="1" applyAlignment="1">
      <alignment horizontal="center"/>
    </xf>
    <xf numFmtId="0" fontId="0" fillId="0" borderId="5" xfId="0" applyFont="1" applyBorder="1" applyAlignment="1">
      <alignment horizontal="center"/>
    </xf>
    <xf numFmtId="0" fontId="0" fillId="0" borderId="29" xfId="0" applyFont="1" applyBorder="1" applyAlignment="1">
      <alignment horizontal="center"/>
    </xf>
    <xf numFmtId="0" fontId="0" fillId="0" borderId="30" xfId="0" applyFont="1" applyBorder="1" applyAlignment="1">
      <alignment horizontal="center"/>
    </xf>
    <xf numFmtId="0" fontId="10" fillId="0" borderId="46" xfId="0" applyFont="1" applyBorder="1" applyAlignment="1">
      <alignment horizontal="center"/>
    </xf>
    <xf numFmtId="49" fontId="16" fillId="0" borderId="41" xfId="0" applyNumberFormat="1" applyFont="1" applyBorder="1" applyAlignment="1">
      <alignment horizontal="center"/>
    </xf>
    <xf numFmtId="49" fontId="16" fillId="0" borderId="49" xfId="0" applyNumberFormat="1" applyFont="1" applyBorder="1" applyAlignment="1">
      <alignment horizontal="center"/>
    </xf>
    <xf numFmtId="3" fontId="15" fillId="0" borderId="35" xfId="0" applyNumberFormat="1" applyFont="1" applyBorder="1" applyAlignment="1">
      <alignment horizontal="center"/>
    </xf>
    <xf numFmtId="49" fontId="16" fillId="0" borderId="17" xfId="0" applyNumberFormat="1" applyFont="1" applyBorder="1" applyAlignment="1">
      <alignment horizontal="left"/>
    </xf>
    <xf numFmtId="49" fontId="15" fillId="0" borderId="3" xfId="0" applyNumberFormat="1" applyFont="1" applyBorder="1" applyAlignment="1">
      <alignment horizontal="center"/>
    </xf>
    <xf numFmtId="3" fontId="15" fillId="0" borderId="32" xfId="0" applyNumberFormat="1" applyFont="1" applyBorder="1" applyAlignment="1">
      <alignment horizontal="center"/>
    </xf>
    <xf numFmtId="49" fontId="15" fillId="0" borderId="31" xfId="0" applyNumberFormat="1" applyFont="1" applyBorder="1" applyAlignment="1">
      <alignment horizontal="center"/>
    </xf>
    <xf numFmtId="3" fontId="3" fillId="0" borderId="49" xfId="0" applyNumberFormat="1" applyFont="1" applyBorder="1" applyAlignment="1">
      <alignment horizontal="center"/>
    </xf>
    <xf numFmtId="49" fontId="15" fillId="0" borderId="1" xfId="0" applyNumberFormat="1" applyFont="1" applyFill="1" applyBorder="1" applyAlignment="1">
      <alignment horizontal="left"/>
    </xf>
    <xf numFmtId="49" fontId="16" fillId="0" borderId="11" xfId="0" applyNumberFormat="1" applyFont="1" applyBorder="1" applyAlignment="1">
      <alignment horizontal="center"/>
    </xf>
    <xf numFmtId="0" fontId="10" fillId="0" borderId="24" xfId="0" applyFont="1" applyBorder="1" applyAlignment="1">
      <alignment horizontal="center"/>
    </xf>
    <xf numFmtId="3" fontId="15" fillId="0" borderId="54" xfId="0" applyNumberFormat="1" applyFont="1" applyBorder="1" applyAlignment="1">
      <alignment horizontal="center"/>
    </xf>
    <xf numFmtId="49" fontId="16" fillId="0" borderId="24" xfId="0" quotePrefix="1" applyNumberFormat="1" applyFont="1" applyBorder="1" applyAlignment="1">
      <alignment horizontal="center"/>
    </xf>
    <xf numFmtId="0" fontId="10" fillId="0" borderId="38" xfId="0" applyFont="1" applyBorder="1" applyAlignment="1">
      <alignment horizontal="center"/>
    </xf>
    <xf numFmtId="49" fontId="16" fillId="0" borderId="47" xfId="0" applyNumberFormat="1" applyFont="1" applyBorder="1" applyAlignment="1">
      <alignment horizontal="center"/>
    </xf>
    <xf numFmtId="49" fontId="15" fillId="0" borderId="20" xfId="0" applyNumberFormat="1" applyFont="1" applyBorder="1" applyAlignment="1">
      <alignment horizontal="left"/>
    </xf>
    <xf numFmtId="3" fontId="17" fillId="0" borderId="34" xfId="0" applyNumberFormat="1" applyFont="1" applyBorder="1" applyAlignment="1">
      <alignment horizontal="center"/>
    </xf>
    <xf numFmtId="0" fontId="3" fillId="0" borderId="18" xfId="0" applyFont="1" applyBorder="1" applyAlignment="1">
      <alignment horizontal="center"/>
    </xf>
    <xf numFmtId="49" fontId="15" fillId="0" borderId="36" xfId="0" applyNumberFormat="1" applyFont="1" applyBorder="1" applyAlignment="1">
      <alignment horizontal="left"/>
    </xf>
    <xf numFmtId="3" fontId="15" fillId="0" borderId="40" xfId="0" applyNumberFormat="1" applyFont="1" applyBorder="1" applyAlignment="1">
      <alignment horizontal="center"/>
    </xf>
    <xf numFmtId="0" fontId="3" fillId="0" borderId="55" xfId="0" applyFont="1" applyBorder="1" applyAlignment="1">
      <alignment horizontal="center"/>
    </xf>
    <xf numFmtId="49" fontId="15" fillId="0" borderId="56" xfId="0" applyNumberFormat="1" applyFont="1" applyBorder="1" applyAlignment="1">
      <alignment horizontal="center"/>
    </xf>
    <xf numFmtId="49" fontId="16" fillId="0" borderId="13" xfId="0" applyNumberFormat="1" applyFont="1" applyBorder="1" applyAlignment="1">
      <alignment horizontal="center"/>
    </xf>
    <xf numFmtId="49" fontId="16" fillId="0" borderId="57" xfId="0" applyNumberFormat="1" applyFont="1" applyBorder="1" applyAlignment="1">
      <alignment horizontal="center"/>
    </xf>
    <xf numFmtId="3" fontId="15" fillId="0" borderId="5" xfId="0" applyNumberFormat="1" applyFont="1" applyFill="1" applyBorder="1" applyAlignment="1">
      <alignment horizontal="center"/>
    </xf>
    <xf numFmtId="49" fontId="15" fillId="0" borderId="21" xfId="0" applyNumberFormat="1" applyFont="1" applyBorder="1" applyAlignment="1">
      <alignment horizontal="left"/>
    </xf>
    <xf numFmtId="3" fontId="15" fillId="0" borderId="8" xfId="0" applyNumberFormat="1" applyFont="1" applyBorder="1" applyAlignment="1">
      <alignment horizontal="center"/>
    </xf>
    <xf numFmtId="49" fontId="16" fillId="0" borderId="18" xfId="0" applyNumberFormat="1" applyFont="1" applyBorder="1" applyAlignment="1">
      <alignment horizontal="center"/>
    </xf>
    <xf numFmtId="49" fontId="16" fillId="0" borderId="54" xfId="0" applyNumberFormat="1" applyFont="1" applyBorder="1" applyAlignment="1">
      <alignment horizontal="center"/>
    </xf>
    <xf numFmtId="0" fontId="10" fillId="0" borderId="55" xfId="0" applyFont="1" applyBorder="1" applyAlignment="1">
      <alignment horizontal="center"/>
    </xf>
    <xf numFmtId="49" fontId="15" fillId="0" borderId="18" xfId="0" applyNumberFormat="1" applyFont="1" applyBorder="1" applyAlignment="1">
      <alignment horizontal="center"/>
    </xf>
    <xf numFmtId="49" fontId="15" fillId="0" borderId="23" xfId="0" applyNumberFormat="1" applyFont="1" applyBorder="1" applyAlignment="1">
      <alignment horizontal="center"/>
    </xf>
    <xf numFmtId="3" fontId="16" fillId="0" borderId="34" xfId="0" applyNumberFormat="1" applyFont="1" applyBorder="1" applyAlignment="1">
      <alignment horizontal="center"/>
    </xf>
    <xf numFmtId="3" fontId="16" fillId="0" borderId="33" xfId="0" applyNumberFormat="1" applyFont="1" applyBorder="1" applyAlignment="1">
      <alignment horizontal="center"/>
    </xf>
    <xf numFmtId="3" fontId="15" fillId="0" borderId="52" xfId="0" applyNumberFormat="1" applyFont="1" applyBorder="1" applyAlignment="1">
      <alignment horizontal="center"/>
    </xf>
    <xf numFmtId="3" fontId="16" fillId="0" borderId="27" xfId="0" applyNumberFormat="1" applyFont="1" applyBorder="1" applyAlignment="1">
      <alignment horizontal="center"/>
    </xf>
    <xf numFmtId="49" fontId="16" fillId="0" borderId="14" xfId="0" applyNumberFormat="1" applyFont="1" applyBorder="1" applyAlignment="1">
      <alignment horizontal="left"/>
    </xf>
    <xf numFmtId="3" fontId="15" fillId="0" borderId="3" xfId="0" applyNumberFormat="1" applyFont="1" applyBorder="1" applyAlignment="1">
      <alignment horizontal="center"/>
    </xf>
    <xf numFmtId="0" fontId="3" fillId="0" borderId="19" xfId="0" applyFont="1" applyBorder="1" applyAlignment="1">
      <alignment horizontal="center"/>
    </xf>
    <xf numFmtId="3" fontId="19" fillId="0" borderId="0" xfId="0" applyNumberFormat="1" applyFont="1"/>
    <xf numFmtId="49" fontId="16" fillId="0" borderId="0" xfId="0" quotePrefix="1" applyNumberFormat="1" applyFont="1" applyAlignment="1">
      <alignment horizontal="center"/>
    </xf>
    <xf numFmtId="49" fontId="15" fillId="0" borderId="0" xfId="0" applyNumberFormat="1" applyFont="1" applyFill="1" applyBorder="1" applyAlignment="1">
      <alignment horizontal="left"/>
    </xf>
    <xf numFmtId="0" fontId="0" fillId="0" borderId="25" xfId="0" applyFont="1" applyBorder="1"/>
    <xf numFmtId="3" fontId="15" fillId="0" borderId="33" xfId="0" applyNumberFormat="1" applyFont="1" applyBorder="1" applyAlignment="1">
      <alignment horizontal="center"/>
    </xf>
    <xf numFmtId="0" fontId="10" fillId="0" borderId="19" xfId="0" applyFont="1" applyBorder="1" applyAlignment="1">
      <alignment horizontal="center"/>
    </xf>
    <xf numFmtId="0" fontId="0" fillId="2" borderId="15" xfId="0" applyFill="1" applyBorder="1"/>
    <xf numFmtId="49" fontId="5" fillId="0" borderId="34" xfId="0" applyNumberFormat="1" applyFont="1" applyBorder="1" applyAlignment="1">
      <alignment horizontal="center"/>
    </xf>
    <xf numFmtId="49" fontId="16" fillId="0" borderId="19" xfId="0" applyNumberFormat="1" applyFont="1" applyBorder="1" applyAlignment="1">
      <alignment horizontal="center"/>
    </xf>
    <xf numFmtId="0" fontId="3" fillId="0" borderId="41" xfId="0" applyFont="1" applyBorder="1" applyAlignment="1">
      <alignment horizontal="center"/>
    </xf>
    <xf numFmtId="49" fontId="16" fillId="0" borderId="2" xfId="0" quotePrefix="1" applyNumberFormat="1" applyFont="1" applyBorder="1" applyAlignment="1">
      <alignment horizontal="center"/>
    </xf>
    <xf numFmtId="49" fontId="16" fillId="0" borderId="3" xfId="0" applyNumberFormat="1" applyFont="1" applyBorder="1" applyAlignment="1">
      <alignment horizontal="left"/>
    </xf>
    <xf numFmtId="0" fontId="10" fillId="0" borderId="20" xfId="0" applyFont="1" applyBorder="1" applyAlignment="1">
      <alignment horizontal="center"/>
    </xf>
    <xf numFmtId="0" fontId="10" fillId="0" borderId="58" xfId="0" applyFont="1" applyBorder="1" applyAlignment="1">
      <alignment horizontal="center"/>
    </xf>
    <xf numFmtId="49" fontId="16" fillId="0" borderId="37" xfId="0" applyNumberFormat="1" applyFont="1" applyBorder="1" applyAlignment="1">
      <alignment horizontal="center"/>
    </xf>
    <xf numFmtId="0" fontId="3" fillId="3" borderId="0" xfId="0" applyFont="1" applyFill="1" applyBorder="1" applyAlignment="1">
      <alignment horizontal="center"/>
    </xf>
    <xf numFmtId="0" fontId="4" fillId="3" borderId="0" xfId="0" applyFont="1" applyFill="1" applyBorder="1" applyAlignment="1">
      <alignment horizontal="right"/>
    </xf>
    <xf numFmtId="3" fontId="4" fillId="3" borderId="0" xfId="0" applyNumberFormat="1" applyFont="1" applyFill="1" applyBorder="1" applyAlignment="1">
      <alignment horizontal="center"/>
    </xf>
    <xf numFmtId="49" fontId="9" fillId="2" borderId="1" xfId="0" applyNumberFormat="1" applyFont="1" applyFill="1" applyBorder="1" applyAlignment="1">
      <alignment horizontal="center"/>
    </xf>
    <xf numFmtId="3" fontId="20" fillId="0" borderId="1" xfId="0" applyNumberFormat="1" applyFont="1" applyBorder="1" applyAlignment="1">
      <alignment horizontal="center"/>
    </xf>
    <xf numFmtId="0" fontId="21" fillId="0" borderId="0" xfId="0" applyFont="1" applyAlignment="1">
      <alignment horizontal="center"/>
    </xf>
    <xf numFmtId="49" fontId="15" fillId="0" borderId="59" xfId="0" applyNumberFormat="1" applyFont="1" applyBorder="1" applyAlignment="1">
      <alignment horizontal="center"/>
    </xf>
    <xf numFmtId="0" fontId="10" fillId="0" borderId="26" xfId="0" applyFont="1" applyBorder="1" applyAlignment="1">
      <alignment horizontal="center"/>
    </xf>
    <xf numFmtId="49" fontId="16" fillId="0" borderId="27" xfId="0" applyNumberFormat="1" applyFont="1" applyBorder="1" applyAlignment="1">
      <alignment horizontal="center"/>
    </xf>
    <xf numFmtId="0" fontId="21" fillId="0" borderId="0" xfId="0" applyFont="1"/>
    <xf numFmtId="0" fontId="21" fillId="3" borderId="0" xfId="0" applyFont="1" applyFill="1"/>
    <xf numFmtId="0" fontId="12" fillId="0" borderId="0" xfId="0" applyFont="1" applyBorder="1" applyAlignment="1">
      <alignment horizontal="center"/>
    </xf>
    <xf numFmtId="0" fontId="13" fillId="0" borderId="0" xfId="0" applyFont="1" applyBorder="1" applyAlignment="1">
      <alignment horizontal="center"/>
    </xf>
    <xf numFmtId="49" fontId="22" fillId="0" borderId="34" xfId="0" applyNumberFormat="1" applyFont="1" applyBorder="1" applyAlignment="1">
      <alignment horizontal="center"/>
    </xf>
    <xf numFmtId="0" fontId="23" fillId="0" borderId="35" xfId="0" applyFont="1" applyBorder="1" applyAlignment="1">
      <alignment horizontal="center"/>
    </xf>
    <xf numFmtId="0" fontId="7" fillId="0" borderId="7" xfId="0" applyFont="1" applyBorder="1" applyAlignment="1">
      <alignment horizontal="right"/>
    </xf>
    <xf numFmtId="0" fontId="23" fillId="0" borderId="0" xfId="0" applyFont="1" applyFill="1" applyBorder="1" applyAlignment="1">
      <alignment horizontal="center"/>
    </xf>
    <xf numFmtId="3" fontId="25" fillId="0" borderId="9" xfId="0" applyNumberFormat="1" applyFont="1" applyBorder="1" applyAlignment="1">
      <alignment horizontal="center"/>
    </xf>
    <xf numFmtId="3" fontId="24" fillId="0" borderId="9" xfId="0" applyNumberFormat="1" applyFont="1" applyBorder="1" applyAlignment="1">
      <alignment horizontal="center"/>
    </xf>
    <xf numFmtId="49" fontId="22" fillId="0" borderId="47" xfId="0" applyNumberFormat="1" applyFont="1" applyFill="1" applyBorder="1" applyAlignment="1">
      <alignment horizontal="center"/>
    </xf>
    <xf numFmtId="49" fontId="22" fillId="0" borderId="54" xfId="0" applyNumberFormat="1" applyFont="1" applyFill="1" applyBorder="1" applyAlignment="1">
      <alignment horizontal="center"/>
    </xf>
    <xf numFmtId="0" fontId="23" fillId="0" borderId="52" xfId="0" applyFont="1" applyFill="1" applyBorder="1" applyAlignment="1">
      <alignment horizontal="center"/>
    </xf>
    <xf numFmtId="0" fontId="23" fillId="0" borderId="0" xfId="0" applyFont="1" applyBorder="1" applyAlignment="1">
      <alignment horizontal="center"/>
    </xf>
    <xf numFmtId="0" fontId="23" fillId="0" borderId="60" xfId="0" applyFont="1" applyBorder="1" applyAlignment="1">
      <alignment horizontal="center"/>
    </xf>
    <xf numFmtId="3" fontId="25" fillId="0" borderId="0" xfId="0" applyNumberFormat="1" applyFont="1" applyBorder="1" applyAlignment="1">
      <alignment horizontal="center"/>
    </xf>
    <xf numFmtId="49" fontId="27" fillId="0" borderId="47" xfId="0" applyNumberFormat="1" applyFont="1" applyFill="1" applyBorder="1" applyAlignment="1">
      <alignment horizontal="center"/>
    </xf>
    <xf numFmtId="49" fontId="15" fillId="0" borderId="0" xfId="0" applyNumberFormat="1" applyFont="1" applyBorder="1" applyAlignment="1">
      <alignment horizontal="center"/>
    </xf>
    <xf numFmtId="3" fontId="24" fillId="0" borderId="0" xfId="0" applyNumberFormat="1" applyFont="1" applyBorder="1" applyAlignment="1">
      <alignment horizontal="center"/>
    </xf>
    <xf numFmtId="3" fontId="15" fillId="0" borderId="43" xfId="0" applyNumberFormat="1" applyFont="1" applyBorder="1" applyAlignment="1">
      <alignment horizontal="left"/>
    </xf>
    <xf numFmtId="0" fontId="33" fillId="0" borderId="1" xfId="0" applyFont="1" applyBorder="1" applyAlignment="1">
      <alignment horizontal="left" vertical="center"/>
    </xf>
    <xf numFmtId="0" fontId="34" fillId="0" borderId="1" xfId="0" applyFont="1" applyBorder="1"/>
    <xf numFmtId="3" fontId="33" fillId="0" borderId="1" xfId="0" applyNumberFormat="1" applyFont="1" applyBorder="1" applyAlignment="1">
      <alignment horizontal="center" vertical="center"/>
    </xf>
    <xf numFmtId="3" fontId="33" fillId="0" borderId="1" xfId="0" applyNumberFormat="1" applyFont="1" applyBorder="1" applyAlignment="1">
      <alignment horizontal="center"/>
    </xf>
    <xf numFmtId="49" fontId="33" fillId="0" borderId="1" xfId="0" applyNumberFormat="1" applyFont="1" applyBorder="1" applyAlignment="1"/>
    <xf numFmtId="49" fontId="33" fillId="0" borderId="1" xfId="0" quotePrefix="1" applyNumberFormat="1" applyFont="1" applyBorder="1" applyAlignment="1">
      <alignment horizontal="center"/>
    </xf>
    <xf numFmtId="0" fontId="33" fillId="0" borderId="1" xfId="0" applyFont="1" applyBorder="1"/>
    <xf numFmtId="0" fontId="34" fillId="0" borderId="1" xfId="0" applyFont="1" applyBorder="1" applyAlignment="1">
      <alignment horizontal="center"/>
    </xf>
    <xf numFmtId="0" fontId="33" fillId="0" borderId="1" xfId="0" applyFont="1" applyBorder="1" applyAlignment="1">
      <alignment horizontal="center"/>
    </xf>
    <xf numFmtId="49" fontId="33" fillId="0" borderId="1" xfId="0" applyNumberFormat="1" applyFont="1" applyFill="1" applyBorder="1" applyAlignment="1"/>
    <xf numFmtId="0" fontId="34" fillId="0" borderId="1" xfId="0" applyFont="1" applyBorder="1" applyAlignment="1">
      <alignment horizontal="center" vertical="center"/>
    </xf>
    <xf numFmtId="49" fontId="34" fillId="0" borderId="1" xfId="0" applyNumberFormat="1" applyFont="1" applyBorder="1" applyAlignment="1">
      <alignment horizontal="center"/>
    </xf>
    <xf numFmtId="0" fontId="34" fillId="0" borderId="1" xfId="0" applyFont="1" applyBorder="1" applyAlignment="1">
      <alignment horizontal="left" vertical="center"/>
    </xf>
    <xf numFmtId="3" fontId="34" fillId="0" borderId="1" xfId="0" applyNumberFormat="1" applyFont="1" applyBorder="1" applyAlignment="1">
      <alignment horizontal="center" vertical="center"/>
    </xf>
    <xf numFmtId="49" fontId="34" fillId="2" borderId="1" xfId="0" applyNumberFormat="1" applyFont="1" applyFill="1" applyBorder="1" applyAlignment="1">
      <alignment horizontal="center"/>
    </xf>
    <xf numFmtId="0" fontId="34" fillId="2" borderId="1" xfId="0" applyFont="1" applyFill="1" applyBorder="1" applyAlignment="1">
      <alignment horizontal="left" vertical="center"/>
    </xf>
    <xf numFmtId="3" fontId="24" fillId="3" borderId="0" xfId="0" applyNumberFormat="1" applyFont="1" applyFill="1" applyBorder="1" applyAlignment="1">
      <alignment horizontal="center"/>
    </xf>
    <xf numFmtId="0" fontId="3" fillId="0" borderId="25" xfId="0" applyFont="1" applyFill="1" applyBorder="1" applyAlignment="1">
      <alignment horizontal="center"/>
    </xf>
    <xf numFmtId="3" fontId="15" fillId="0" borderId="54" xfId="0" applyNumberFormat="1" applyFont="1" applyFill="1" applyBorder="1" applyAlignment="1">
      <alignment horizontal="center"/>
    </xf>
    <xf numFmtId="3" fontId="15" fillId="0" borderId="61" xfId="0" applyNumberFormat="1" applyFont="1" applyBorder="1" applyAlignment="1">
      <alignment horizontal="center"/>
    </xf>
    <xf numFmtId="3" fontId="4" fillId="0" borderId="21" xfId="0" applyNumberFormat="1" applyFont="1" applyBorder="1" applyAlignment="1">
      <alignment horizontal="center"/>
    </xf>
    <xf numFmtId="0" fontId="36" fillId="0" borderId="0" xfId="0" applyFont="1"/>
    <xf numFmtId="0" fontId="29" fillId="0" borderId="1" xfId="0" applyFont="1" applyBorder="1" applyAlignment="1">
      <alignment horizontal="center" vertical="center"/>
    </xf>
    <xf numFmtId="164" fontId="29" fillId="0" borderId="1" xfId="0" applyNumberFormat="1" applyFont="1" applyBorder="1" applyAlignment="1">
      <alignment horizontal="center" vertical="center"/>
    </xf>
    <xf numFmtId="4" fontId="29" fillId="0" borderId="1" xfId="0" applyNumberFormat="1" applyFont="1" applyBorder="1" applyAlignment="1">
      <alignment horizontal="center" vertical="center"/>
    </xf>
    <xf numFmtId="0" fontId="31" fillId="0" borderId="1" xfId="0" applyFont="1" applyBorder="1"/>
    <xf numFmtId="0" fontId="4" fillId="0" borderId="1" xfId="0" applyFont="1" applyBorder="1" applyAlignment="1">
      <alignment horizontal="center"/>
    </xf>
    <xf numFmtId="3" fontId="3" fillId="0" borderId="1" xfId="0" applyNumberFormat="1" applyFont="1" applyBorder="1" applyAlignment="1">
      <alignment horizontal="center"/>
    </xf>
    <xf numFmtId="0" fontId="12" fillId="0" borderId="52" xfId="0" applyFont="1" applyBorder="1" applyAlignment="1">
      <alignment horizontal="center"/>
    </xf>
    <xf numFmtId="0" fontId="0" fillId="4" borderId="0" xfId="0" applyFill="1"/>
    <xf numFmtId="0" fontId="30" fillId="5" borderId="57" xfId="0" applyFont="1" applyFill="1" applyBorder="1"/>
    <xf numFmtId="0" fontId="40" fillId="4" borderId="0" xfId="0" applyFont="1" applyFill="1"/>
    <xf numFmtId="0" fontId="30" fillId="0" borderId="19" xfId="0" applyFont="1" applyBorder="1" applyAlignment="1">
      <alignment horizontal="center"/>
    </xf>
    <xf numFmtId="0" fontId="4" fillId="0" borderId="11" xfId="0" applyFont="1" applyBorder="1" applyAlignment="1">
      <alignment horizontal="center"/>
    </xf>
    <xf numFmtId="3" fontId="3" fillId="0" borderId="11" xfId="0" applyNumberFormat="1" applyFont="1" applyBorder="1" applyAlignment="1">
      <alignment horizontal="center"/>
    </xf>
    <xf numFmtId="0" fontId="41" fillId="3" borderId="0" xfId="0" applyFont="1" applyFill="1" applyBorder="1" applyAlignment="1">
      <alignment horizontal="center"/>
    </xf>
    <xf numFmtId="0" fontId="4" fillId="0" borderId="19" xfId="0" applyFont="1" applyBorder="1" applyAlignment="1">
      <alignment horizontal="center"/>
    </xf>
    <xf numFmtId="0" fontId="4" fillId="0" borderId="19" xfId="0" applyFont="1" applyBorder="1"/>
    <xf numFmtId="0" fontId="4" fillId="0" borderId="34" xfId="0" applyFont="1" applyBorder="1" applyAlignment="1">
      <alignment horizontal="center"/>
    </xf>
    <xf numFmtId="0" fontId="42" fillId="0" borderId="1" xfId="4" quotePrefix="1" applyFont="1" applyBorder="1" applyAlignment="1">
      <alignment horizontal="center"/>
    </xf>
    <xf numFmtId="0" fontId="42" fillId="0" borderId="19" xfId="4" applyFont="1" applyBorder="1" applyAlignment="1"/>
    <xf numFmtId="0" fontId="0" fillId="0" borderId="54" xfId="0" applyFont="1" applyBorder="1"/>
    <xf numFmtId="0" fontId="42" fillId="0" borderId="34" xfId="4" applyFont="1" applyBorder="1" applyAlignment="1">
      <alignment horizontal="center"/>
    </xf>
    <xf numFmtId="3" fontId="3" fillId="0" borderId="43" xfId="0" applyNumberFormat="1" applyFont="1" applyBorder="1" applyAlignment="1">
      <alignment horizontal="center"/>
    </xf>
    <xf numFmtId="0" fontId="0" fillId="4" borderId="0" xfId="0" applyFont="1" applyFill="1"/>
    <xf numFmtId="0" fontId="4" fillId="0" borderId="47" xfId="0" applyFont="1" applyBorder="1" applyAlignment="1">
      <alignment horizontal="center"/>
    </xf>
    <xf numFmtId="0" fontId="43" fillId="0" borderId="1" xfId="4" quotePrefix="1" applyFont="1" applyBorder="1" applyAlignment="1">
      <alignment horizontal="center"/>
    </xf>
    <xf numFmtId="0" fontId="42" fillId="0" borderId="1" xfId="4" applyFont="1" applyBorder="1" applyAlignment="1"/>
    <xf numFmtId="0" fontId="42" fillId="0" borderId="35" xfId="4" applyFont="1" applyBorder="1" applyAlignment="1">
      <alignment horizontal="center"/>
    </xf>
    <xf numFmtId="0" fontId="4" fillId="0" borderId="33" xfId="0" applyFont="1" applyBorder="1" applyAlignment="1">
      <alignment horizontal="center"/>
    </xf>
    <xf numFmtId="0" fontId="40" fillId="6" borderId="0" xfId="0" applyFont="1" applyFill="1"/>
    <xf numFmtId="0" fontId="3" fillId="4" borderId="0" xfId="0" applyFont="1" applyFill="1" applyBorder="1" applyAlignment="1">
      <alignment horizontal="center"/>
    </xf>
    <xf numFmtId="0" fontId="4" fillId="4" borderId="0" xfId="0" applyFont="1" applyFill="1" applyBorder="1" applyAlignment="1">
      <alignment horizontal="right"/>
    </xf>
    <xf numFmtId="3" fontId="4" fillId="4" borderId="0" xfId="0" applyNumberFormat="1" applyFont="1" applyFill="1" applyBorder="1" applyAlignment="1">
      <alignment horizontal="center"/>
    </xf>
    <xf numFmtId="0" fontId="3" fillId="4" borderId="0" xfId="0" applyFont="1" applyFill="1" applyAlignment="1">
      <alignment horizontal="center"/>
    </xf>
    <xf numFmtId="3" fontId="3" fillId="4" borderId="0" xfId="0" applyNumberFormat="1" applyFont="1" applyFill="1" applyAlignment="1">
      <alignment horizontal="center"/>
    </xf>
    <xf numFmtId="0" fontId="0" fillId="4" borderId="0" xfId="0" applyFont="1" applyFill="1" applyAlignment="1">
      <alignment horizontal="center"/>
    </xf>
    <xf numFmtId="0" fontId="0" fillId="4" borderId="0" xfId="0" applyFont="1" applyFill="1" applyBorder="1"/>
    <xf numFmtId="0" fontId="2" fillId="4" borderId="0" xfId="0" applyFont="1" applyFill="1" applyBorder="1" applyAlignment="1">
      <alignment horizontal="center"/>
    </xf>
    <xf numFmtId="0" fontId="7" fillId="4" borderId="0" xfId="0" applyFont="1" applyFill="1" applyBorder="1" applyAlignment="1">
      <alignment horizontal="right"/>
    </xf>
    <xf numFmtId="3" fontId="7" fillId="4" borderId="0" xfId="0" applyNumberFormat="1" applyFont="1" applyFill="1" applyBorder="1" applyAlignment="1">
      <alignment horizontal="center"/>
    </xf>
    <xf numFmtId="3" fontId="24" fillId="4" borderId="0" xfId="0" applyNumberFormat="1" applyFont="1" applyFill="1" applyBorder="1" applyAlignment="1">
      <alignment horizontal="center"/>
    </xf>
    <xf numFmtId="0" fontId="30" fillId="6" borderId="57" xfId="0" applyFont="1" applyFill="1" applyBorder="1"/>
    <xf numFmtId="0" fontId="0" fillId="6" borderId="56" xfId="0" applyFill="1" applyBorder="1"/>
    <xf numFmtId="0" fontId="0" fillId="6" borderId="62" xfId="0" applyFill="1" applyBorder="1"/>
    <xf numFmtId="0" fontId="30" fillId="0" borderId="1" xfId="0" applyFont="1" applyBorder="1" applyAlignment="1">
      <alignment horizontal="center"/>
    </xf>
    <xf numFmtId="0" fontId="30" fillId="0" borderId="15" xfId="0" applyFont="1" applyBorder="1" applyAlignment="1">
      <alignment horizontal="center"/>
    </xf>
    <xf numFmtId="0" fontId="31" fillId="0" borderId="15" xfId="0" applyFont="1" applyBorder="1" applyAlignment="1">
      <alignment horizontal="center"/>
    </xf>
    <xf numFmtId="0" fontId="27" fillId="0" borderId="15" xfId="0" applyFont="1" applyBorder="1" applyAlignment="1">
      <alignment horizontal="center"/>
    </xf>
    <xf numFmtId="0" fontId="26" fillId="0" borderId="31" xfId="0" applyFont="1" applyBorder="1" applyAlignment="1">
      <alignment horizontal="center"/>
    </xf>
    <xf numFmtId="0" fontId="0" fillId="0" borderId="15" xfId="0" applyBorder="1"/>
    <xf numFmtId="0" fontId="31" fillId="0" borderId="19" xfId="0" applyFont="1" applyBorder="1" applyAlignment="1">
      <alignment horizontal="right"/>
    </xf>
    <xf numFmtId="0" fontId="27" fillId="0" borderId="2" xfId="0" applyFont="1" applyBorder="1" applyAlignment="1">
      <alignment horizontal="center"/>
    </xf>
    <xf numFmtId="0" fontId="31" fillId="0" borderId="3" xfId="0" applyFont="1" applyBorder="1" applyAlignment="1">
      <alignment horizontal="center"/>
    </xf>
    <xf numFmtId="0" fontId="44" fillId="0" borderId="4" xfId="0" applyFont="1" applyBorder="1" applyAlignment="1">
      <alignment horizontal="center"/>
    </xf>
    <xf numFmtId="0" fontId="26" fillId="0" borderId="2" xfId="0" applyFont="1" applyBorder="1" applyAlignment="1">
      <alignment horizontal="center"/>
    </xf>
    <xf numFmtId="0" fontId="45" fillId="0" borderId="20" xfId="0" applyFont="1" applyBorder="1" applyAlignment="1">
      <alignment horizontal="center"/>
    </xf>
    <xf numFmtId="0" fontId="0" fillId="0" borderId="17" xfId="0" applyBorder="1"/>
    <xf numFmtId="0" fontId="24" fillId="0" borderId="1" xfId="0" applyFont="1" applyBorder="1" applyAlignment="1">
      <alignment horizontal="center"/>
    </xf>
    <xf numFmtId="0" fontId="25" fillId="0" borderId="1" xfId="0" applyFont="1" applyBorder="1" applyAlignment="1">
      <alignment horizontal="center"/>
    </xf>
    <xf numFmtId="0" fontId="30" fillId="0" borderId="1" xfId="0" applyFont="1" applyBorder="1"/>
    <xf numFmtId="0" fontId="30" fillId="0" borderId="5" xfId="0" applyFont="1" applyBorder="1" applyAlignment="1">
      <alignment horizontal="center"/>
    </xf>
    <xf numFmtId="0" fontId="44" fillId="0" borderId="6" xfId="0" applyFont="1" applyBorder="1" applyAlignment="1">
      <alignment horizontal="center"/>
    </xf>
    <xf numFmtId="0" fontId="45" fillId="0" borderId="19" xfId="0" applyFont="1" applyBorder="1" applyAlignment="1">
      <alignment horizontal="center"/>
    </xf>
    <xf numFmtId="0" fontId="46" fillId="0" borderId="1" xfId="4" quotePrefix="1" applyFont="1" applyBorder="1" applyAlignment="1">
      <alignment horizontal="center"/>
    </xf>
    <xf numFmtId="0" fontId="46" fillId="0" borderId="19" xfId="4" applyFont="1" applyBorder="1"/>
    <xf numFmtId="3" fontId="31" fillId="0" borderId="5" xfId="0" applyNumberFormat="1" applyFont="1" applyBorder="1" applyAlignment="1">
      <alignment horizontal="center"/>
    </xf>
    <xf numFmtId="3" fontId="31" fillId="0" borderId="1" xfId="0" applyNumberFormat="1" applyFont="1" applyBorder="1" applyAlignment="1">
      <alignment horizontal="center"/>
    </xf>
    <xf numFmtId="165" fontId="31" fillId="0" borderId="6" xfId="0" applyNumberFormat="1" applyFont="1" applyBorder="1" applyAlignment="1">
      <alignment horizontal="center"/>
    </xf>
    <xf numFmtId="165" fontId="31" fillId="0" borderId="19" xfId="0" applyNumberFormat="1" applyFont="1" applyBorder="1" applyAlignment="1">
      <alignment horizontal="center"/>
    </xf>
    <xf numFmtId="165" fontId="30" fillId="0" borderId="6" xfId="0" applyNumberFormat="1" applyFont="1" applyBorder="1" applyAlignment="1">
      <alignment horizontal="center"/>
    </xf>
    <xf numFmtId="3" fontId="30" fillId="0" borderId="1" xfId="0" applyNumberFormat="1" applyFont="1" applyBorder="1" applyAlignment="1">
      <alignment horizontal="center"/>
    </xf>
    <xf numFmtId="165" fontId="30" fillId="0" borderId="19" xfId="0" applyNumberFormat="1" applyFont="1" applyBorder="1" applyAlignment="1">
      <alignment horizontal="center"/>
    </xf>
    <xf numFmtId="0" fontId="30" fillId="0" borderId="19" xfId="0" applyFont="1" applyBorder="1" applyAlignment="1">
      <alignment horizontal="right"/>
    </xf>
    <xf numFmtId="3" fontId="30" fillId="0" borderId="8" xfId="0" applyNumberFormat="1" applyFont="1" applyBorder="1" applyAlignment="1">
      <alignment horizontal="center"/>
    </xf>
    <xf numFmtId="3" fontId="30" fillId="0" borderId="7" xfId="0" applyNumberFormat="1" applyFont="1" applyBorder="1" applyAlignment="1">
      <alignment horizontal="center"/>
    </xf>
    <xf numFmtId="165" fontId="30" fillId="0" borderId="9" xfId="0" applyNumberFormat="1" applyFont="1" applyBorder="1" applyAlignment="1">
      <alignment horizontal="center"/>
    </xf>
    <xf numFmtId="165" fontId="30" fillId="0" borderId="21" xfId="0" applyNumberFormat="1" applyFont="1" applyBorder="1" applyAlignment="1">
      <alignment horizontal="center"/>
    </xf>
    <xf numFmtId="0" fontId="0" fillId="0" borderId="63" xfId="0" applyBorder="1"/>
    <xf numFmtId="3" fontId="0" fillId="0" borderId="0" xfId="0" applyNumberFormat="1" applyAlignment="1">
      <alignment horizontal="center"/>
    </xf>
    <xf numFmtId="0" fontId="4" fillId="0" borderId="0" xfId="0" applyFont="1"/>
    <xf numFmtId="0" fontId="33" fillId="0" borderId="0" xfId="0" applyFont="1" applyBorder="1"/>
    <xf numFmtId="0" fontId="3" fillId="0" borderId="0" xfId="0" applyFont="1" applyBorder="1"/>
    <xf numFmtId="49" fontId="33" fillId="0" borderId="0" xfId="0" applyNumberFormat="1" applyFont="1" applyFill="1" applyBorder="1" applyAlignment="1"/>
    <xf numFmtId="3" fontId="33" fillId="0" borderId="0" xfId="0" applyNumberFormat="1" applyFont="1" applyBorder="1" applyAlignment="1">
      <alignment horizontal="center"/>
    </xf>
    <xf numFmtId="0" fontId="0" fillId="0" borderId="0" xfId="0" applyBorder="1"/>
    <xf numFmtId="0" fontId="30" fillId="0" borderId="0" xfId="0" applyFont="1" applyBorder="1" applyAlignment="1">
      <alignment horizontal="center"/>
    </xf>
    <xf numFmtId="0" fontId="47" fillId="0" borderId="0" xfId="0" applyFont="1"/>
    <xf numFmtId="0" fontId="47" fillId="3" borderId="0" xfId="0" applyFont="1" applyFill="1"/>
    <xf numFmtId="0" fontId="48" fillId="0" borderId="0" xfId="0" applyFont="1" applyBorder="1" applyAlignment="1">
      <alignment horizontal="center"/>
    </xf>
    <xf numFmtId="0" fontId="49" fillId="0" borderId="0" xfId="0" applyFont="1"/>
    <xf numFmtId="0" fontId="48" fillId="3" borderId="0" xfId="0" applyFont="1" applyFill="1" applyBorder="1" applyAlignment="1">
      <alignment horizontal="center"/>
    </xf>
    <xf numFmtId="3" fontId="3" fillId="3" borderId="0" xfId="0" applyNumberFormat="1" applyFont="1" applyFill="1" applyAlignment="1">
      <alignment horizontal="center"/>
    </xf>
    <xf numFmtId="0" fontId="2" fillId="3" borderId="0" xfId="0" applyFont="1" applyFill="1" applyBorder="1" applyAlignment="1">
      <alignment horizontal="center"/>
    </xf>
    <xf numFmtId="0" fontId="7" fillId="3" borderId="0" xfId="0" applyFont="1" applyFill="1" applyBorder="1" applyAlignment="1">
      <alignment horizontal="right"/>
    </xf>
    <xf numFmtId="3" fontId="7" fillId="3" borderId="0" xfId="0" applyNumberFormat="1" applyFont="1" applyFill="1" applyBorder="1" applyAlignment="1">
      <alignment horizontal="center"/>
    </xf>
    <xf numFmtId="3" fontId="15" fillId="0" borderId="4" xfId="0" applyNumberFormat="1" applyFont="1" applyBorder="1" applyAlignment="1">
      <alignment horizontal="center"/>
    </xf>
    <xf numFmtId="49" fontId="15" fillId="0" borderId="6" xfId="0" applyNumberFormat="1" applyFont="1" applyBorder="1" applyAlignment="1">
      <alignment horizontal="left"/>
    </xf>
    <xf numFmtId="49" fontId="15" fillId="0" borderId="9" xfId="0" applyNumberFormat="1" applyFont="1" applyBorder="1" applyAlignment="1">
      <alignment horizontal="left"/>
    </xf>
    <xf numFmtId="0" fontId="28" fillId="0" borderId="63" xfId="0" applyFont="1" applyBorder="1" applyAlignment="1">
      <alignment horizontal="center" vertical="center"/>
    </xf>
    <xf numFmtId="0" fontId="32" fillId="0" borderId="18" xfId="0" applyFont="1" applyBorder="1" applyAlignment="1">
      <alignment horizontal="center" vertical="center"/>
    </xf>
    <xf numFmtId="0" fontId="37" fillId="0" borderId="64" xfId="0" applyFont="1" applyBorder="1" applyAlignment="1">
      <alignment vertical="center"/>
    </xf>
    <xf numFmtId="0" fontId="28" fillId="0" borderId="5" xfId="0" applyFont="1" applyBorder="1" applyAlignment="1">
      <alignment horizontal="center" vertical="center"/>
    </xf>
    <xf numFmtId="0" fontId="17" fillId="0" borderId="6" xfId="0" applyFont="1" applyBorder="1" applyAlignment="1">
      <alignment horizontal="center" vertical="center"/>
    </xf>
    <xf numFmtId="0" fontId="29" fillId="0" borderId="5" xfId="0" applyFont="1" applyBorder="1" applyAlignment="1">
      <alignment horizontal="center" vertical="center"/>
    </xf>
    <xf numFmtId="164" fontId="17" fillId="0" borderId="6" xfId="0" applyNumberFormat="1" applyFont="1" applyBorder="1" applyAlignment="1">
      <alignment horizontal="center" vertical="center"/>
    </xf>
    <xf numFmtId="0" fontId="35" fillId="0" borderId="5" xfId="0" applyFont="1" applyBorder="1" applyAlignment="1">
      <alignment horizontal="center"/>
    </xf>
    <xf numFmtId="0" fontId="28" fillId="0" borderId="8" xfId="0" applyFont="1" applyBorder="1" applyAlignment="1">
      <alignment horizontal="center" vertical="center"/>
    </xf>
    <xf numFmtId="0" fontId="29" fillId="0" borderId="7" xfId="0" applyFont="1" applyBorder="1" applyAlignment="1">
      <alignment horizontal="center" vertical="center"/>
    </xf>
    <xf numFmtId="164" fontId="17" fillId="0" borderId="9" xfId="0" applyNumberFormat="1" applyFont="1" applyBorder="1" applyAlignment="1">
      <alignment horizontal="center" vertical="center"/>
    </xf>
    <xf numFmtId="0" fontId="28" fillId="0" borderId="30" xfId="0" applyFont="1" applyBorder="1" applyAlignment="1">
      <alignment horizontal="center" vertical="center"/>
    </xf>
    <xf numFmtId="0" fontId="28" fillId="0" borderId="15" xfId="0" applyFont="1" applyBorder="1" applyAlignment="1">
      <alignment horizontal="center" vertical="center"/>
    </xf>
    <xf numFmtId="0" fontId="17" fillId="0" borderId="65" xfId="0" applyFont="1" applyBorder="1" applyAlignment="1">
      <alignment horizontal="center" vertical="center"/>
    </xf>
    <xf numFmtId="0" fontId="29" fillId="0" borderId="18" xfId="0" applyFont="1" applyBorder="1" applyAlignment="1">
      <alignment horizontal="center" vertical="center"/>
    </xf>
    <xf numFmtId="0" fontId="29" fillId="0" borderId="63" xfId="0" applyFont="1" applyBorder="1" applyAlignment="1">
      <alignment horizontal="center" vertical="center"/>
    </xf>
    <xf numFmtId="0" fontId="17" fillId="0" borderId="64" xfId="0" applyFont="1" applyBorder="1" applyAlignment="1">
      <alignment horizontal="center" vertical="center"/>
    </xf>
    <xf numFmtId="0" fontId="28" fillId="0" borderId="2" xfId="0" applyFont="1" applyBorder="1" applyAlignment="1">
      <alignment horizontal="center" vertical="center"/>
    </xf>
    <xf numFmtId="0" fontId="29" fillId="0" borderId="3" xfId="0" applyFont="1" applyBorder="1" applyAlignment="1">
      <alignment horizontal="center" vertical="center"/>
    </xf>
    <xf numFmtId="0" fontId="17" fillId="0" borderId="4" xfId="0" applyFont="1" applyBorder="1" applyAlignment="1">
      <alignment horizontal="center" vertical="center"/>
    </xf>
    <xf numFmtId="4" fontId="29" fillId="0" borderId="7" xfId="0" applyNumberFormat="1" applyFont="1" applyBorder="1" applyAlignment="1">
      <alignment horizontal="center" vertical="center"/>
    </xf>
    <xf numFmtId="0" fontId="29" fillId="0" borderId="15" xfId="0" applyFont="1" applyBorder="1" applyAlignment="1">
      <alignment horizontal="center" vertical="center"/>
    </xf>
    <xf numFmtId="0" fontId="28" fillId="0" borderId="18" xfId="0" applyFont="1" applyBorder="1" applyAlignment="1">
      <alignment horizontal="center" vertical="center"/>
    </xf>
    <xf numFmtId="4" fontId="29" fillId="0" borderId="63" xfId="0" applyNumberFormat="1" applyFont="1" applyBorder="1" applyAlignment="1">
      <alignment horizontal="center" vertical="center"/>
    </xf>
    <xf numFmtId="0" fontId="4" fillId="0" borderId="2" xfId="0" applyFont="1" applyBorder="1" applyAlignment="1">
      <alignment horizontal="center" vertical="center"/>
    </xf>
    <xf numFmtId="0" fontId="3" fillId="0" borderId="47" xfId="0" applyFont="1" applyBorder="1" applyAlignment="1">
      <alignment horizontal="center"/>
    </xf>
    <xf numFmtId="0" fontId="3" fillId="0" borderId="54" xfId="0" applyFont="1" applyBorder="1" applyAlignment="1">
      <alignment horizontal="center"/>
    </xf>
    <xf numFmtId="0" fontId="3" fillId="0" borderId="52" xfId="0" applyFont="1" applyBorder="1" applyAlignment="1">
      <alignment horizontal="center"/>
    </xf>
    <xf numFmtId="0" fontId="4" fillId="0" borderId="54" xfId="0" applyFont="1" applyBorder="1" applyAlignment="1">
      <alignment horizontal="center"/>
    </xf>
    <xf numFmtId="0" fontId="4" fillId="0" borderId="52" xfId="0" applyFont="1" applyBorder="1" applyAlignment="1">
      <alignment horizontal="center"/>
    </xf>
    <xf numFmtId="0" fontId="28" fillId="0" borderId="43" xfId="0" applyFont="1" applyBorder="1" applyAlignment="1">
      <alignment horizontal="center" vertical="center"/>
    </xf>
    <xf numFmtId="0" fontId="4" fillId="0" borderId="25" xfId="0" applyFont="1" applyBorder="1" applyAlignment="1">
      <alignment horizontal="center"/>
    </xf>
    <xf numFmtId="49" fontId="11" fillId="0" borderId="0" xfId="0" quotePrefix="1" applyNumberFormat="1" applyFont="1" applyBorder="1" applyAlignment="1">
      <alignment horizontal="center"/>
    </xf>
    <xf numFmtId="49" fontId="11" fillId="0" borderId="0" xfId="0" applyNumberFormat="1" applyFont="1" applyBorder="1"/>
    <xf numFmtId="3" fontId="11" fillId="0" borderId="0" xfId="0" applyNumberFormat="1" applyFont="1" applyBorder="1" applyAlignment="1">
      <alignment horizontal="center"/>
    </xf>
    <xf numFmtId="0" fontId="4" fillId="7" borderId="57" xfId="0" applyFont="1" applyFill="1" applyBorder="1"/>
    <xf numFmtId="0" fontId="30" fillId="0" borderId="52" xfId="0" applyFont="1" applyFill="1" applyBorder="1" applyAlignment="1">
      <alignment horizontal="center"/>
    </xf>
    <xf numFmtId="0" fontId="30" fillId="0" borderId="35" xfId="0" applyFont="1" applyBorder="1" applyAlignment="1">
      <alignment horizontal="center"/>
    </xf>
    <xf numFmtId="0" fontId="45" fillId="0" borderId="0" xfId="0" applyFont="1"/>
    <xf numFmtId="0" fontId="50" fillId="0" borderId="0" xfId="0" applyFont="1"/>
    <xf numFmtId="0" fontId="26" fillId="3" borderId="0" xfId="0" applyFont="1" applyFill="1" applyBorder="1" applyAlignment="1">
      <alignment horizontal="center"/>
    </xf>
    <xf numFmtId="0" fontId="51" fillId="7" borderId="56" xfId="0" applyFont="1" applyFill="1" applyBorder="1" applyAlignment="1">
      <alignment horizontal="center"/>
    </xf>
    <xf numFmtId="0" fontId="51" fillId="7" borderId="56" xfId="0" applyFont="1" applyFill="1" applyBorder="1"/>
    <xf numFmtId="0" fontId="51" fillId="7" borderId="62" xfId="0" applyFont="1" applyFill="1" applyBorder="1"/>
  </cellXfs>
  <cellStyles count="5">
    <cellStyle name="Normal" xfId="0" builtinId="0"/>
    <cellStyle name="Normal 2" xfId="2"/>
    <cellStyle name="Normal 3" xfId="1"/>
    <cellStyle name="Normal 4" xfId="3"/>
    <cellStyle name="Βασικό_Φύλλο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2:N47"/>
  <sheetViews>
    <sheetView tabSelected="1" workbookViewId="0">
      <selection activeCell="C11" sqref="C11"/>
    </sheetView>
  </sheetViews>
  <sheetFormatPr defaultRowHeight="15"/>
  <cols>
    <col min="1" max="1" width="5.5703125" customWidth="1"/>
    <col min="2" max="2" width="10.7109375" customWidth="1"/>
    <col min="3" max="3" width="32.7109375" style="1" customWidth="1"/>
    <col min="4" max="4" width="17.5703125" style="1" customWidth="1"/>
    <col min="5" max="6" width="16.28515625" style="1" customWidth="1"/>
    <col min="7" max="7" width="15.42578125" style="1" customWidth="1"/>
    <col min="8" max="10" width="16.28515625" style="1" customWidth="1"/>
    <col min="11" max="11" width="15.42578125" style="1" customWidth="1"/>
    <col min="12" max="12" width="3.7109375" customWidth="1"/>
    <col min="13" max="13" width="18.42578125" customWidth="1"/>
    <col min="14" max="14" width="15.28515625" customWidth="1"/>
  </cols>
  <sheetData>
    <row r="2" spans="2:14" ht="15.75">
      <c r="C2" s="415" t="s">
        <v>537</v>
      </c>
    </row>
    <row r="3" spans="2:14" ht="16.5" thickBot="1">
      <c r="B3" s="331"/>
      <c r="C3" s="371"/>
      <c r="D3" s="372" t="s">
        <v>524</v>
      </c>
      <c r="E3" s="373"/>
      <c r="F3" s="373"/>
      <c r="G3" s="374">
        <v>2019</v>
      </c>
      <c r="H3" s="373"/>
      <c r="I3" s="373"/>
      <c r="J3" s="373"/>
      <c r="K3" s="375">
        <v>2019</v>
      </c>
      <c r="L3" s="376"/>
      <c r="M3" s="371" t="s">
        <v>516</v>
      </c>
      <c r="N3" s="371" t="s">
        <v>516</v>
      </c>
    </row>
    <row r="4" spans="2:14" ht="15.75">
      <c r="B4" s="331"/>
      <c r="C4" s="377" t="s">
        <v>525</v>
      </c>
      <c r="D4" s="378" t="s">
        <v>526</v>
      </c>
      <c r="E4" s="379"/>
      <c r="F4" s="379"/>
      <c r="G4" s="380" t="s">
        <v>527</v>
      </c>
      <c r="H4" s="381" t="s">
        <v>528</v>
      </c>
      <c r="I4" s="379"/>
      <c r="J4" s="379"/>
      <c r="K4" s="382" t="s">
        <v>527</v>
      </c>
      <c r="L4" s="383"/>
      <c r="M4" s="384" t="s">
        <v>529</v>
      </c>
      <c r="N4" s="385" t="s">
        <v>530</v>
      </c>
    </row>
    <row r="5" spans="2:14" ht="15.75">
      <c r="B5" s="386" t="s">
        <v>531</v>
      </c>
      <c r="C5" s="338" t="s">
        <v>532</v>
      </c>
      <c r="D5" s="387">
        <v>2017</v>
      </c>
      <c r="E5" s="371">
        <v>2018</v>
      </c>
      <c r="F5" s="371" t="s">
        <v>516</v>
      </c>
      <c r="G5" s="388" t="s">
        <v>533</v>
      </c>
      <c r="H5" s="387">
        <v>2017</v>
      </c>
      <c r="I5" s="371">
        <v>2018</v>
      </c>
      <c r="J5" s="371" t="s">
        <v>516</v>
      </c>
      <c r="K5" s="389" t="s">
        <v>533</v>
      </c>
      <c r="L5" s="383"/>
      <c r="M5" s="45"/>
      <c r="N5" s="45"/>
    </row>
    <row r="6" spans="2:14" ht="15.75">
      <c r="B6" s="390" t="s">
        <v>467</v>
      </c>
      <c r="C6" s="391" t="s">
        <v>468</v>
      </c>
      <c r="D6" s="392">
        <v>59355789</v>
      </c>
      <c r="E6" s="393">
        <v>59750389</v>
      </c>
      <c r="F6" s="393">
        <v>71641523</v>
      </c>
      <c r="G6" s="394">
        <f>+F6*100/F$29</f>
        <v>1.0149099814171298</v>
      </c>
      <c r="H6" s="392">
        <v>13780880</v>
      </c>
      <c r="I6" s="393">
        <v>14423377</v>
      </c>
      <c r="J6" s="393">
        <v>19639941</v>
      </c>
      <c r="K6" s="395">
        <f>+J6*100/J$29</f>
        <v>0.34995127623009581</v>
      </c>
      <c r="L6" s="383"/>
      <c r="M6" s="393">
        <f>+J6-F6</f>
        <v>-52001582</v>
      </c>
      <c r="N6" s="393"/>
    </row>
    <row r="7" spans="2:14" ht="15.75">
      <c r="B7" s="390" t="s">
        <v>470</v>
      </c>
      <c r="C7" s="391" t="s">
        <v>471</v>
      </c>
      <c r="D7" s="392">
        <v>1152543716</v>
      </c>
      <c r="E7" s="393">
        <v>1161280259</v>
      </c>
      <c r="F7" s="397">
        <v>1240996684</v>
      </c>
      <c r="G7" s="396">
        <f t="shared" ref="G7:G28" si="0">+F7*100/F$29</f>
        <v>17.580585514592698</v>
      </c>
      <c r="H7" s="392">
        <v>75829440</v>
      </c>
      <c r="I7" s="393">
        <v>85662098</v>
      </c>
      <c r="J7" s="393">
        <v>95760730</v>
      </c>
      <c r="K7" s="395">
        <f t="shared" ref="K7:K28" si="1">+J7*100/J$29</f>
        <v>1.7062978792159114</v>
      </c>
      <c r="L7" s="383"/>
      <c r="M7" s="397">
        <f t="shared" ref="M7:M28" si="2">+J7-F7</f>
        <v>-1145235954</v>
      </c>
      <c r="N7" s="393"/>
    </row>
    <row r="8" spans="2:14" ht="15.75">
      <c r="B8" s="390" t="s">
        <v>472</v>
      </c>
      <c r="C8" s="391" t="s">
        <v>473</v>
      </c>
      <c r="D8" s="392">
        <v>439005531</v>
      </c>
      <c r="E8" s="393">
        <v>469341110</v>
      </c>
      <c r="F8" s="397">
        <v>483262139</v>
      </c>
      <c r="G8" s="396">
        <f t="shared" si="0"/>
        <v>6.8461354250117266</v>
      </c>
      <c r="H8" s="392">
        <v>625397220</v>
      </c>
      <c r="I8" s="393">
        <v>691620996</v>
      </c>
      <c r="J8" s="397">
        <v>682255527</v>
      </c>
      <c r="K8" s="398">
        <f t="shared" si="1"/>
        <v>12.156665459875191</v>
      </c>
      <c r="L8" s="383"/>
      <c r="M8" s="393"/>
      <c r="N8" s="393">
        <f>+J8-F8</f>
        <v>198993388</v>
      </c>
    </row>
    <row r="9" spans="2:14" ht="15.75">
      <c r="B9" s="390" t="s">
        <v>474</v>
      </c>
      <c r="C9" s="391" t="s">
        <v>475</v>
      </c>
      <c r="D9" s="392">
        <v>838534349</v>
      </c>
      <c r="E9" s="393">
        <v>806329942</v>
      </c>
      <c r="F9" s="397">
        <v>830881982</v>
      </c>
      <c r="G9" s="396">
        <f t="shared" si="0"/>
        <v>11.770693608948653</v>
      </c>
      <c r="H9" s="392">
        <v>622258331</v>
      </c>
      <c r="I9" s="393">
        <v>667488366</v>
      </c>
      <c r="J9" s="397">
        <v>701529974</v>
      </c>
      <c r="K9" s="398">
        <f t="shared" si="1"/>
        <v>12.500104237327696</v>
      </c>
      <c r="L9" s="383"/>
      <c r="M9" s="393">
        <f t="shared" si="2"/>
        <v>-129352008</v>
      </c>
      <c r="N9" s="393"/>
    </row>
    <row r="10" spans="2:14" ht="15.75">
      <c r="B10" s="390" t="s">
        <v>476</v>
      </c>
      <c r="C10" s="391" t="s">
        <v>477</v>
      </c>
      <c r="D10" s="392">
        <v>34223079</v>
      </c>
      <c r="E10" s="393">
        <v>28105081</v>
      </c>
      <c r="F10" s="393">
        <v>25044437</v>
      </c>
      <c r="G10" s="394">
        <f t="shared" si="0"/>
        <v>0.35479213765838669</v>
      </c>
      <c r="H10" s="392">
        <v>9855336</v>
      </c>
      <c r="I10" s="393">
        <v>10927842</v>
      </c>
      <c r="J10" s="393">
        <v>10503770</v>
      </c>
      <c r="K10" s="395">
        <f t="shared" si="1"/>
        <v>0.18715981462100084</v>
      </c>
      <c r="L10" s="383"/>
      <c r="M10" s="393">
        <f t="shared" si="2"/>
        <v>-14540667</v>
      </c>
      <c r="N10" s="393"/>
    </row>
    <row r="11" spans="2:14" ht="15.75">
      <c r="B11" s="390" t="s">
        <v>478</v>
      </c>
      <c r="C11" s="391" t="s">
        <v>479</v>
      </c>
      <c r="D11" s="392">
        <v>64583308</v>
      </c>
      <c r="E11" s="393">
        <v>67094917</v>
      </c>
      <c r="F11" s="393">
        <v>68390243</v>
      </c>
      <c r="G11" s="394">
        <f t="shared" si="0"/>
        <v>0.96885070760211212</v>
      </c>
      <c r="H11" s="392">
        <v>19981483</v>
      </c>
      <c r="I11" s="393">
        <v>23680096</v>
      </c>
      <c r="J11" s="393">
        <v>22840423</v>
      </c>
      <c r="K11" s="395">
        <f t="shared" si="1"/>
        <v>0.40697857384017772</v>
      </c>
      <c r="L11" s="383"/>
      <c r="M11" s="393">
        <f t="shared" si="2"/>
        <v>-45549820</v>
      </c>
      <c r="N11" s="393"/>
    </row>
    <row r="12" spans="2:14" ht="15.75">
      <c r="B12" s="390" t="s">
        <v>480</v>
      </c>
      <c r="C12" s="391" t="s">
        <v>481</v>
      </c>
      <c r="D12" s="392">
        <v>227485416</v>
      </c>
      <c r="E12" s="393">
        <v>231837162</v>
      </c>
      <c r="F12" s="397">
        <v>282368042</v>
      </c>
      <c r="G12" s="394">
        <f t="shared" si="0"/>
        <v>4.0001682300781258</v>
      </c>
      <c r="H12" s="392">
        <v>166241779</v>
      </c>
      <c r="I12" s="393">
        <v>168165724</v>
      </c>
      <c r="J12" s="397">
        <v>174948643</v>
      </c>
      <c r="K12" s="398">
        <f t="shared" si="1"/>
        <v>3.1172955607439667</v>
      </c>
      <c r="L12" s="383"/>
      <c r="M12" s="393">
        <f t="shared" si="2"/>
        <v>-107419399</v>
      </c>
      <c r="N12" s="393"/>
    </row>
    <row r="13" spans="2:14" ht="15.75">
      <c r="B13" s="390" t="s">
        <v>482</v>
      </c>
      <c r="C13" s="391" t="s">
        <v>483</v>
      </c>
      <c r="D13" s="392">
        <v>354970635</v>
      </c>
      <c r="E13" s="393">
        <v>357480517</v>
      </c>
      <c r="F13" s="397">
        <v>378467652</v>
      </c>
      <c r="G13" s="396">
        <f t="shared" si="0"/>
        <v>5.3615638190481345</v>
      </c>
      <c r="H13" s="392">
        <v>876734052</v>
      </c>
      <c r="I13" s="393">
        <v>911541874</v>
      </c>
      <c r="J13" s="397">
        <v>977329991</v>
      </c>
      <c r="K13" s="398">
        <f t="shared" si="1"/>
        <v>17.414404536571574</v>
      </c>
      <c r="L13" s="383"/>
      <c r="M13" s="393"/>
      <c r="N13" s="397">
        <f>+J13-F13</f>
        <v>598862339</v>
      </c>
    </row>
    <row r="14" spans="2:14" ht="15.75">
      <c r="B14" s="390" t="s">
        <v>484</v>
      </c>
      <c r="C14" s="391" t="s">
        <v>485</v>
      </c>
      <c r="D14" s="392">
        <v>193635458</v>
      </c>
      <c r="E14" s="393">
        <v>236478294</v>
      </c>
      <c r="F14" s="393">
        <v>245850766</v>
      </c>
      <c r="G14" s="394">
        <f t="shared" si="0"/>
        <v>3.4828460633430018</v>
      </c>
      <c r="H14" s="392">
        <v>22643860</v>
      </c>
      <c r="I14" s="393">
        <v>24771727</v>
      </c>
      <c r="J14" s="393">
        <v>24954549</v>
      </c>
      <c r="K14" s="395">
        <f t="shared" si="1"/>
        <v>0.44464880369530957</v>
      </c>
      <c r="L14" s="383"/>
      <c r="M14" s="397">
        <f t="shared" si="2"/>
        <v>-220896217</v>
      </c>
      <c r="N14" s="393"/>
    </row>
    <row r="15" spans="2:14" ht="15.75">
      <c r="B15" s="390" t="s">
        <v>243</v>
      </c>
      <c r="C15" s="391" t="s">
        <v>486</v>
      </c>
      <c r="D15" s="392">
        <v>417109302</v>
      </c>
      <c r="E15" s="393">
        <v>413244350</v>
      </c>
      <c r="F15" s="397">
        <v>419924348</v>
      </c>
      <c r="G15" s="396">
        <f t="shared" si="0"/>
        <v>5.9488603030574927</v>
      </c>
      <c r="H15" s="392">
        <v>126669938</v>
      </c>
      <c r="I15" s="393">
        <v>134746061</v>
      </c>
      <c r="J15" s="397">
        <v>128775719</v>
      </c>
      <c r="K15" s="395">
        <f t="shared" si="1"/>
        <v>2.294570396698147</v>
      </c>
      <c r="L15" s="383"/>
      <c r="M15" s="397">
        <f t="shared" si="2"/>
        <v>-291148629</v>
      </c>
      <c r="N15" s="393"/>
    </row>
    <row r="16" spans="2:14" ht="15.75">
      <c r="B16" s="390" t="s">
        <v>244</v>
      </c>
      <c r="C16" s="391" t="s">
        <v>487</v>
      </c>
      <c r="D16" s="392">
        <v>68596250</v>
      </c>
      <c r="E16" s="393">
        <v>69770694</v>
      </c>
      <c r="F16" s="393">
        <v>69228284</v>
      </c>
      <c r="G16" s="394">
        <f t="shared" si="0"/>
        <v>0.98072281947411677</v>
      </c>
      <c r="H16" s="392">
        <v>16057550</v>
      </c>
      <c r="I16" s="393">
        <v>20301832</v>
      </c>
      <c r="J16" s="393">
        <v>25745938</v>
      </c>
      <c r="K16" s="395">
        <f t="shared" si="1"/>
        <v>0.45875004720436385</v>
      </c>
      <c r="L16" s="383"/>
      <c r="M16" s="393">
        <f t="shared" si="2"/>
        <v>-43482346</v>
      </c>
      <c r="N16" s="393"/>
    </row>
    <row r="17" spans="2:14" ht="15.75">
      <c r="B17" s="390" t="s">
        <v>248</v>
      </c>
      <c r="C17" s="391" t="s">
        <v>488</v>
      </c>
      <c r="D17" s="392">
        <v>252378777</v>
      </c>
      <c r="E17" s="393">
        <v>251220900</v>
      </c>
      <c r="F17" s="393">
        <v>255370116</v>
      </c>
      <c r="G17" s="394">
        <f t="shared" si="0"/>
        <v>3.6177019810710931</v>
      </c>
      <c r="H17" s="392">
        <v>84768421</v>
      </c>
      <c r="I17" s="393">
        <v>86845797</v>
      </c>
      <c r="J17" s="393">
        <v>88093712</v>
      </c>
      <c r="K17" s="395">
        <f t="shared" si="1"/>
        <v>1.5696842949908305</v>
      </c>
      <c r="L17" s="383"/>
      <c r="M17" s="397">
        <f t="shared" si="2"/>
        <v>-167276404</v>
      </c>
      <c r="N17" s="393"/>
    </row>
    <row r="18" spans="2:14" ht="15.75">
      <c r="B18" s="390" t="s">
        <v>249</v>
      </c>
      <c r="C18" s="391" t="s">
        <v>489</v>
      </c>
      <c r="D18" s="392">
        <v>13845154</v>
      </c>
      <c r="E18" s="393">
        <v>15055290</v>
      </c>
      <c r="F18" s="393">
        <v>17730989</v>
      </c>
      <c r="G18" s="394">
        <f t="shared" si="0"/>
        <v>0.2511861412619234</v>
      </c>
      <c r="H18" s="392">
        <v>12855003</v>
      </c>
      <c r="I18" s="393">
        <v>12620169</v>
      </c>
      <c r="J18" s="393">
        <v>15872303</v>
      </c>
      <c r="K18" s="395">
        <f t="shared" si="1"/>
        <v>0.28281819642741179</v>
      </c>
      <c r="L18" s="383"/>
      <c r="M18" s="393">
        <f t="shared" si="2"/>
        <v>-1858686</v>
      </c>
      <c r="N18" s="393"/>
    </row>
    <row r="19" spans="2:14" ht="15.75">
      <c r="B19" s="390" t="s">
        <v>490</v>
      </c>
      <c r="C19" s="391" t="s">
        <v>491</v>
      </c>
      <c r="D19" s="392">
        <v>6040046</v>
      </c>
      <c r="E19" s="393">
        <v>7495634</v>
      </c>
      <c r="F19" s="393">
        <v>8320752</v>
      </c>
      <c r="G19" s="394">
        <f t="shared" si="0"/>
        <v>0.11787597337505716</v>
      </c>
      <c r="H19" s="392">
        <v>493358</v>
      </c>
      <c r="I19" s="393">
        <v>537217</v>
      </c>
      <c r="J19" s="393">
        <v>727223</v>
      </c>
      <c r="K19" s="395">
        <f t="shared" si="1"/>
        <v>1.2957911480175983E-2</v>
      </c>
      <c r="L19" s="383"/>
      <c r="M19" s="393">
        <f t="shared" si="2"/>
        <v>-7593529</v>
      </c>
      <c r="N19" s="393"/>
    </row>
    <row r="20" spans="2:14" ht="15.75">
      <c r="B20" s="390" t="s">
        <v>492</v>
      </c>
      <c r="C20" s="391" t="s">
        <v>493</v>
      </c>
      <c r="D20" s="392">
        <v>321438745</v>
      </c>
      <c r="E20" s="393">
        <v>287434102</v>
      </c>
      <c r="F20" s="393">
        <v>259286010</v>
      </c>
      <c r="G20" s="394">
        <f t="shared" si="0"/>
        <v>3.673176512325425</v>
      </c>
      <c r="H20" s="392">
        <v>602360078</v>
      </c>
      <c r="I20" s="393">
        <v>730189268</v>
      </c>
      <c r="J20" s="397">
        <v>444090789</v>
      </c>
      <c r="K20" s="398">
        <f t="shared" si="1"/>
        <v>7.9129636067939408</v>
      </c>
      <c r="L20" s="383"/>
      <c r="M20" s="393"/>
      <c r="N20" s="393">
        <f>+J20-F20</f>
        <v>184804779</v>
      </c>
    </row>
    <row r="21" spans="2:14" ht="15.75">
      <c r="B21" s="390" t="s">
        <v>494</v>
      </c>
      <c r="C21" s="391" t="s">
        <v>495</v>
      </c>
      <c r="D21" s="392">
        <v>133467904</v>
      </c>
      <c r="E21" s="393">
        <v>132959092</v>
      </c>
      <c r="F21" s="393">
        <v>137836456</v>
      </c>
      <c r="G21" s="394">
        <f t="shared" si="0"/>
        <v>1.9526608193067452</v>
      </c>
      <c r="H21" s="392">
        <v>37916886</v>
      </c>
      <c r="I21" s="393">
        <v>42154786</v>
      </c>
      <c r="J21" s="393">
        <v>50388477</v>
      </c>
      <c r="K21" s="395">
        <f t="shared" si="1"/>
        <v>0.89783934857242342</v>
      </c>
      <c r="L21" s="383"/>
      <c r="M21" s="393">
        <f t="shared" si="2"/>
        <v>-87447979</v>
      </c>
      <c r="N21" s="393"/>
    </row>
    <row r="22" spans="2:14" ht="15.75">
      <c r="B22" s="390" t="s">
        <v>496</v>
      </c>
      <c r="C22" s="391" t="s">
        <v>497</v>
      </c>
      <c r="D22" s="392">
        <v>239196462</v>
      </c>
      <c r="E22" s="393">
        <v>182036629</v>
      </c>
      <c r="F22" s="393">
        <v>189949134</v>
      </c>
      <c r="G22" s="394">
        <f t="shared" si="0"/>
        <v>2.6909153237590986</v>
      </c>
      <c r="H22" s="392">
        <v>75950046</v>
      </c>
      <c r="I22" s="393">
        <v>71025419</v>
      </c>
      <c r="J22" s="393">
        <v>57393274</v>
      </c>
      <c r="K22" s="395">
        <f t="shared" si="1"/>
        <v>1.0226532494839764</v>
      </c>
      <c r="L22" s="383"/>
      <c r="M22" s="393">
        <f t="shared" si="2"/>
        <v>-132555860</v>
      </c>
      <c r="N22" s="393"/>
    </row>
    <row r="23" spans="2:14" ht="15.75">
      <c r="B23" s="390" t="s">
        <v>498</v>
      </c>
      <c r="C23" s="391" t="s">
        <v>499</v>
      </c>
      <c r="D23" s="392">
        <v>175462748</v>
      </c>
      <c r="E23" s="393">
        <v>167960475</v>
      </c>
      <c r="F23" s="393">
        <v>178948993</v>
      </c>
      <c r="G23" s="394">
        <f t="shared" si="0"/>
        <v>2.5350817731812332</v>
      </c>
      <c r="H23" s="392">
        <v>35445510</v>
      </c>
      <c r="I23" s="393">
        <v>36608512</v>
      </c>
      <c r="J23" s="393">
        <v>41802360</v>
      </c>
      <c r="K23" s="395">
        <f t="shared" si="1"/>
        <v>0.74484893979212607</v>
      </c>
      <c r="L23" s="383"/>
      <c r="M23" s="393">
        <f t="shared" si="2"/>
        <v>-137146633</v>
      </c>
      <c r="N23" s="393"/>
    </row>
    <row r="24" spans="2:14" ht="15.75">
      <c r="B24" s="390" t="s">
        <v>500</v>
      </c>
      <c r="C24" s="391" t="s">
        <v>501</v>
      </c>
      <c r="D24" s="392">
        <v>313770765</v>
      </c>
      <c r="E24" s="393">
        <v>333505277</v>
      </c>
      <c r="F24" s="397">
        <v>356934801</v>
      </c>
      <c r="G24" s="396">
        <f t="shared" si="0"/>
        <v>5.0565185814103497</v>
      </c>
      <c r="H24" s="392">
        <v>241005573</v>
      </c>
      <c r="I24" s="393">
        <v>271909976</v>
      </c>
      <c r="J24" s="397">
        <v>295809079</v>
      </c>
      <c r="K24" s="395">
        <f t="shared" si="1"/>
        <v>5.2708287013947359</v>
      </c>
      <c r="L24" s="383"/>
      <c r="M24" s="393">
        <f t="shared" si="2"/>
        <v>-61125722</v>
      </c>
      <c r="N24" s="393"/>
    </row>
    <row r="25" spans="2:14" ht="15.75">
      <c r="B25" s="390" t="s">
        <v>502</v>
      </c>
      <c r="C25" s="391" t="s">
        <v>503</v>
      </c>
      <c r="D25" s="392">
        <v>260146909</v>
      </c>
      <c r="E25" s="393">
        <v>267563848</v>
      </c>
      <c r="F25" s="397">
        <v>272703997</v>
      </c>
      <c r="G25" s="396">
        <f t="shared" si="0"/>
        <v>3.8632624899340433</v>
      </c>
      <c r="H25" s="392">
        <v>989661009</v>
      </c>
      <c r="I25" s="393">
        <v>1057430291</v>
      </c>
      <c r="J25" s="397">
        <v>1082804288</v>
      </c>
      <c r="K25" s="398">
        <f t="shared" si="1"/>
        <v>19.293782119458516</v>
      </c>
      <c r="L25" s="383"/>
      <c r="M25" s="393"/>
      <c r="N25" s="397">
        <f>+J25-F25</f>
        <v>810100291</v>
      </c>
    </row>
    <row r="26" spans="2:14" ht="15.75">
      <c r="B26" s="390" t="s">
        <v>504</v>
      </c>
      <c r="C26" s="391" t="s">
        <v>505</v>
      </c>
      <c r="D26" s="392">
        <v>366380507</v>
      </c>
      <c r="E26" s="393">
        <v>382123317</v>
      </c>
      <c r="F26" s="397">
        <v>392414548</v>
      </c>
      <c r="G26" s="396">
        <f t="shared" si="0"/>
        <v>5.5591425885584727</v>
      </c>
      <c r="H26" s="392">
        <v>270882726</v>
      </c>
      <c r="I26" s="393">
        <v>290771470</v>
      </c>
      <c r="J26" s="397">
        <v>323995067</v>
      </c>
      <c r="K26" s="398">
        <f t="shared" si="1"/>
        <v>5.7730564052562787</v>
      </c>
      <c r="L26" s="383"/>
      <c r="M26" s="393">
        <f t="shared" si="2"/>
        <v>-68419481</v>
      </c>
      <c r="N26" s="393"/>
    </row>
    <row r="27" spans="2:14" ht="15.75">
      <c r="B27" s="390" t="s">
        <v>506</v>
      </c>
      <c r="C27" s="391" t="s">
        <v>507</v>
      </c>
      <c r="D27" s="392">
        <v>347833683</v>
      </c>
      <c r="E27" s="393">
        <v>339922124</v>
      </c>
      <c r="F27" s="397">
        <v>370499260</v>
      </c>
      <c r="G27" s="396">
        <f t="shared" si="0"/>
        <v>5.2486795553140366</v>
      </c>
      <c r="H27" s="392">
        <v>246555669</v>
      </c>
      <c r="I27" s="393">
        <v>255810016</v>
      </c>
      <c r="J27" s="397">
        <v>256972226</v>
      </c>
      <c r="K27" s="398">
        <f t="shared" si="1"/>
        <v>4.578820193216905</v>
      </c>
      <c r="L27" s="383"/>
      <c r="M27" s="393">
        <f t="shared" si="2"/>
        <v>-113527034</v>
      </c>
      <c r="N27" s="393"/>
    </row>
    <row r="28" spans="2:14" ht="15.75">
      <c r="B28" s="390" t="s">
        <v>508</v>
      </c>
      <c r="C28" s="391" t="s">
        <v>509</v>
      </c>
      <c r="D28" s="392">
        <v>420408760</v>
      </c>
      <c r="E28" s="393">
        <v>476477330</v>
      </c>
      <c r="F28" s="397">
        <v>502853014</v>
      </c>
      <c r="G28" s="396">
        <f t="shared" si="0"/>
        <v>7.1236696502709425</v>
      </c>
      <c r="H28" s="392">
        <v>62896679</v>
      </c>
      <c r="I28" s="393">
        <v>82678329</v>
      </c>
      <c r="J28" s="393">
        <v>89958989</v>
      </c>
      <c r="K28" s="395">
        <f t="shared" si="1"/>
        <v>1.6029204471092429</v>
      </c>
      <c r="L28" s="383"/>
      <c r="M28" s="397">
        <f t="shared" si="2"/>
        <v>-412894025</v>
      </c>
      <c r="N28" s="393"/>
    </row>
    <row r="29" spans="2:14" ht="16.5" thickBot="1">
      <c r="B29" s="386"/>
      <c r="C29" s="399" t="s">
        <v>534</v>
      </c>
      <c r="D29" s="400">
        <f t="shared" ref="D29:K29" si="3">SUM(D6:D28)</f>
        <v>6700413293</v>
      </c>
      <c r="E29" s="401">
        <f t="shared" si="3"/>
        <v>6744466733</v>
      </c>
      <c r="F29" s="401">
        <f t="shared" si="3"/>
        <v>7058904170</v>
      </c>
      <c r="G29" s="402">
        <f t="shared" si="3"/>
        <v>100</v>
      </c>
      <c r="H29" s="400">
        <f t="shared" si="3"/>
        <v>5236240827</v>
      </c>
      <c r="I29" s="401">
        <f t="shared" si="3"/>
        <v>5691911243</v>
      </c>
      <c r="J29" s="401">
        <f t="shared" si="3"/>
        <v>5612192992</v>
      </c>
      <c r="K29" s="403">
        <f t="shared" si="3"/>
        <v>100</v>
      </c>
      <c r="L29" s="404"/>
      <c r="M29" s="45"/>
      <c r="N29" s="45"/>
    </row>
    <row r="30" spans="2:14">
      <c r="C30" s="171" t="s">
        <v>523</v>
      </c>
      <c r="E30" s="405"/>
      <c r="F30" s="405"/>
      <c r="G30" s="405"/>
      <c r="H30" s="405"/>
      <c r="I30" s="405"/>
      <c r="J30" s="405"/>
      <c r="K30" s="405"/>
    </row>
    <row r="31" spans="2:14">
      <c r="C31" s="171" t="s">
        <v>521</v>
      </c>
      <c r="D31" s="405"/>
      <c r="E31" s="405"/>
      <c r="F31" s="405"/>
      <c r="G31" s="405"/>
      <c r="H31" s="405"/>
      <c r="I31" s="405"/>
      <c r="J31" s="405"/>
      <c r="K31" s="405"/>
    </row>
    <row r="32" spans="2:14">
      <c r="C32" s="406" t="s">
        <v>522</v>
      </c>
      <c r="D32" s="405"/>
      <c r="E32" s="405"/>
      <c r="F32" s="405"/>
      <c r="G32" s="405"/>
      <c r="H32" s="405"/>
      <c r="I32" s="405"/>
      <c r="J32" s="405"/>
      <c r="K32" s="405"/>
    </row>
    <row r="33" spans="4:11">
      <c r="D33" s="405"/>
      <c r="E33" s="405"/>
      <c r="F33" s="405"/>
      <c r="G33" s="405"/>
      <c r="H33" s="405"/>
      <c r="I33" s="405"/>
      <c r="J33" s="405"/>
      <c r="K33" s="405"/>
    </row>
    <row r="34" spans="4:11">
      <c r="D34" s="405"/>
      <c r="E34" s="405"/>
      <c r="F34" s="405"/>
      <c r="G34" s="405"/>
      <c r="H34" s="405"/>
      <c r="I34" s="405"/>
      <c r="J34" s="405"/>
      <c r="K34" s="405"/>
    </row>
    <row r="35" spans="4:11">
      <c r="D35" s="405"/>
      <c r="E35" s="405"/>
      <c r="F35" s="405"/>
      <c r="G35" s="405"/>
      <c r="H35" s="405"/>
      <c r="I35" s="405"/>
      <c r="J35" s="405"/>
      <c r="K35" s="405"/>
    </row>
    <row r="36" spans="4:11">
      <c r="D36" s="405"/>
      <c r="E36" s="405"/>
      <c r="F36" s="405"/>
      <c r="G36" s="405"/>
      <c r="H36" s="405"/>
      <c r="I36" s="405"/>
      <c r="J36" s="405"/>
      <c r="K36" s="405"/>
    </row>
    <row r="37" spans="4:11">
      <c r="D37" s="405"/>
      <c r="E37" s="405"/>
      <c r="F37" s="405"/>
      <c r="G37" s="405"/>
      <c r="H37" s="405"/>
      <c r="I37" s="405"/>
      <c r="J37" s="405"/>
      <c r="K37" s="405"/>
    </row>
    <row r="38" spans="4:11">
      <c r="D38" s="405"/>
      <c r="E38" s="405"/>
      <c r="F38" s="405"/>
      <c r="G38" s="405"/>
      <c r="H38" s="405"/>
      <c r="I38" s="405"/>
      <c r="J38" s="405"/>
      <c r="K38" s="405"/>
    </row>
    <row r="39" spans="4:11">
      <c r="D39" s="405"/>
      <c r="E39" s="405"/>
      <c r="F39" s="405"/>
      <c r="G39" s="405"/>
      <c r="H39" s="405"/>
      <c r="I39" s="405"/>
      <c r="J39" s="405"/>
      <c r="K39" s="405"/>
    </row>
    <row r="40" spans="4:11">
      <c r="D40" s="405"/>
      <c r="E40" s="405"/>
      <c r="F40" s="405"/>
      <c r="G40" s="405"/>
      <c r="H40" s="405"/>
      <c r="I40" s="405"/>
      <c r="J40" s="405"/>
      <c r="K40" s="405"/>
    </row>
    <row r="41" spans="4:11">
      <c r="D41" s="405"/>
      <c r="E41" s="405"/>
      <c r="F41" s="405"/>
      <c r="G41" s="405"/>
      <c r="H41" s="405"/>
      <c r="I41" s="405"/>
      <c r="J41" s="405"/>
      <c r="K41" s="405"/>
    </row>
    <row r="42" spans="4:11">
      <c r="D42" s="405"/>
      <c r="E42" s="405"/>
      <c r="F42" s="405"/>
      <c r="G42" s="405"/>
      <c r="H42" s="405"/>
      <c r="I42" s="405"/>
      <c r="J42" s="405"/>
      <c r="K42" s="405"/>
    </row>
    <row r="43" spans="4:11">
      <c r="D43" s="405"/>
      <c r="E43" s="405"/>
      <c r="F43" s="405"/>
      <c r="G43" s="405"/>
      <c r="H43" s="405"/>
      <c r="I43" s="405"/>
      <c r="J43" s="405"/>
      <c r="K43" s="405"/>
    </row>
    <row r="44" spans="4:11">
      <c r="D44" s="405"/>
      <c r="E44" s="405"/>
      <c r="F44" s="405"/>
      <c r="G44" s="405"/>
      <c r="H44" s="405"/>
      <c r="I44" s="405"/>
      <c r="J44" s="405"/>
      <c r="K44" s="405"/>
    </row>
    <row r="45" spans="4:11">
      <c r="D45" s="405"/>
      <c r="E45" s="405"/>
      <c r="F45" s="405"/>
      <c r="G45" s="405"/>
      <c r="H45" s="405"/>
      <c r="I45" s="405"/>
      <c r="J45" s="405"/>
      <c r="K45" s="405"/>
    </row>
    <row r="46" spans="4:11">
      <c r="D46" s="405"/>
      <c r="E46" s="405"/>
      <c r="F46" s="405"/>
      <c r="G46" s="405"/>
      <c r="H46" s="405"/>
      <c r="I46" s="405"/>
      <c r="J46" s="405"/>
      <c r="K46" s="405"/>
    </row>
    <row r="47" spans="4:11">
      <c r="D47" s="405"/>
      <c r="E47" s="405"/>
      <c r="F47" s="405"/>
      <c r="G47" s="405"/>
      <c r="H47" s="405"/>
      <c r="I47" s="405"/>
      <c r="J47" s="405"/>
      <c r="K47" s="40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2:CT3666"/>
  <sheetViews>
    <sheetView workbookViewId="0">
      <selection activeCell="S300" sqref="S300"/>
    </sheetView>
  </sheetViews>
  <sheetFormatPr defaultRowHeight="15"/>
  <cols>
    <col min="1" max="1" width="6.42578125" customWidth="1"/>
    <col min="2" max="2" width="30.28515625" customWidth="1"/>
    <col min="3" max="3" width="17.140625" customWidth="1"/>
    <col min="4" max="4" width="16" customWidth="1"/>
    <col min="5" max="5" width="16.140625" customWidth="1"/>
    <col min="6" max="6" width="3.28515625" style="356" customWidth="1"/>
    <col min="7" max="7" width="6.140625" customWidth="1"/>
    <col min="8" max="8" width="34.28515625" customWidth="1"/>
    <col min="9" max="9" width="14.140625" customWidth="1"/>
    <col min="10" max="10" width="14.42578125" customWidth="1"/>
    <col min="11" max="11" width="13.85546875" customWidth="1"/>
    <col min="12" max="12" width="7.85546875" style="62" customWidth="1"/>
    <col min="13" max="13" width="6.140625" customWidth="1"/>
    <col min="14" max="14" width="34" customWidth="1"/>
    <col min="15" max="15" width="14.5703125" customWidth="1"/>
    <col min="16" max="16" width="14.28515625" customWidth="1"/>
    <col min="17" max="17" width="14.5703125" customWidth="1"/>
    <col min="18" max="18" width="3.28515625" style="356" customWidth="1"/>
    <col min="22" max="22" width="13" customWidth="1"/>
    <col min="37" max="37" width="13" customWidth="1"/>
    <col min="55" max="55" width="13" customWidth="1"/>
    <col min="80" max="80" width="13" customWidth="1"/>
  </cols>
  <sheetData>
    <row r="2" spans="1:17" ht="15.75">
      <c r="B2" s="415" t="s">
        <v>537</v>
      </c>
      <c r="H2" s="416"/>
      <c r="I2" s="417" t="s">
        <v>538</v>
      </c>
      <c r="J2" s="413"/>
      <c r="K2" s="413"/>
      <c r="L2" s="414"/>
    </row>
    <row r="3" spans="1:17" ht="17.25" thickBot="1">
      <c r="B3" s="412"/>
      <c r="I3" s="341"/>
    </row>
    <row r="4" spans="1:17" ht="16.5" thickBot="1">
      <c r="B4" s="368" t="s">
        <v>513</v>
      </c>
      <c r="C4" s="369"/>
      <c r="D4" s="370"/>
      <c r="H4" s="336" t="s">
        <v>512</v>
      </c>
      <c r="I4" s="336"/>
      <c r="J4" s="336"/>
    </row>
    <row r="5" spans="1:17" ht="17.25" thickBot="1">
      <c r="A5" s="331"/>
      <c r="H5" s="334" t="s">
        <v>99</v>
      </c>
      <c r="N5" s="76" t="s">
        <v>100</v>
      </c>
    </row>
    <row r="6" spans="1:17" ht="17.25" thickBot="1">
      <c r="A6" s="173"/>
      <c r="B6" s="342"/>
      <c r="C6" s="175" t="s">
        <v>516</v>
      </c>
      <c r="D6" s="175" t="s">
        <v>516</v>
      </c>
      <c r="E6" s="339"/>
      <c r="H6" s="341" t="s">
        <v>515</v>
      </c>
      <c r="N6" s="341" t="s">
        <v>515</v>
      </c>
    </row>
    <row r="7" spans="1:17" ht="15.75" thickBot="1">
      <c r="A7" s="332" t="s">
        <v>510</v>
      </c>
      <c r="B7" s="343" t="s">
        <v>511</v>
      </c>
      <c r="C7" s="344" t="s">
        <v>99</v>
      </c>
      <c r="D7" s="344" t="s">
        <v>100</v>
      </c>
      <c r="E7" s="339" t="s">
        <v>469</v>
      </c>
      <c r="G7" s="51" t="s">
        <v>211</v>
      </c>
      <c r="H7" s="47" t="s">
        <v>212</v>
      </c>
      <c r="I7" s="87"/>
      <c r="J7" s="49"/>
      <c r="K7" s="268"/>
      <c r="M7" s="63" t="s">
        <v>211</v>
      </c>
      <c r="N7" s="47" t="s">
        <v>212</v>
      </c>
      <c r="O7" s="48"/>
      <c r="P7" s="49"/>
      <c r="Q7" s="268"/>
    </row>
    <row r="8" spans="1:17">
      <c r="A8" s="345" t="s">
        <v>467</v>
      </c>
      <c r="B8" s="346" t="s">
        <v>468</v>
      </c>
      <c r="C8" s="188">
        <v>19639941</v>
      </c>
      <c r="D8" s="188">
        <v>71641523</v>
      </c>
      <c r="E8" s="340">
        <f>-D8+C8</f>
        <v>-52001582</v>
      </c>
      <c r="G8" s="45"/>
      <c r="H8" s="45"/>
      <c r="I8" s="145">
        <v>2017</v>
      </c>
      <c r="J8" s="145">
        <v>2018</v>
      </c>
      <c r="K8" s="145" t="s">
        <v>516</v>
      </c>
      <c r="L8" s="64"/>
      <c r="M8" s="45"/>
      <c r="N8" s="45"/>
      <c r="O8" s="145">
        <v>2017</v>
      </c>
      <c r="P8" s="145">
        <v>2018</v>
      </c>
      <c r="Q8" s="145" t="s">
        <v>516</v>
      </c>
    </row>
    <row r="9" spans="1:17">
      <c r="A9" s="129"/>
      <c r="B9" s="129"/>
      <c r="C9" s="347"/>
      <c r="D9" s="347"/>
      <c r="E9" s="129"/>
      <c r="G9" s="12" t="s">
        <v>86</v>
      </c>
      <c r="H9" s="12" t="s">
        <v>80</v>
      </c>
      <c r="I9" s="269" t="s">
        <v>81</v>
      </c>
      <c r="J9" s="269" t="s">
        <v>81</v>
      </c>
      <c r="K9" s="269" t="s">
        <v>81</v>
      </c>
      <c r="L9" s="65"/>
      <c r="M9" s="12" t="s">
        <v>86</v>
      </c>
      <c r="N9" s="12" t="s">
        <v>80</v>
      </c>
      <c r="O9" s="269" t="s">
        <v>81</v>
      </c>
      <c r="P9" s="269" t="s">
        <v>81</v>
      </c>
      <c r="Q9" s="269" t="s">
        <v>81</v>
      </c>
    </row>
    <row r="10" spans="1:17" ht="15.75" thickBot="1">
      <c r="A10" s="129"/>
      <c r="B10" s="346" t="s">
        <v>514</v>
      </c>
      <c r="C10" s="348" t="s">
        <v>25</v>
      </c>
      <c r="D10" s="348" t="s">
        <v>24</v>
      </c>
      <c r="E10" s="129"/>
      <c r="G10" s="89"/>
      <c r="H10" s="101" t="s">
        <v>10</v>
      </c>
      <c r="I10" s="160">
        <v>1800</v>
      </c>
      <c r="J10" s="160">
        <v>0</v>
      </c>
      <c r="K10" s="160">
        <v>186850</v>
      </c>
      <c r="L10" s="66"/>
      <c r="M10" s="77">
        <v>1</v>
      </c>
      <c r="N10" s="78" t="s">
        <v>5</v>
      </c>
      <c r="O10" s="147">
        <v>6418664</v>
      </c>
      <c r="P10" s="147">
        <v>5502905</v>
      </c>
      <c r="Q10" s="147">
        <v>6197593</v>
      </c>
    </row>
    <row r="11" spans="1:17">
      <c r="A11" s="129"/>
      <c r="B11" s="129"/>
      <c r="C11" s="188">
        <v>15226273</v>
      </c>
      <c r="D11" s="188">
        <v>32009700</v>
      </c>
      <c r="E11" s="129"/>
      <c r="G11" s="102"/>
      <c r="H11" s="92" t="s">
        <v>83</v>
      </c>
      <c r="I11" s="93">
        <f>SUM(I10:I10)</f>
        <v>1800</v>
      </c>
      <c r="J11" s="93">
        <f>SUM(J10:J10)</f>
        <v>0</v>
      </c>
      <c r="K11" s="94">
        <f>+K10</f>
        <v>186850</v>
      </c>
      <c r="L11" s="66"/>
      <c r="M11" s="77">
        <v>2</v>
      </c>
      <c r="N11" s="78" t="s">
        <v>24</v>
      </c>
      <c r="O11" s="147">
        <v>4302243</v>
      </c>
      <c r="P11" s="147">
        <v>3980858</v>
      </c>
      <c r="Q11" s="147">
        <v>5605600</v>
      </c>
    </row>
    <row r="12" spans="1:17">
      <c r="A12" s="129"/>
      <c r="B12" s="129"/>
      <c r="C12" s="348" t="s">
        <v>6</v>
      </c>
      <c r="D12" s="348" t="s">
        <v>5</v>
      </c>
      <c r="E12" s="129"/>
      <c r="G12" s="83"/>
      <c r="H12" s="88" t="s">
        <v>240</v>
      </c>
      <c r="I12" s="82">
        <f t="shared" ref="I12:K12" si="0">I11*100/I13</f>
        <v>6.7264573991031389</v>
      </c>
      <c r="J12" s="82">
        <f t="shared" si="0"/>
        <v>0</v>
      </c>
      <c r="K12" s="96">
        <f t="shared" si="0"/>
        <v>55.955175966076517</v>
      </c>
      <c r="L12" s="66"/>
      <c r="M12" s="77">
        <v>3</v>
      </c>
      <c r="N12" s="78" t="s">
        <v>23</v>
      </c>
      <c r="O12" s="147">
        <v>1649751</v>
      </c>
      <c r="P12" s="147">
        <v>3158936</v>
      </c>
      <c r="Q12" s="147">
        <v>3767853</v>
      </c>
    </row>
    <row r="13" spans="1:17" ht="15.75" thickBot="1">
      <c r="A13" s="129"/>
      <c r="B13" s="129"/>
      <c r="C13" s="349">
        <v>1272404</v>
      </c>
      <c r="D13" s="188">
        <v>8384827</v>
      </c>
      <c r="E13" s="129"/>
      <c r="G13" s="85"/>
      <c r="H13" s="98" t="s">
        <v>84</v>
      </c>
      <c r="I13" s="99">
        <v>26760</v>
      </c>
      <c r="J13" s="100">
        <v>83818</v>
      </c>
      <c r="K13" s="100">
        <v>333928</v>
      </c>
      <c r="L13" s="67"/>
      <c r="M13" s="77">
        <v>4</v>
      </c>
      <c r="N13" s="78" t="s">
        <v>20</v>
      </c>
      <c r="O13" s="147">
        <v>3472350</v>
      </c>
      <c r="P13" s="147">
        <v>2320643</v>
      </c>
      <c r="Q13" s="147">
        <v>3123640</v>
      </c>
    </row>
    <row r="14" spans="1:17">
      <c r="A14" s="129"/>
      <c r="B14" s="129"/>
      <c r="C14" s="129"/>
      <c r="D14" s="348" t="s">
        <v>23</v>
      </c>
      <c r="E14" s="129"/>
      <c r="H14" s="7"/>
      <c r="L14" s="67"/>
      <c r="M14" s="77">
        <v>5</v>
      </c>
      <c r="N14" s="80" t="s">
        <v>213</v>
      </c>
      <c r="O14" s="147">
        <v>847554</v>
      </c>
      <c r="P14" s="147">
        <v>1067218</v>
      </c>
      <c r="Q14" s="147">
        <v>1780180</v>
      </c>
    </row>
    <row r="15" spans="1:17">
      <c r="A15" s="129"/>
      <c r="B15" s="129"/>
      <c r="C15" s="129"/>
      <c r="D15" s="188">
        <v>5451805</v>
      </c>
      <c r="E15" s="129"/>
      <c r="H15" s="7"/>
      <c r="L15" s="66"/>
      <c r="M15" s="77">
        <v>6</v>
      </c>
      <c r="N15" s="78" t="s">
        <v>21</v>
      </c>
      <c r="O15" s="147">
        <v>303751</v>
      </c>
      <c r="P15" s="147">
        <v>1638139</v>
      </c>
      <c r="Q15" s="147">
        <v>1445916</v>
      </c>
    </row>
    <row r="16" spans="1:17" ht="15.75" thickBot="1">
      <c r="A16" s="129"/>
      <c r="B16" s="129"/>
      <c r="C16" s="129"/>
      <c r="D16" s="348" t="s">
        <v>10</v>
      </c>
      <c r="E16" s="129"/>
      <c r="H16" s="7"/>
      <c r="M16" s="89">
        <v>7</v>
      </c>
      <c r="N16" s="90" t="s">
        <v>22</v>
      </c>
      <c r="O16" s="160">
        <v>1044524</v>
      </c>
      <c r="P16" s="160">
        <v>1385418</v>
      </c>
      <c r="Q16" s="160">
        <v>476951</v>
      </c>
    </row>
    <row r="17" spans="1:17" ht="15.75" thickBot="1">
      <c r="A17" s="129"/>
      <c r="B17" s="129"/>
      <c r="C17" s="129"/>
      <c r="D17" s="349">
        <v>5054865</v>
      </c>
      <c r="E17" s="129"/>
      <c r="H17" s="7"/>
      <c r="M17" s="91"/>
      <c r="N17" s="92" t="s">
        <v>83</v>
      </c>
      <c r="O17" s="93">
        <f>SUM(O10:O16)</f>
        <v>18038837</v>
      </c>
      <c r="P17" s="93">
        <f>SUM(P10:P16)</f>
        <v>19054117</v>
      </c>
      <c r="Q17" s="94">
        <f>SUM(Q10:Q16)</f>
        <v>22397733</v>
      </c>
    </row>
    <row r="18" spans="1:17">
      <c r="A18" s="129"/>
      <c r="B18" s="129"/>
      <c r="C18" s="129"/>
      <c r="D18" s="129"/>
      <c r="E18" s="129"/>
      <c r="H18" s="7"/>
      <c r="M18" s="95"/>
      <c r="N18" s="81" t="s">
        <v>240</v>
      </c>
      <c r="O18" s="82">
        <f>O17*100/O19</f>
        <v>80.201709633664407</v>
      </c>
      <c r="P18" s="82">
        <f>P17*100/P19</f>
        <v>80.004357510884645</v>
      </c>
      <c r="Q18" s="96">
        <f>Q17*100/Q19</f>
        <v>86.856616235610005</v>
      </c>
    </row>
    <row r="19" spans="1:17" ht="15.75" thickBot="1">
      <c r="A19" s="129"/>
      <c r="B19" s="129"/>
      <c r="C19" s="129"/>
      <c r="D19" s="129"/>
      <c r="E19" s="129"/>
      <c r="H19" s="7"/>
      <c r="M19" s="97"/>
      <c r="N19" s="98" t="s">
        <v>143</v>
      </c>
      <c r="O19" s="99">
        <v>22491836</v>
      </c>
      <c r="P19" s="99">
        <v>23816349</v>
      </c>
      <c r="Q19" s="100">
        <v>25787020</v>
      </c>
    </row>
    <row r="20" spans="1:17">
      <c r="A20" s="129"/>
      <c r="B20" s="129"/>
      <c r="C20" s="129"/>
      <c r="D20" s="129"/>
      <c r="E20" s="129"/>
      <c r="H20" s="7"/>
      <c r="M20" s="205"/>
      <c r="N20" s="164"/>
      <c r="O20" s="165"/>
      <c r="P20" s="165"/>
      <c r="Q20" s="165"/>
    </row>
    <row r="21" spans="1:17">
      <c r="A21" s="129"/>
      <c r="B21" s="129"/>
      <c r="C21" s="129"/>
      <c r="D21" s="129"/>
      <c r="E21" s="129"/>
      <c r="H21" s="7"/>
      <c r="M21" s="205"/>
      <c r="N21" s="164"/>
      <c r="O21" s="165"/>
      <c r="P21" s="165"/>
      <c r="Q21" s="165"/>
    </row>
    <row r="22" spans="1:17" ht="15.75" thickBot="1">
      <c r="A22" s="129"/>
      <c r="B22" s="129"/>
      <c r="C22" s="129"/>
      <c r="D22" s="129"/>
      <c r="E22" s="129"/>
      <c r="G22" s="51" t="s">
        <v>356</v>
      </c>
      <c r="H22" s="47" t="s">
        <v>357</v>
      </c>
      <c r="I22" s="87"/>
      <c r="J22" s="49"/>
      <c r="K22" s="268"/>
      <c r="M22" s="51" t="s">
        <v>356</v>
      </c>
      <c r="N22" s="47" t="s">
        <v>357</v>
      </c>
      <c r="O22" s="87"/>
      <c r="P22" s="49"/>
      <c r="Q22" s="268"/>
    </row>
    <row r="23" spans="1:17">
      <c r="A23" s="129"/>
      <c r="B23" s="129"/>
      <c r="C23" s="129"/>
      <c r="D23" s="129"/>
      <c r="E23" s="129"/>
      <c r="G23" s="45"/>
      <c r="H23" s="45"/>
      <c r="I23" s="145">
        <v>2017</v>
      </c>
      <c r="J23" s="145">
        <v>2018</v>
      </c>
      <c r="K23" s="145">
        <v>2019</v>
      </c>
      <c r="M23" s="45"/>
      <c r="N23" s="45"/>
      <c r="O23" s="145">
        <v>2017</v>
      </c>
      <c r="P23" s="145">
        <v>2018</v>
      </c>
      <c r="Q23" s="145">
        <v>2019</v>
      </c>
    </row>
    <row r="24" spans="1:17">
      <c r="A24" s="129"/>
      <c r="B24" s="129"/>
      <c r="C24" s="129"/>
      <c r="D24" s="129"/>
      <c r="E24" s="129"/>
      <c r="G24" s="12" t="s">
        <v>86</v>
      </c>
      <c r="H24" s="12" t="s">
        <v>80</v>
      </c>
      <c r="I24" s="269" t="s">
        <v>81</v>
      </c>
      <c r="J24" s="269" t="s">
        <v>81</v>
      </c>
      <c r="K24" s="269" t="s">
        <v>81</v>
      </c>
      <c r="M24" s="12" t="s">
        <v>86</v>
      </c>
      <c r="N24" s="12" t="s">
        <v>80</v>
      </c>
      <c r="O24" s="269" t="s">
        <v>81</v>
      </c>
      <c r="P24" s="269" t="s">
        <v>81</v>
      </c>
      <c r="Q24" s="269" t="s">
        <v>81</v>
      </c>
    </row>
    <row r="25" spans="1:17" ht="15.75" thickBot="1">
      <c r="A25" s="129"/>
      <c r="B25" s="129"/>
      <c r="C25" s="129"/>
      <c r="D25" s="129"/>
      <c r="E25" s="129"/>
      <c r="G25" s="89"/>
      <c r="H25" s="101" t="s">
        <v>25</v>
      </c>
      <c r="I25" s="160">
        <v>9167749</v>
      </c>
      <c r="J25" s="160">
        <v>8821535</v>
      </c>
      <c r="K25" s="160">
        <v>11887975</v>
      </c>
      <c r="M25" s="89"/>
      <c r="N25" s="101" t="s">
        <v>8</v>
      </c>
      <c r="O25" s="160">
        <v>392209</v>
      </c>
      <c r="P25" s="160">
        <v>415993</v>
      </c>
      <c r="Q25" s="160">
        <v>421433</v>
      </c>
    </row>
    <row r="26" spans="1:17">
      <c r="A26" s="129"/>
      <c r="B26" s="129"/>
      <c r="C26" s="129"/>
      <c r="D26" s="129"/>
      <c r="E26" s="129"/>
      <c r="G26" s="102"/>
      <c r="H26" s="92" t="s">
        <v>83</v>
      </c>
      <c r="I26" s="93">
        <f>SUM(I25:I25)</f>
        <v>9167749</v>
      </c>
      <c r="J26" s="93">
        <f>SUM(J25:J25)</f>
        <v>8821535</v>
      </c>
      <c r="K26" s="94">
        <f>+K25</f>
        <v>11887975</v>
      </c>
      <c r="M26" s="102"/>
      <c r="N26" s="92" t="s">
        <v>83</v>
      </c>
      <c r="O26" s="93">
        <f>SUM(O25:O25)</f>
        <v>392209</v>
      </c>
      <c r="P26" s="93">
        <f>SUM(P25:P25)</f>
        <v>415993</v>
      </c>
      <c r="Q26" s="94">
        <f>+Q25</f>
        <v>421433</v>
      </c>
    </row>
    <row r="27" spans="1:17">
      <c r="A27" s="129"/>
      <c r="B27" s="129"/>
      <c r="C27" s="129"/>
      <c r="D27" s="129"/>
      <c r="E27" s="129"/>
      <c r="G27" s="83"/>
      <c r="H27" s="88" t="s">
        <v>240</v>
      </c>
      <c r="I27" s="82">
        <f t="shared" ref="I27:K27" si="1">I26*100/I28</f>
        <v>99.688486697562098</v>
      </c>
      <c r="J27" s="82">
        <f t="shared" si="1"/>
        <v>99.195687695004523</v>
      </c>
      <c r="K27" s="96">
        <f t="shared" si="1"/>
        <v>99.647644918349201</v>
      </c>
      <c r="M27" s="83"/>
      <c r="N27" s="88" t="s">
        <v>240</v>
      </c>
      <c r="O27" s="82">
        <f t="shared" ref="O27:Q27" si="2">O26*100/O28</f>
        <v>28.695860852412864</v>
      </c>
      <c r="P27" s="82">
        <f t="shared" si="2"/>
        <v>52.272050443377488</v>
      </c>
      <c r="Q27" s="96">
        <f t="shared" si="2"/>
        <v>49.075567428206114</v>
      </c>
    </row>
    <row r="28" spans="1:17" ht="15.75" thickBot="1">
      <c r="A28" s="129"/>
      <c r="B28" s="129"/>
      <c r="C28" s="129"/>
      <c r="D28" s="129"/>
      <c r="E28" s="129"/>
      <c r="G28" s="85"/>
      <c r="H28" s="98" t="s">
        <v>84</v>
      </c>
      <c r="I28" s="99">
        <v>9196397</v>
      </c>
      <c r="J28" s="100">
        <v>8893063</v>
      </c>
      <c r="K28" s="100">
        <v>11930011</v>
      </c>
      <c r="M28" s="85"/>
      <c r="N28" s="98" t="s">
        <v>143</v>
      </c>
      <c r="O28" s="99">
        <v>1366779</v>
      </c>
      <c r="P28" s="100">
        <v>795823</v>
      </c>
      <c r="Q28" s="100">
        <v>858743</v>
      </c>
    </row>
    <row r="29" spans="1:17">
      <c r="A29" s="129"/>
      <c r="B29" s="129"/>
      <c r="C29" s="129"/>
      <c r="D29" s="129"/>
      <c r="E29" s="129"/>
      <c r="H29" s="7"/>
      <c r="M29" s="205"/>
      <c r="N29" s="164"/>
      <c r="O29" s="165"/>
      <c r="P29" s="165"/>
      <c r="Q29" s="165"/>
    </row>
    <row r="30" spans="1:17" ht="15.75" thickBot="1">
      <c r="A30" s="129"/>
      <c r="B30" s="129"/>
      <c r="C30" s="129"/>
      <c r="D30" s="129"/>
      <c r="E30" s="129"/>
      <c r="H30" s="7"/>
      <c r="M30" s="205"/>
      <c r="N30" s="164"/>
      <c r="O30" s="165"/>
      <c r="P30" s="165"/>
      <c r="Q30" s="165"/>
    </row>
    <row r="31" spans="1:17" ht="15.75" thickBot="1">
      <c r="A31" s="129"/>
      <c r="B31" s="129"/>
      <c r="C31" s="129"/>
      <c r="D31" s="129"/>
      <c r="E31" s="129"/>
      <c r="G31" s="63" t="s">
        <v>241</v>
      </c>
      <c r="H31" s="47" t="s">
        <v>242</v>
      </c>
      <c r="I31" s="48"/>
      <c r="J31" s="49"/>
      <c r="K31" s="268"/>
      <c r="M31" s="63" t="s">
        <v>241</v>
      </c>
      <c r="N31" s="47" t="s">
        <v>242</v>
      </c>
      <c r="O31" s="48"/>
      <c r="P31" s="49"/>
      <c r="Q31" s="268"/>
    </row>
    <row r="32" spans="1:17">
      <c r="A32" s="129"/>
      <c r="B32" s="129"/>
      <c r="C32" s="129"/>
      <c r="D32" s="129"/>
      <c r="E32" s="129"/>
      <c r="G32" s="45"/>
      <c r="H32" s="45"/>
      <c r="I32" s="145">
        <v>2017</v>
      </c>
      <c r="J32" s="145">
        <v>2018</v>
      </c>
      <c r="K32" s="145">
        <v>2019</v>
      </c>
      <c r="M32" s="45"/>
      <c r="N32" s="45"/>
      <c r="O32" s="145">
        <v>2017</v>
      </c>
      <c r="P32" s="145">
        <v>2018</v>
      </c>
      <c r="Q32" s="145">
        <v>2019</v>
      </c>
    </row>
    <row r="33" spans="1:17">
      <c r="A33" s="129"/>
      <c r="B33" s="129"/>
      <c r="C33" s="129"/>
      <c r="D33" s="129"/>
      <c r="E33" s="129"/>
      <c r="G33" s="12" t="s">
        <v>86</v>
      </c>
      <c r="H33" s="12" t="s">
        <v>80</v>
      </c>
      <c r="I33" s="269" t="s">
        <v>81</v>
      </c>
      <c r="J33" s="269" t="s">
        <v>81</v>
      </c>
      <c r="K33" s="269" t="s">
        <v>81</v>
      </c>
      <c r="M33" s="12" t="s">
        <v>86</v>
      </c>
      <c r="N33" s="12" t="s">
        <v>80</v>
      </c>
      <c r="O33" s="269" t="s">
        <v>81</v>
      </c>
      <c r="P33" s="269" t="s">
        <v>81</v>
      </c>
      <c r="Q33" s="269" t="s">
        <v>81</v>
      </c>
    </row>
    <row r="34" spans="1:17">
      <c r="A34" s="129"/>
      <c r="B34" s="129"/>
      <c r="C34" s="129"/>
      <c r="D34" s="129"/>
      <c r="E34" s="129"/>
      <c r="G34" s="77">
        <v>1</v>
      </c>
      <c r="H34" s="78" t="s">
        <v>6</v>
      </c>
      <c r="I34" s="147">
        <v>457904</v>
      </c>
      <c r="J34" s="147">
        <v>400864</v>
      </c>
      <c r="K34" s="147">
        <v>591143</v>
      </c>
      <c r="M34" s="77">
        <v>1</v>
      </c>
      <c r="N34" s="78" t="s">
        <v>24</v>
      </c>
      <c r="O34" s="147">
        <v>16822450</v>
      </c>
      <c r="P34" s="147">
        <v>14362374</v>
      </c>
      <c r="Q34" s="147">
        <v>22469130</v>
      </c>
    </row>
    <row r="35" spans="1:17" ht="15.75" thickBot="1">
      <c r="A35" s="129"/>
      <c r="B35" s="129"/>
      <c r="C35" s="129"/>
      <c r="D35" s="129"/>
      <c r="E35" s="129"/>
      <c r="G35" s="77">
        <v>2</v>
      </c>
      <c r="H35" s="78" t="s">
        <v>0</v>
      </c>
      <c r="I35" s="147">
        <v>690649</v>
      </c>
      <c r="J35" s="147">
        <v>394466</v>
      </c>
      <c r="K35" s="147">
        <v>511231</v>
      </c>
      <c r="M35" s="89">
        <v>2</v>
      </c>
      <c r="N35" s="101" t="s">
        <v>5</v>
      </c>
      <c r="O35" s="160">
        <v>591765</v>
      </c>
      <c r="P35" s="160">
        <v>377065</v>
      </c>
      <c r="Q35" s="160">
        <v>284908</v>
      </c>
    </row>
    <row r="36" spans="1:17" ht="15.75" thickBot="1">
      <c r="A36" s="129"/>
      <c r="B36" s="129"/>
      <c r="C36" s="129"/>
      <c r="D36" s="129"/>
      <c r="E36" s="129"/>
      <c r="G36" s="89">
        <v>3</v>
      </c>
      <c r="H36" s="101" t="s">
        <v>25</v>
      </c>
      <c r="I36" s="160">
        <v>0</v>
      </c>
      <c r="J36" s="160">
        <v>4596</v>
      </c>
      <c r="K36" s="160">
        <v>309689</v>
      </c>
      <c r="M36" s="91"/>
      <c r="N36" s="92" t="s">
        <v>83</v>
      </c>
      <c r="O36" s="94">
        <f>SUM(O34:O35)</f>
        <v>17414215</v>
      </c>
      <c r="P36" s="94">
        <f>SUM(P34:P35)</f>
        <v>14739439</v>
      </c>
      <c r="Q36" s="94">
        <f>SUM(Q34:Q35)</f>
        <v>22754038</v>
      </c>
    </row>
    <row r="37" spans="1:17">
      <c r="A37" s="129"/>
      <c r="B37" s="129"/>
      <c r="C37" s="129"/>
      <c r="D37" s="129"/>
      <c r="E37" s="129"/>
      <c r="G37" s="91"/>
      <c r="H37" s="92" t="s">
        <v>83</v>
      </c>
      <c r="I37" s="94">
        <f>SUM(I34:I36)</f>
        <v>1148553</v>
      </c>
      <c r="J37" s="94">
        <f>SUM(J34:J36)</f>
        <v>799926</v>
      </c>
      <c r="K37" s="94">
        <f>SUM(K34:K36)</f>
        <v>1412063</v>
      </c>
      <c r="M37" s="95"/>
      <c r="N37" s="81" t="s">
        <v>240</v>
      </c>
      <c r="O37" s="96">
        <f>O36*100/O38</f>
        <v>96.940640372589485</v>
      </c>
      <c r="P37" s="96">
        <f>P36*100/P38</f>
        <v>95.132509009533493</v>
      </c>
      <c r="Q37" s="96">
        <f>Q36*100/Q38</f>
        <v>99.316067247436706</v>
      </c>
    </row>
    <row r="38" spans="1:17" ht="15.75" thickBot="1">
      <c r="A38" s="129"/>
      <c r="B38" s="129"/>
      <c r="C38" s="129"/>
      <c r="D38" s="129"/>
      <c r="E38" s="129"/>
      <c r="G38" s="95"/>
      <c r="H38" s="81" t="s">
        <v>240</v>
      </c>
      <c r="I38" s="96">
        <f>I37*100/I39</f>
        <v>87.395069882393045</v>
      </c>
      <c r="J38" s="96">
        <f>J37*100/J39</f>
        <v>74.842255355458747</v>
      </c>
      <c r="K38" s="96">
        <f>K37*100/K39</f>
        <v>90.090201022337794</v>
      </c>
      <c r="M38" s="97"/>
      <c r="N38" s="98" t="s">
        <v>143</v>
      </c>
      <c r="O38" s="99">
        <v>17963792</v>
      </c>
      <c r="P38" s="99">
        <v>15493588</v>
      </c>
      <c r="Q38" s="100">
        <v>22910732</v>
      </c>
    </row>
    <row r="39" spans="1:17" ht="15.75" thickBot="1">
      <c r="A39" s="129"/>
      <c r="B39" s="129"/>
      <c r="C39" s="129"/>
      <c r="D39" s="129"/>
      <c r="E39" s="129"/>
      <c r="G39" s="97"/>
      <c r="H39" s="98" t="s">
        <v>84</v>
      </c>
      <c r="I39" s="99">
        <v>1314208</v>
      </c>
      <c r="J39" s="99">
        <v>1068816</v>
      </c>
      <c r="K39" s="100">
        <v>1567388</v>
      </c>
    </row>
    <row r="40" spans="1:17">
      <c r="A40" s="129"/>
      <c r="B40" s="129"/>
      <c r="C40" s="129"/>
      <c r="D40" s="129"/>
      <c r="E40" s="129"/>
      <c r="G40" s="335"/>
      <c r="H40" s="335"/>
      <c r="I40" s="335"/>
      <c r="J40" s="335"/>
      <c r="K40" s="335"/>
      <c r="L40" s="335"/>
      <c r="M40" s="335"/>
      <c r="N40" s="335"/>
      <c r="O40" s="335"/>
      <c r="P40" s="335"/>
      <c r="Q40" s="335"/>
    </row>
    <row r="41" spans="1:17" ht="15.75" thickBot="1">
      <c r="A41" s="350"/>
      <c r="B41" s="350"/>
      <c r="C41" s="350"/>
      <c r="D41" s="350"/>
      <c r="E41" s="350"/>
    </row>
    <row r="42" spans="1:17" ht="15.75" thickBot="1">
      <c r="A42" s="129"/>
      <c r="B42" s="129"/>
      <c r="C42" s="351" t="s">
        <v>516</v>
      </c>
      <c r="D42" s="351" t="s">
        <v>516</v>
      </c>
      <c r="E42" s="129"/>
      <c r="G42" s="20" t="s">
        <v>87</v>
      </c>
      <c r="H42" s="21" t="s">
        <v>88</v>
      </c>
      <c r="I42" s="22"/>
      <c r="J42" s="23"/>
      <c r="K42" s="23"/>
      <c r="M42" s="46" t="s">
        <v>87</v>
      </c>
      <c r="N42" s="47" t="s">
        <v>88</v>
      </c>
      <c r="O42" s="48"/>
      <c r="P42" s="49"/>
      <c r="Q42" s="268"/>
    </row>
    <row r="43" spans="1:17" ht="15.75" thickBot="1">
      <c r="A43" s="352" t="s">
        <v>510</v>
      </c>
      <c r="B43" s="343" t="s">
        <v>511</v>
      </c>
      <c r="C43" s="332" t="s">
        <v>99</v>
      </c>
      <c r="D43" s="332" t="s">
        <v>100</v>
      </c>
      <c r="E43" s="332" t="s">
        <v>469</v>
      </c>
      <c r="G43" s="18"/>
      <c r="I43" s="145">
        <v>2017</v>
      </c>
      <c r="J43" s="145">
        <v>2018</v>
      </c>
      <c r="K43" s="145">
        <v>2019</v>
      </c>
      <c r="M43" s="45"/>
      <c r="N43" s="45"/>
      <c r="O43" s="145">
        <v>2017</v>
      </c>
      <c r="P43" s="145">
        <v>2018</v>
      </c>
      <c r="Q43" s="145">
        <v>2019</v>
      </c>
    </row>
    <row r="44" spans="1:17">
      <c r="A44" s="345" t="s">
        <v>470</v>
      </c>
      <c r="B44" s="353" t="s">
        <v>471</v>
      </c>
      <c r="C44" s="333">
        <v>95760730</v>
      </c>
      <c r="D44" s="333">
        <v>1240996684</v>
      </c>
      <c r="E44" s="333">
        <f>-D44+C44</f>
        <v>-1145235954</v>
      </c>
      <c r="G44" s="105" t="s">
        <v>86</v>
      </c>
      <c r="H44" s="106" t="s">
        <v>80</v>
      </c>
      <c r="I44" s="146" t="s">
        <v>81</v>
      </c>
      <c r="J44" s="146" t="s">
        <v>81</v>
      </c>
      <c r="K44" s="146" t="s">
        <v>81</v>
      </c>
      <c r="M44" s="103" t="s">
        <v>86</v>
      </c>
      <c r="N44" s="103" t="s">
        <v>80</v>
      </c>
      <c r="O44" s="146" t="s">
        <v>81</v>
      </c>
      <c r="P44" s="146" t="s">
        <v>81</v>
      </c>
      <c r="Q44" s="146" t="s">
        <v>81</v>
      </c>
    </row>
    <row r="45" spans="1:17" ht="15.75" thickBot="1">
      <c r="A45" s="129"/>
      <c r="B45" s="129"/>
      <c r="C45" s="129"/>
      <c r="D45" s="129"/>
      <c r="E45" s="129"/>
      <c r="G45" s="83">
        <v>1</v>
      </c>
      <c r="H45" s="78" t="s">
        <v>6</v>
      </c>
      <c r="I45" s="147">
        <v>969331</v>
      </c>
      <c r="J45" s="147">
        <v>626436</v>
      </c>
      <c r="K45" s="147">
        <v>607044</v>
      </c>
      <c r="L45" s="64"/>
      <c r="M45" s="77">
        <v>1</v>
      </c>
      <c r="N45" s="78" t="s">
        <v>5</v>
      </c>
      <c r="O45" s="147">
        <v>164613186</v>
      </c>
      <c r="P45" s="147">
        <v>168163915</v>
      </c>
      <c r="Q45" s="147">
        <v>166619634</v>
      </c>
    </row>
    <row r="46" spans="1:17">
      <c r="A46" s="129"/>
      <c r="B46" s="346" t="s">
        <v>514</v>
      </c>
      <c r="C46" s="354" t="s">
        <v>0</v>
      </c>
      <c r="D46" s="354" t="s">
        <v>8</v>
      </c>
      <c r="E46" s="129"/>
      <c r="G46" s="83">
        <v>2</v>
      </c>
      <c r="H46" s="135" t="s">
        <v>355</v>
      </c>
      <c r="I46" s="147">
        <v>200172</v>
      </c>
      <c r="J46" s="147">
        <v>320812</v>
      </c>
      <c r="K46" s="147">
        <v>517224</v>
      </c>
      <c r="L46" s="65"/>
      <c r="M46" s="77">
        <v>2</v>
      </c>
      <c r="N46" s="78" t="s">
        <v>8</v>
      </c>
      <c r="O46" s="147">
        <v>67158080</v>
      </c>
      <c r="P46" s="147">
        <v>79926578</v>
      </c>
      <c r="Q46" s="147">
        <v>77895543</v>
      </c>
    </row>
    <row r="47" spans="1:17" ht="15.75" thickBot="1">
      <c r="A47" s="129"/>
      <c r="B47" s="129"/>
      <c r="C47" s="188">
        <v>24452730</v>
      </c>
      <c r="D47" s="188">
        <v>337725890</v>
      </c>
      <c r="E47" s="129"/>
      <c r="G47" s="113">
        <v>3</v>
      </c>
      <c r="H47" s="101" t="s">
        <v>25</v>
      </c>
      <c r="I47" s="160">
        <v>0</v>
      </c>
      <c r="J47" s="160">
        <v>8201</v>
      </c>
      <c r="K47" s="160">
        <v>314245</v>
      </c>
      <c r="L47" s="66"/>
      <c r="M47" s="77">
        <v>3</v>
      </c>
      <c r="N47" s="78" t="s">
        <v>0</v>
      </c>
      <c r="O47" s="147">
        <v>42417261</v>
      </c>
      <c r="P47" s="147">
        <v>48756634</v>
      </c>
      <c r="Q47" s="147">
        <v>46808330</v>
      </c>
    </row>
    <row r="48" spans="1:17">
      <c r="A48" s="129"/>
      <c r="B48" s="129"/>
      <c r="C48" s="348" t="s">
        <v>10</v>
      </c>
      <c r="D48" s="348" t="s">
        <v>5</v>
      </c>
      <c r="E48" s="129"/>
      <c r="G48" s="102"/>
      <c r="H48" s="115" t="s">
        <v>83</v>
      </c>
      <c r="I48" s="116">
        <f>SUM(I45:I46)</f>
        <v>1169503</v>
      </c>
      <c r="J48" s="117">
        <f>SUM(J45:J46)</f>
        <v>947248</v>
      </c>
      <c r="K48" s="118">
        <f>SUM(K45:K46)</f>
        <v>1124268</v>
      </c>
      <c r="L48" s="66"/>
      <c r="M48" s="77">
        <v>4</v>
      </c>
      <c r="N48" s="78" t="s">
        <v>13</v>
      </c>
      <c r="O48" s="147">
        <v>35387288</v>
      </c>
      <c r="P48" s="147">
        <v>38161647</v>
      </c>
      <c r="Q48" s="147">
        <v>43561895</v>
      </c>
    </row>
    <row r="49" spans="1:17">
      <c r="A49" s="129"/>
      <c r="B49" s="129"/>
      <c r="C49" s="188">
        <v>13402247</v>
      </c>
      <c r="D49" s="188">
        <v>238646316</v>
      </c>
      <c r="E49" s="129"/>
      <c r="G49" s="83"/>
      <c r="H49" s="81" t="s">
        <v>240</v>
      </c>
      <c r="I49" s="109">
        <f>I48*100/I50</f>
        <v>69.814114055494173</v>
      </c>
      <c r="J49" s="110">
        <f>J48*100/J50</f>
        <v>64.095445407616765</v>
      </c>
      <c r="K49" s="119">
        <f>K48*100/K50</f>
        <v>59.798276794704115</v>
      </c>
      <c r="L49" s="66"/>
      <c r="M49" s="77">
        <v>5</v>
      </c>
      <c r="N49" s="78" t="s">
        <v>20</v>
      </c>
      <c r="O49" s="147">
        <v>29594293</v>
      </c>
      <c r="P49" s="147">
        <v>31713861</v>
      </c>
      <c r="Q49" s="147">
        <v>34222068</v>
      </c>
    </row>
    <row r="50" spans="1:17" ht="15.75" thickBot="1">
      <c r="A50" s="129"/>
      <c r="B50" s="129"/>
      <c r="C50" s="348" t="s">
        <v>6</v>
      </c>
      <c r="D50" s="348" t="s">
        <v>4</v>
      </c>
      <c r="E50" s="129"/>
      <c r="G50" s="85"/>
      <c r="H50" s="86" t="s">
        <v>84</v>
      </c>
      <c r="I50" s="111">
        <v>1675167</v>
      </c>
      <c r="J50" s="112">
        <v>1477871</v>
      </c>
      <c r="K50" s="120">
        <v>1880101</v>
      </c>
      <c r="L50" s="67"/>
      <c r="M50" s="77">
        <v>6</v>
      </c>
      <c r="N50" s="78" t="s">
        <v>4</v>
      </c>
      <c r="O50" s="147">
        <v>27656765</v>
      </c>
      <c r="P50" s="147">
        <v>27267343</v>
      </c>
      <c r="Q50" s="147">
        <v>27884795</v>
      </c>
    </row>
    <row r="51" spans="1:17">
      <c r="A51" s="129"/>
      <c r="B51" s="129"/>
      <c r="C51" s="188">
        <v>12714670</v>
      </c>
      <c r="D51" s="188">
        <v>167448937</v>
      </c>
      <c r="E51" s="129"/>
      <c r="H51" s="7"/>
      <c r="L51" s="67"/>
      <c r="M51" s="77">
        <v>7</v>
      </c>
      <c r="N51" s="78" t="s">
        <v>7</v>
      </c>
      <c r="O51" s="147">
        <v>12653268</v>
      </c>
      <c r="P51" s="147">
        <v>13906673</v>
      </c>
      <c r="Q51" s="147">
        <v>14194855</v>
      </c>
    </row>
    <row r="52" spans="1:17">
      <c r="A52" s="129"/>
      <c r="B52" s="129"/>
      <c r="C52" s="348" t="s">
        <v>13</v>
      </c>
      <c r="D52" s="348" t="s">
        <v>13</v>
      </c>
      <c r="E52" s="129"/>
      <c r="H52" s="7"/>
      <c r="M52" s="77">
        <v>8</v>
      </c>
      <c r="N52" s="78" t="s">
        <v>2</v>
      </c>
      <c r="O52" s="147">
        <v>5039753</v>
      </c>
      <c r="P52" s="147">
        <v>4819308</v>
      </c>
      <c r="Q52" s="147">
        <v>5499820</v>
      </c>
    </row>
    <row r="53" spans="1:17" ht="15.75" thickBot="1">
      <c r="A53" s="129"/>
      <c r="B53" s="129"/>
      <c r="C53" s="349">
        <v>11611526</v>
      </c>
      <c r="D53" s="188">
        <v>115345059</v>
      </c>
      <c r="E53" s="129"/>
      <c r="L53" s="66"/>
      <c r="M53" s="77">
        <v>9</v>
      </c>
      <c r="N53" s="78" t="s">
        <v>9</v>
      </c>
      <c r="O53" s="147">
        <v>12373037</v>
      </c>
      <c r="P53" s="147">
        <v>6176801</v>
      </c>
      <c r="Q53" s="147">
        <v>3543822</v>
      </c>
    </row>
    <row r="54" spans="1:17" ht="15.75" thickBot="1">
      <c r="A54" s="129"/>
      <c r="B54" s="129"/>
      <c r="C54" s="129"/>
      <c r="D54" s="348" t="s">
        <v>0</v>
      </c>
      <c r="E54" s="129"/>
      <c r="H54" s="7"/>
      <c r="M54" s="89">
        <v>10</v>
      </c>
      <c r="N54" s="101" t="s">
        <v>10</v>
      </c>
      <c r="O54" s="160">
        <v>4106504</v>
      </c>
      <c r="P54" s="160">
        <v>1887643</v>
      </c>
      <c r="Q54" s="160">
        <v>2083462</v>
      </c>
    </row>
    <row r="55" spans="1:17" ht="15.75" thickBot="1">
      <c r="A55" s="129"/>
      <c r="B55" s="129"/>
      <c r="C55" s="129"/>
      <c r="D55" s="349">
        <v>103357941</v>
      </c>
      <c r="E55" s="129"/>
      <c r="H55" s="7"/>
      <c r="M55" s="91"/>
      <c r="N55" s="92" t="s">
        <v>83</v>
      </c>
      <c r="O55" s="93">
        <f>SUM(O45:O54)</f>
        <v>400999435</v>
      </c>
      <c r="P55" s="93">
        <f>SUM(P45:P54)</f>
        <v>420780403</v>
      </c>
      <c r="Q55" s="94">
        <f>SUM(Q45:Q54)</f>
        <v>422314224</v>
      </c>
    </row>
    <row r="56" spans="1:17">
      <c r="A56" s="129"/>
      <c r="B56" s="129"/>
      <c r="C56" s="129"/>
      <c r="D56" s="129"/>
      <c r="E56" s="129"/>
      <c r="H56" s="7"/>
      <c r="M56" s="95"/>
      <c r="N56" s="81" t="s">
        <v>240</v>
      </c>
      <c r="O56" s="82">
        <f>O55*100/O57</f>
        <v>99.645959395382249</v>
      </c>
      <c r="P56" s="82">
        <f>P55*100/P57</f>
        <v>99.109546401233658</v>
      </c>
      <c r="Q56" s="96">
        <f>Q55*100/Q57</f>
        <v>99.040112019106914</v>
      </c>
    </row>
    <row r="57" spans="1:17" ht="15.75" thickBot="1">
      <c r="A57" s="129"/>
      <c r="B57" s="129"/>
      <c r="C57" s="129"/>
      <c r="D57" s="129"/>
      <c r="E57" s="129"/>
      <c r="M57" s="97"/>
      <c r="N57" s="98" t="s">
        <v>143</v>
      </c>
      <c r="O57" s="99">
        <v>402424180</v>
      </c>
      <c r="P57" s="99">
        <v>424560921</v>
      </c>
      <c r="Q57" s="100">
        <v>426407256</v>
      </c>
    </row>
    <row r="58" spans="1:17">
      <c r="A58" s="129"/>
      <c r="B58" s="129"/>
      <c r="C58" s="129"/>
      <c r="D58" s="129"/>
      <c r="E58" s="129"/>
    </row>
    <row r="59" spans="1:17">
      <c r="A59" s="129"/>
      <c r="B59" s="129"/>
      <c r="C59" s="129"/>
      <c r="D59" s="129"/>
      <c r="E59" s="129"/>
    </row>
    <row r="60" spans="1:17" ht="15.75" thickBot="1">
      <c r="A60" s="129"/>
      <c r="B60" s="129"/>
      <c r="C60" s="129"/>
      <c r="D60" s="129"/>
      <c r="E60" s="129"/>
      <c r="G60" s="46" t="s">
        <v>90</v>
      </c>
      <c r="H60" s="47" t="s">
        <v>91</v>
      </c>
      <c r="I60" s="121"/>
      <c r="J60" s="121"/>
      <c r="K60" s="121"/>
      <c r="M60" s="46" t="s">
        <v>90</v>
      </c>
      <c r="N60" s="47" t="s">
        <v>91</v>
      </c>
      <c r="O60" s="48"/>
      <c r="P60" s="48"/>
      <c r="Q60" s="54"/>
    </row>
    <row r="61" spans="1:17">
      <c r="A61" s="129"/>
      <c r="B61" s="129"/>
      <c r="C61" s="129"/>
      <c r="D61" s="129"/>
      <c r="E61" s="129"/>
      <c r="G61" s="12"/>
      <c r="H61" s="12"/>
      <c r="I61" s="50">
        <v>2017</v>
      </c>
      <c r="J61" s="50">
        <v>2018</v>
      </c>
      <c r="K61" s="50">
        <v>2019</v>
      </c>
      <c r="M61" s="9"/>
      <c r="N61" s="10"/>
      <c r="O61" s="145">
        <v>2017</v>
      </c>
      <c r="P61" s="267">
        <v>2018</v>
      </c>
      <c r="Q61" s="145">
        <v>2019</v>
      </c>
    </row>
    <row r="62" spans="1:17">
      <c r="A62" s="129"/>
      <c r="B62" s="129"/>
      <c r="C62" s="129"/>
      <c r="D62" s="129"/>
      <c r="E62" s="129"/>
      <c r="G62" s="12" t="s">
        <v>86</v>
      </c>
      <c r="H62" s="12" t="s">
        <v>80</v>
      </c>
      <c r="I62" s="104" t="s">
        <v>81</v>
      </c>
      <c r="J62" s="104" t="s">
        <v>81</v>
      </c>
      <c r="K62" s="104" t="s">
        <v>81</v>
      </c>
      <c r="M62" s="12" t="s">
        <v>86</v>
      </c>
      <c r="N62" s="12" t="s">
        <v>80</v>
      </c>
      <c r="O62" s="146" t="s">
        <v>81</v>
      </c>
      <c r="P62" s="270" t="s">
        <v>81</v>
      </c>
      <c r="Q62" s="146" t="s">
        <v>81</v>
      </c>
    </row>
    <row r="63" spans="1:17">
      <c r="A63" s="129"/>
      <c r="B63" s="129"/>
      <c r="C63" s="129"/>
      <c r="D63" s="129"/>
      <c r="E63" s="129"/>
      <c r="G63" s="103" t="s">
        <v>239</v>
      </c>
      <c r="H63" s="78" t="s">
        <v>6</v>
      </c>
      <c r="I63" s="15">
        <v>677928</v>
      </c>
      <c r="J63" s="79">
        <v>446146</v>
      </c>
      <c r="K63" s="79">
        <v>284697</v>
      </c>
      <c r="M63" s="77">
        <v>1</v>
      </c>
      <c r="N63" s="78" t="s">
        <v>0</v>
      </c>
      <c r="O63" s="147">
        <v>13177236</v>
      </c>
      <c r="P63" s="147">
        <v>12813983</v>
      </c>
      <c r="Q63" s="147">
        <v>9549273</v>
      </c>
    </row>
    <row r="64" spans="1:17">
      <c r="A64" s="129"/>
      <c r="B64" s="129"/>
      <c r="C64" s="129"/>
      <c r="D64" s="129"/>
      <c r="E64" s="129"/>
      <c r="G64" s="103" t="s">
        <v>141</v>
      </c>
      <c r="H64" s="78" t="s">
        <v>19</v>
      </c>
      <c r="I64" s="79">
        <v>120900</v>
      </c>
      <c r="J64" s="79">
        <v>99476</v>
      </c>
      <c r="K64" s="79">
        <v>125691</v>
      </c>
      <c r="M64" s="103" t="s">
        <v>141</v>
      </c>
      <c r="N64" s="78" t="s">
        <v>20</v>
      </c>
      <c r="O64" s="147">
        <v>8236593</v>
      </c>
      <c r="P64" s="147">
        <v>7304708</v>
      </c>
      <c r="Q64" s="147">
        <v>8064830</v>
      </c>
    </row>
    <row r="65" spans="1:17" ht="15.75" thickBot="1">
      <c r="A65" s="129"/>
      <c r="B65" s="129"/>
      <c r="C65" s="129"/>
      <c r="D65" s="129"/>
      <c r="E65" s="129"/>
      <c r="G65" s="122" t="s">
        <v>142</v>
      </c>
      <c r="H65" s="101" t="s">
        <v>20</v>
      </c>
      <c r="I65" s="79">
        <v>0</v>
      </c>
      <c r="J65" s="79">
        <v>43728</v>
      </c>
      <c r="K65" s="79">
        <v>100266</v>
      </c>
      <c r="M65" s="103" t="s">
        <v>142</v>
      </c>
      <c r="N65" s="78" t="s">
        <v>8</v>
      </c>
      <c r="O65" s="147">
        <v>7347597</v>
      </c>
      <c r="P65" s="147">
        <v>6578641</v>
      </c>
      <c r="Q65" s="147">
        <v>6362073</v>
      </c>
    </row>
    <row r="66" spans="1:17">
      <c r="A66" s="129"/>
      <c r="B66" s="129"/>
      <c r="C66" s="129"/>
      <c r="D66" s="129"/>
      <c r="E66" s="129"/>
      <c r="G66" s="91"/>
      <c r="H66" s="92" t="s">
        <v>83</v>
      </c>
      <c r="I66" s="93">
        <f t="shared" ref="I66:J66" si="3">SUM(I63:I65)</f>
        <v>798828</v>
      </c>
      <c r="J66" s="93">
        <f t="shared" si="3"/>
        <v>589350</v>
      </c>
      <c r="K66" s="94">
        <f>SUM(K63:K65)</f>
        <v>510654</v>
      </c>
      <c r="M66" s="77">
        <v>4</v>
      </c>
      <c r="N66" s="78" t="s">
        <v>5</v>
      </c>
      <c r="O66" s="147">
        <v>3300832</v>
      </c>
      <c r="P66" s="147">
        <v>4259256</v>
      </c>
      <c r="Q66" s="147">
        <v>3534565</v>
      </c>
    </row>
    <row r="67" spans="1:17">
      <c r="A67" s="129"/>
      <c r="B67" s="129"/>
      <c r="C67" s="129"/>
      <c r="D67" s="129"/>
      <c r="E67" s="129"/>
      <c r="G67" s="95"/>
      <c r="H67" s="81" t="s">
        <v>240</v>
      </c>
      <c r="I67" s="82">
        <f>I66*100/I68</f>
        <v>51.009848489202291</v>
      </c>
      <c r="J67" s="82">
        <f>J66*100/J68</f>
        <v>50.188627828352935</v>
      </c>
      <c r="K67" s="96">
        <f>K66*100/K68</f>
        <v>51.683064301466828</v>
      </c>
      <c r="M67" s="77">
        <v>5</v>
      </c>
      <c r="N67" s="78" t="s">
        <v>9</v>
      </c>
      <c r="O67" s="147">
        <v>1718845</v>
      </c>
      <c r="P67" s="147">
        <v>2015335</v>
      </c>
      <c r="Q67" s="147">
        <v>2676764</v>
      </c>
    </row>
    <row r="68" spans="1:17" ht="15.75" thickBot="1">
      <c r="A68" s="129"/>
      <c r="B68" s="129"/>
      <c r="C68" s="129"/>
      <c r="D68" s="129"/>
      <c r="E68" s="129"/>
      <c r="G68" s="97"/>
      <c r="H68" s="98" t="s">
        <v>84</v>
      </c>
      <c r="I68" s="99">
        <v>1566027</v>
      </c>
      <c r="J68" s="99">
        <v>1174270</v>
      </c>
      <c r="K68" s="100">
        <v>988049</v>
      </c>
      <c r="M68" s="77">
        <v>6</v>
      </c>
      <c r="N68" s="78" t="s">
        <v>14</v>
      </c>
      <c r="O68" s="147">
        <v>766317</v>
      </c>
      <c r="P68" s="147">
        <v>4063357</v>
      </c>
      <c r="Q68" s="147">
        <v>2491631</v>
      </c>
    </row>
    <row r="69" spans="1:17">
      <c r="A69" s="129"/>
      <c r="B69" s="129"/>
      <c r="C69" s="129"/>
      <c r="D69" s="129"/>
      <c r="E69" s="129"/>
      <c r="H69" s="7"/>
      <c r="M69" s="77">
        <v>7</v>
      </c>
      <c r="N69" s="78" t="s">
        <v>156</v>
      </c>
      <c r="O69" s="147">
        <v>12369</v>
      </c>
      <c r="P69" s="147">
        <v>1433817</v>
      </c>
      <c r="Q69" s="147">
        <v>2379074</v>
      </c>
    </row>
    <row r="70" spans="1:17">
      <c r="A70" s="129"/>
      <c r="B70" s="129"/>
      <c r="C70" s="129"/>
      <c r="D70" s="129"/>
      <c r="E70" s="129"/>
      <c r="M70" s="77">
        <v>8</v>
      </c>
      <c r="N70" s="78" t="s">
        <v>1</v>
      </c>
      <c r="O70" s="147">
        <v>3029333</v>
      </c>
      <c r="P70" s="147">
        <v>834607</v>
      </c>
      <c r="Q70" s="147">
        <v>2333982</v>
      </c>
    </row>
    <row r="71" spans="1:17">
      <c r="A71" s="129"/>
      <c r="B71" s="129"/>
      <c r="C71" s="129"/>
      <c r="D71" s="129"/>
      <c r="E71" s="129"/>
      <c r="H71" s="7"/>
      <c r="M71" s="77">
        <v>9</v>
      </c>
      <c r="N71" s="78" t="s">
        <v>10</v>
      </c>
      <c r="O71" s="147">
        <v>707395</v>
      </c>
      <c r="P71" s="147">
        <v>1348912</v>
      </c>
      <c r="Q71" s="147">
        <v>1853873</v>
      </c>
    </row>
    <row r="72" spans="1:17">
      <c r="A72" s="129"/>
      <c r="B72" s="129"/>
      <c r="C72" s="129"/>
      <c r="D72" s="129"/>
      <c r="E72" s="129"/>
      <c r="H72" s="7"/>
      <c r="M72" s="103" t="s">
        <v>243</v>
      </c>
      <c r="N72" s="78" t="s">
        <v>13</v>
      </c>
      <c r="O72" s="147">
        <v>2204227</v>
      </c>
      <c r="P72" s="147">
        <v>1944840</v>
      </c>
      <c r="Q72" s="147">
        <v>1653903</v>
      </c>
    </row>
    <row r="73" spans="1:17" ht="15.75" thickBot="1">
      <c r="A73" s="129"/>
      <c r="B73" s="129"/>
      <c r="C73" s="129"/>
      <c r="D73" s="129"/>
      <c r="E73" s="129"/>
      <c r="H73" s="7"/>
      <c r="M73" s="122" t="s">
        <v>244</v>
      </c>
      <c r="N73" s="101" t="s">
        <v>7</v>
      </c>
      <c r="O73" s="160">
        <v>957624</v>
      </c>
      <c r="P73" s="160">
        <v>1497578</v>
      </c>
      <c r="Q73" s="160">
        <v>1560599</v>
      </c>
    </row>
    <row r="74" spans="1:17">
      <c r="A74" s="129"/>
      <c r="B74" s="129"/>
      <c r="C74" s="129"/>
      <c r="D74" s="129"/>
      <c r="E74" s="129"/>
      <c r="H74" s="7"/>
      <c r="M74" s="91"/>
      <c r="N74" s="92" t="s">
        <v>83</v>
      </c>
      <c r="O74" s="93">
        <f>SUM(O63:O73)</f>
        <v>41458368</v>
      </c>
      <c r="P74" s="93">
        <f>SUM(P63:P73)</f>
        <v>44095034</v>
      </c>
      <c r="Q74" s="94">
        <f>SUM(Q63:Q73)</f>
        <v>42460567</v>
      </c>
    </row>
    <row r="75" spans="1:17">
      <c r="A75" s="129"/>
      <c r="B75" s="129"/>
      <c r="C75" s="129"/>
      <c r="D75" s="129"/>
      <c r="E75" s="129"/>
      <c r="M75" s="95"/>
      <c r="N75" s="81" t="s">
        <v>240</v>
      </c>
      <c r="O75" s="82">
        <f>O74*100/O76</f>
        <v>86.154895309784763</v>
      </c>
      <c r="P75" s="82">
        <f>P74*100/P76</f>
        <v>89.384960792780234</v>
      </c>
      <c r="Q75" s="96">
        <f>Q74*100/Q76</f>
        <v>92.885366856204826</v>
      </c>
    </row>
    <row r="76" spans="1:17" ht="15.75" thickBot="1">
      <c r="A76" s="129"/>
      <c r="B76" s="129"/>
      <c r="C76" s="129"/>
      <c r="D76" s="129"/>
      <c r="E76" s="129"/>
      <c r="M76" s="97"/>
      <c r="N76" s="98" t="s">
        <v>143</v>
      </c>
      <c r="O76" s="99">
        <v>48120734</v>
      </c>
      <c r="P76" s="99">
        <v>49331603</v>
      </c>
      <c r="Q76" s="100">
        <v>45712870</v>
      </c>
    </row>
    <row r="77" spans="1:17">
      <c r="A77" s="129"/>
      <c r="B77" s="129"/>
      <c r="C77" s="129"/>
      <c r="D77" s="129"/>
      <c r="E77" s="129"/>
    </row>
    <row r="78" spans="1:17">
      <c r="A78" s="129"/>
      <c r="B78" s="129"/>
      <c r="C78" s="129"/>
      <c r="D78" s="129"/>
      <c r="E78" s="129"/>
    </row>
    <row r="79" spans="1:17" ht="15.75" thickBot="1">
      <c r="A79" s="129"/>
      <c r="B79" s="129"/>
      <c r="C79" s="129"/>
      <c r="D79" s="129"/>
      <c r="E79" s="129"/>
      <c r="G79" s="25" t="s">
        <v>92</v>
      </c>
      <c r="H79" s="26" t="s">
        <v>93</v>
      </c>
      <c r="I79" s="27"/>
      <c r="J79" s="27"/>
      <c r="K79" s="27"/>
      <c r="M79" s="46" t="s">
        <v>92</v>
      </c>
      <c r="N79" s="47" t="s">
        <v>93</v>
      </c>
      <c r="O79" s="48"/>
      <c r="P79" s="48"/>
      <c r="Q79" s="54"/>
    </row>
    <row r="80" spans="1:17">
      <c r="A80" s="129"/>
      <c r="B80" s="129"/>
      <c r="C80" s="129"/>
      <c r="D80" s="129"/>
      <c r="E80" s="129"/>
      <c r="G80" s="11"/>
      <c r="H80" s="30"/>
      <c r="I80" s="145">
        <v>2017</v>
      </c>
      <c r="J80" s="145">
        <v>2018</v>
      </c>
      <c r="K80" s="145">
        <v>2019</v>
      </c>
      <c r="M80" s="9"/>
      <c r="N80" s="10"/>
      <c r="O80" s="145">
        <v>2017</v>
      </c>
      <c r="P80" s="267">
        <v>2018</v>
      </c>
      <c r="Q80" s="145">
        <v>2019</v>
      </c>
    </row>
    <row r="81" spans="1:17">
      <c r="A81" s="129"/>
      <c r="B81" s="129"/>
      <c r="C81" s="129"/>
      <c r="D81" s="129"/>
      <c r="E81" s="129"/>
      <c r="G81" s="12" t="s">
        <v>86</v>
      </c>
      <c r="H81" s="31" t="s">
        <v>80</v>
      </c>
      <c r="I81" s="146" t="s">
        <v>81</v>
      </c>
      <c r="J81" s="146" t="s">
        <v>81</v>
      </c>
      <c r="K81" s="146" t="s">
        <v>81</v>
      </c>
      <c r="M81" s="12" t="s">
        <v>86</v>
      </c>
      <c r="N81" s="12" t="s">
        <v>80</v>
      </c>
      <c r="O81" s="146" t="s">
        <v>81</v>
      </c>
      <c r="P81" s="270" t="s">
        <v>81</v>
      </c>
      <c r="Q81" s="146" t="s">
        <v>81</v>
      </c>
    </row>
    <row r="82" spans="1:17">
      <c r="A82" s="129"/>
      <c r="B82" s="129"/>
      <c r="C82" s="129"/>
      <c r="D82" s="129"/>
      <c r="E82" s="129"/>
      <c r="G82" s="77">
        <v>1</v>
      </c>
      <c r="H82" s="135" t="s">
        <v>10</v>
      </c>
      <c r="I82" s="147">
        <v>1577477</v>
      </c>
      <c r="J82" s="147">
        <v>2997842</v>
      </c>
      <c r="K82" s="147">
        <v>2288516</v>
      </c>
      <c r="M82" s="77">
        <v>1</v>
      </c>
      <c r="N82" s="78" t="s">
        <v>8</v>
      </c>
      <c r="O82" s="147">
        <v>218077299</v>
      </c>
      <c r="P82" s="147">
        <v>196005594</v>
      </c>
      <c r="Q82" s="147">
        <v>212958607</v>
      </c>
    </row>
    <row r="83" spans="1:17">
      <c r="A83" s="129"/>
      <c r="B83" s="129"/>
      <c r="C83" s="129"/>
      <c r="D83" s="129"/>
      <c r="E83" s="129"/>
      <c r="G83" s="77">
        <v>2</v>
      </c>
      <c r="H83" s="135" t="s">
        <v>6</v>
      </c>
      <c r="I83" s="147">
        <v>2201193</v>
      </c>
      <c r="J83" s="147">
        <v>2502640</v>
      </c>
      <c r="K83" s="147">
        <v>2126343</v>
      </c>
      <c r="M83" s="77">
        <v>2</v>
      </c>
      <c r="N83" s="78" t="s">
        <v>4</v>
      </c>
      <c r="O83" s="147">
        <v>104837343</v>
      </c>
      <c r="P83" s="147">
        <v>101226075</v>
      </c>
      <c r="Q83" s="147">
        <v>122808375</v>
      </c>
    </row>
    <row r="84" spans="1:17">
      <c r="A84" s="129"/>
      <c r="B84" s="129"/>
      <c r="C84" s="129"/>
      <c r="D84" s="129"/>
      <c r="E84" s="129"/>
      <c r="G84" s="77">
        <v>3</v>
      </c>
      <c r="H84" s="158" t="s">
        <v>4</v>
      </c>
      <c r="I84" s="147">
        <v>1160658</v>
      </c>
      <c r="J84" s="147">
        <v>1002612</v>
      </c>
      <c r="K84" s="147">
        <v>1686354</v>
      </c>
      <c r="M84" s="77">
        <v>3</v>
      </c>
      <c r="N84" s="78" t="s">
        <v>13</v>
      </c>
      <c r="O84" s="147">
        <v>49056172</v>
      </c>
      <c r="P84" s="147">
        <v>47605987</v>
      </c>
      <c r="Q84" s="147">
        <v>52935585</v>
      </c>
    </row>
    <row r="85" spans="1:17">
      <c r="A85" s="129"/>
      <c r="B85" s="129"/>
      <c r="C85" s="129"/>
      <c r="D85" s="129"/>
      <c r="E85" s="129"/>
      <c r="G85" s="89">
        <v>4</v>
      </c>
      <c r="H85" s="135" t="s">
        <v>24</v>
      </c>
      <c r="I85" s="147">
        <v>861783</v>
      </c>
      <c r="J85" s="147">
        <v>1224317</v>
      </c>
      <c r="K85" s="147">
        <v>1679549</v>
      </c>
      <c r="M85" s="77">
        <v>4</v>
      </c>
      <c r="N85" s="78" t="s">
        <v>5</v>
      </c>
      <c r="O85" s="147">
        <v>43154833</v>
      </c>
      <c r="P85" s="147">
        <v>36159308</v>
      </c>
      <c r="Q85" s="147">
        <v>44309263</v>
      </c>
    </row>
    <row r="86" spans="1:17" ht="15.75" thickBot="1">
      <c r="A86" s="129"/>
      <c r="B86" s="129"/>
      <c r="C86" s="129"/>
      <c r="D86" s="129"/>
      <c r="E86" s="129"/>
      <c r="G86" s="89">
        <v>5</v>
      </c>
      <c r="H86" s="135" t="s">
        <v>25</v>
      </c>
      <c r="I86" s="147">
        <v>4090</v>
      </c>
      <c r="J86" s="147">
        <v>37816</v>
      </c>
      <c r="K86" s="147">
        <v>397104</v>
      </c>
      <c r="M86" s="77">
        <v>5</v>
      </c>
      <c r="N86" s="78" t="s">
        <v>7</v>
      </c>
      <c r="O86" s="147">
        <v>25479644</v>
      </c>
      <c r="P86" s="147">
        <v>24761644</v>
      </c>
      <c r="Q86" s="147">
        <v>21784393</v>
      </c>
    </row>
    <row r="87" spans="1:17">
      <c r="A87" s="129"/>
      <c r="B87" s="129"/>
      <c r="C87" s="129"/>
      <c r="D87" s="129"/>
      <c r="E87" s="129"/>
      <c r="G87" s="102"/>
      <c r="H87" s="123" t="s">
        <v>83</v>
      </c>
      <c r="I87" s="118">
        <f t="shared" ref="I87:J87" si="4">SUM(I82:I86)</f>
        <v>5805201</v>
      </c>
      <c r="J87" s="118">
        <f t="shared" si="4"/>
        <v>7765227</v>
      </c>
      <c r="K87" s="118">
        <f>SUM(K82:K86)</f>
        <v>8177866</v>
      </c>
      <c r="M87" s="77">
        <v>6</v>
      </c>
      <c r="N87" s="78" t="s">
        <v>23</v>
      </c>
      <c r="O87" s="147">
        <v>272102</v>
      </c>
      <c r="P87" s="147">
        <v>5366905</v>
      </c>
      <c r="Q87" s="147">
        <v>12866483</v>
      </c>
    </row>
    <row r="88" spans="1:17">
      <c r="A88" s="129"/>
      <c r="B88" s="129"/>
      <c r="C88" s="129"/>
      <c r="D88" s="129"/>
      <c r="E88" s="129"/>
      <c r="G88" s="83"/>
      <c r="H88" s="81" t="s">
        <v>240</v>
      </c>
      <c r="I88" s="109">
        <f>I87*100/I89</f>
        <v>66.874016939909467</v>
      </c>
      <c r="J88" s="110">
        <f>J87*100/J89</f>
        <v>78.732814898226238</v>
      </c>
      <c r="K88" s="119">
        <f>K87*100/K89</f>
        <v>77.666749292221894</v>
      </c>
      <c r="M88" s="77">
        <v>7</v>
      </c>
      <c r="N88" s="78" t="s">
        <v>9</v>
      </c>
      <c r="O88" s="147">
        <v>9683099</v>
      </c>
      <c r="P88" s="147">
        <v>6714713</v>
      </c>
      <c r="Q88" s="147">
        <v>9952642</v>
      </c>
    </row>
    <row r="89" spans="1:17" ht="15.75" thickBot="1">
      <c r="A89" s="129"/>
      <c r="B89" s="129"/>
      <c r="C89" s="129"/>
      <c r="D89" s="129"/>
      <c r="E89" s="129"/>
      <c r="G89" s="85"/>
      <c r="H89" s="124" t="s">
        <v>84</v>
      </c>
      <c r="I89" s="111">
        <v>8680802</v>
      </c>
      <c r="J89" s="112">
        <v>9862758</v>
      </c>
      <c r="K89" s="120">
        <v>10529430</v>
      </c>
      <c r="M89" s="77">
        <v>8</v>
      </c>
      <c r="N89" s="78" t="s">
        <v>10</v>
      </c>
      <c r="O89" s="147">
        <v>9146783</v>
      </c>
      <c r="P89" s="147">
        <v>8112136</v>
      </c>
      <c r="Q89" s="147">
        <v>9157559</v>
      </c>
    </row>
    <row r="90" spans="1:17">
      <c r="A90" s="129"/>
      <c r="B90" s="129"/>
      <c r="C90" s="129"/>
      <c r="D90" s="129"/>
      <c r="E90" s="129"/>
      <c r="M90" s="77">
        <v>9</v>
      </c>
      <c r="N90" s="78" t="s">
        <v>0</v>
      </c>
      <c r="O90" s="147">
        <v>4365518</v>
      </c>
      <c r="P90" s="147">
        <v>2988995</v>
      </c>
      <c r="Q90" s="147">
        <v>3624392</v>
      </c>
    </row>
    <row r="91" spans="1:17" ht="15.75" thickBot="1">
      <c r="A91" s="129"/>
      <c r="B91" s="129"/>
      <c r="C91" s="129"/>
      <c r="D91" s="129"/>
      <c r="E91" s="129"/>
      <c r="H91" s="7"/>
      <c r="M91" s="89">
        <v>10</v>
      </c>
      <c r="N91" s="101" t="s">
        <v>20</v>
      </c>
      <c r="O91" s="147">
        <v>3275507</v>
      </c>
      <c r="P91" s="160">
        <v>2734021</v>
      </c>
      <c r="Q91" s="160">
        <v>3243714</v>
      </c>
    </row>
    <row r="92" spans="1:17">
      <c r="A92" s="129"/>
      <c r="B92" s="129"/>
      <c r="C92" s="129"/>
      <c r="D92" s="129"/>
      <c r="E92" s="129"/>
      <c r="H92" s="7"/>
      <c r="M92" s="102"/>
      <c r="N92" s="123" t="s">
        <v>83</v>
      </c>
      <c r="O92" s="116">
        <f>SUM(O82:O91)</f>
        <v>467348300</v>
      </c>
      <c r="P92" s="117">
        <f>SUM(P82:P91)</f>
        <v>431675378</v>
      </c>
      <c r="Q92" s="118">
        <f>SUM(Q82:Q91)</f>
        <v>493641013</v>
      </c>
    </row>
    <row r="93" spans="1:17">
      <c r="A93" s="129"/>
      <c r="B93" s="129"/>
      <c r="C93" s="129"/>
      <c r="D93" s="129"/>
      <c r="E93" s="129"/>
      <c r="H93" s="7"/>
      <c r="M93" s="83"/>
      <c r="N93" s="81" t="s">
        <v>240</v>
      </c>
      <c r="O93" s="109">
        <f>O92*100/O94</f>
        <v>98.282820539581309</v>
      </c>
      <c r="P93" s="110">
        <f>P92*100/P94</f>
        <v>98.383859604947929</v>
      </c>
      <c r="Q93" s="119">
        <f>Q92*100/Q94</f>
        <v>98.512264307711078</v>
      </c>
    </row>
    <row r="94" spans="1:17" ht="15.75" thickBot="1">
      <c r="A94" s="129"/>
      <c r="B94" s="129"/>
      <c r="C94" s="129"/>
      <c r="D94" s="129"/>
      <c r="E94" s="129"/>
      <c r="M94" s="85"/>
      <c r="N94" s="124" t="s">
        <v>143</v>
      </c>
      <c r="O94" s="111">
        <v>475513724</v>
      </c>
      <c r="P94" s="112">
        <v>438766460</v>
      </c>
      <c r="Q94" s="120">
        <v>501095997</v>
      </c>
    </row>
    <row r="95" spans="1:17">
      <c r="A95" s="129"/>
      <c r="B95" s="129"/>
      <c r="C95" s="129"/>
      <c r="D95" s="129"/>
      <c r="E95" s="129"/>
    </row>
    <row r="96" spans="1:17">
      <c r="A96" s="129"/>
      <c r="B96" s="129"/>
      <c r="C96" s="129"/>
      <c r="D96" s="129"/>
      <c r="E96" s="129"/>
    </row>
    <row r="97" spans="1:17" ht="15.75" thickBot="1">
      <c r="A97" s="129"/>
      <c r="B97" s="129"/>
      <c r="C97" s="129"/>
      <c r="D97" s="129"/>
      <c r="E97" s="129"/>
      <c r="G97" s="57" t="s">
        <v>214</v>
      </c>
      <c r="H97" s="26" t="s">
        <v>215</v>
      </c>
      <c r="I97" s="27"/>
      <c r="J97" s="27"/>
      <c r="K97" s="27"/>
      <c r="M97" s="57" t="s">
        <v>214</v>
      </c>
      <c r="N97" s="47" t="s">
        <v>215</v>
      </c>
      <c r="O97" s="48"/>
      <c r="P97" s="48"/>
      <c r="Q97" s="54"/>
    </row>
    <row r="98" spans="1:17">
      <c r="A98" s="129"/>
      <c r="B98" s="129"/>
      <c r="C98" s="129"/>
      <c r="D98" s="129"/>
      <c r="E98" s="129"/>
      <c r="G98" s="125"/>
      <c r="H98" s="126"/>
      <c r="I98" s="145">
        <v>2017</v>
      </c>
      <c r="J98" s="267">
        <v>2018</v>
      </c>
      <c r="K98" s="145">
        <v>2019</v>
      </c>
      <c r="L98" s="127"/>
      <c r="M98" s="125"/>
      <c r="N98" s="126"/>
      <c r="O98" s="145">
        <v>2017</v>
      </c>
      <c r="P98" s="145">
        <v>2018</v>
      </c>
      <c r="Q98" s="145">
        <v>2019</v>
      </c>
    </row>
    <row r="99" spans="1:17">
      <c r="A99" s="129"/>
      <c r="B99" s="129"/>
      <c r="C99" s="129"/>
      <c r="D99" s="129"/>
      <c r="E99" s="129"/>
      <c r="G99" s="103" t="s">
        <v>86</v>
      </c>
      <c r="H99" s="103" t="s">
        <v>80</v>
      </c>
      <c r="I99" s="146" t="s">
        <v>81</v>
      </c>
      <c r="J99" s="270" t="s">
        <v>81</v>
      </c>
      <c r="K99" s="146" t="s">
        <v>81</v>
      </c>
      <c r="L99" s="127"/>
      <c r="M99" s="103" t="s">
        <v>86</v>
      </c>
      <c r="N99" s="103" t="s">
        <v>80</v>
      </c>
      <c r="O99" s="146" t="s">
        <v>81</v>
      </c>
      <c r="P99" s="146" t="s">
        <v>81</v>
      </c>
      <c r="Q99" s="146" t="s">
        <v>81</v>
      </c>
    </row>
    <row r="100" spans="1:17">
      <c r="A100" s="129"/>
      <c r="B100" s="129"/>
      <c r="C100" s="129"/>
      <c r="D100" s="129"/>
      <c r="E100" s="129"/>
      <c r="G100" s="77">
        <v>1</v>
      </c>
      <c r="H100" s="78" t="s">
        <v>0</v>
      </c>
      <c r="I100" s="147">
        <v>12968982</v>
      </c>
      <c r="J100" s="147">
        <v>14170004</v>
      </c>
      <c r="K100" s="147">
        <v>16915145</v>
      </c>
      <c r="L100" s="127"/>
      <c r="M100" s="77">
        <v>1</v>
      </c>
      <c r="N100" s="78" t="s">
        <v>39</v>
      </c>
      <c r="O100" s="147">
        <v>14616097</v>
      </c>
      <c r="P100" s="147">
        <v>20186386</v>
      </c>
      <c r="Q100" s="147">
        <v>15537717</v>
      </c>
    </row>
    <row r="101" spans="1:17">
      <c r="A101" s="129"/>
      <c r="B101" s="129"/>
      <c r="C101" s="129"/>
      <c r="D101" s="129"/>
      <c r="E101" s="129"/>
      <c r="G101" s="77">
        <v>2</v>
      </c>
      <c r="H101" s="78" t="s">
        <v>13</v>
      </c>
      <c r="I101" s="147">
        <v>10706518</v>
      </c>
      <c r="J101" s="147">
        <v>11784482</v>
      </c>
      <c r="K101" s="147">
        <v>11424024</v>
      </c>
      <c r="L101" s="127"/>
      <c r="M101" s="77">
        <v>2</v>
      </c>
      <c r="N101" s="78" t="s">
        <v>24</v>
      </c>
      <c r="O101" s="147">
        <v>4746225</v>
      </c>
      <c r="P101" s="147">
        <v>3958376</v>
      </c>
      <c r="Q101" s="147">
        <v>4323693</v>
      </c>
    </row>
    <row r="102" spans="1:17">
      <c r="A102" s="129"/>
      <c r="B102" s="129"/>
      <c r="C102" s="129"/>
      <c r="D102" s="129"/>
      <c r="E102" s="129"/>
      <c r="G102" s="77">
        <v>3</v>
      </c>
      <c r="H102" s="78" t="s">
        <v>15</v>
      </c>
      <c r="I102" s="147">
        <v>2776953</v>
      </c>
      <c r="J102" s="147">
        <v>4270381</v>
      </c>
      <c r="K102" s="147">
        <v>3733999</v>
      </c>
      <c r="L102" s="127"/>
      <c r="M102" s="77">
        <v>3</v>
      </c>
      <c r="N102" s="128" t="s">
        <v>13</v>
      </c>
      <c r="O102" s="147">
        <v>1321265</v>
      </c>
      <c r="P102" s="147">
        <v>1457348</v>
      </c>
      <c r="Q102" s="147">
        <v>2128436</v>
      </c>
    </row>
    <row r="103" spans="1:17">
      <c r="A103" s="129"/>
      <c r="B103" s="129"/>
      <c r="C103" s="129"/>
      <c r="D103" s="129"/>
      <c r="E103" s="129"/>
      <c r="G103" s="77">
        <v>4</v>
      </c>
      <c r="H103" s="78" t="s">
        <v>6</v>
      </c>
      <c r="I103" s="147">
        <v>2760271</v>
      </c>
      <c r="J103" s="147">
        <v>2803768</v>
      </c>
      <c r="K103" s="147">
        <v>3055191</v>
      </c>
      <c r="L103" s="127"/>
      <c r="M103" s="89">
        <v>4</v>
      </c>
      <c r="N103" s="101" t="s">
        <v>10</v>
      </c>
      <c r="O103" s="157">
        <v>1031072</v>
      </c>
      <c r="P103" s="157">
        <v>1326110</v>
      </c>
      <c r="Q103" s="157">
        <v>1348555</v>
      </c>
    </row>
    <row r="104" spans="1:17" ht="15.75" thickBot="1">
      <c r="A104" s="129"/>
      <c r="B104" s="129"/>
      <c r="C104" s="129"/>
      <c r="D104" s="129"/>
      <c r="E104" s="129"/>
      <c r="G104" s="77">
        <v>5</v>
      </c>
      <c r="H104" s="78" t="s">
        <v>14</v>
      </c>
      <c r="I104" s="147">
        <v>1254998</v>
      </c>
      <c r="J104" s="147">
        <v>240066</v>
      </c>
      <c r="K104" s="147">
        <v>1254998</v>
      </c>
      <c r="L104" s="127"/>
      <c r="M104" s="77">
        <v>5</v>
      </c>
      <c r="N104" s="135" t="s">
        <v>355</v>
      </c>
      <c r="O104" s="160">
        <v>2244752</v>
      </c>
      <c r="P104" s="160">
        <v>1815047</v>
      </c>
      <c r="Q104" s="160">
        <v>837333</v>
      </c>
    </row>
    <row r="105" spans="1:17">
      <c r="A105" s="129"/>
      <c r="B105" s="129"/>
      <c r="C105" s="129"/>
      <c r="D105" s="129"/>
      <c r="E105" s="129"/>
      <c r="G105" s="77">
        <v>6</v>
      </c>
      <c r="H105" s="78" t="s">
        <v>145</v>
      </c>
      <c r="I105" s="147">
        <v>0</v>
      </c>
      <c r="J105" s="147">
        <v>0</v>
      </c>
      <c r="K105" s="147">
        <v>1225361</v>
      </c>
      <c r="L105" s="127"/>
      <c r="M105" s="102"/>
      <c r="N105" s="92" t="s">
        <v>83</v>
      </c>
      <c r="O105" s="93">
        <f>SUM(O100:O104)</f>
        <v>23959411</v>
      </c>
      <c r="P105" s="93">
        <f>SUM(P100:P104)</f>
        <v>28743267</v>
      </c>
      <c r="Q105" s="94">
        <f>SUM(Q100:Q104)</f>
        <v>24175734</v>
      </c>
    </row>
    <row r="106" spans="1:17" ht="15.75" thickBot="1">
      <c r="A106" s="129"/>
      <c r="B106" s="129"/>
      <c r="C106" s="129"/>
      <c r="D106" s="129"/>
      <c r="E106" s="129"/>
      <c r="G106" s="77">
        <v>7</v>
      </c>
      <c r="H106" s="78" t="s">
        <v>4</v>
      </c>
      <c r="I106" s="147">
        <v>968291</v>
      </c>
      <c r="J106" s="147">
        <v>1162696</v>
      </c>
      <c r="K106" s="147">
        <v>1215103</v>
      </c>
      <c r="L106" s="127"/>
      <c r="M106" s="83"/>
      <c r="N106" s="81" t="s">
        <v>240</v>
      </c>
      <c r="O106" s="82">
        <f>O105*100/O107</f>
        <v>92.950515474876113</v>
      </c>
      <c r="P106" s="82">
        <f>P105*100/P107</f>
        <v>93.001112489144234</v>
      </c>
      <c r="Q106" s="96">
        <f>Q105*100/Q107</f>
        <v>92.239232345651246</v>
      </c>
    </row>
    <row r="107" spans="1:17" ht="15.75" thickBot="1">
      <c r="A107" s="129"/>
      <c r="B107" s="129"/>
      <c r="C107" s="129"/>
      <c r="D107" s="129"/>
      <c r="E107" s="129"/>
      <c r="G107" s="102"/>
      <c r="H107" s="92" t="s">
        <v>83</v>
      </c>
      <c r="I107" s="94">
        <f>SUM(I100:I103)</f>
        <v>29212724</v>
      </c>
      <c r="J107" s="94">
        <f>SUM(J100:J103)</f>
        <v>33028635</v>
      </c>
      <c r="K107" s="94">
        <f>SUM(K100:K106)</f>
        <v>38823821</v>
      </c>
      <c r="L107" s="127"/>
      <c r="M107" s="85"/>
      <c r="N107" s="98" t="s">
        <v>143</v>
      </c>
      <c r="O107" s="99">
        <v>25776523</v>
      </c>
      <c r="P107" s="99">
        <v>30906369</v>
      </c>
      <c r="Q107" s="100">
        <v>26209817</v>
      </c>
    </row>
    <row r="108" spans="1:17">
      <c r="A108" s="129"/>
      <c r="B108" s="129"/>
      <c r="C108" s="129"/>
      <c r="D108" s="129"/>
      <c r="E108" s="129"/>
      <c r="G108" s="83"/>
      <c r="H108" s="81" t="s">
        <v>240</v>
      </c>
      <c r="I108" s="82">
        <f>I107*100/I109</f>
        <v>95.06730957980848</v>
      </c>
      <c r="J108" s="82">
        <f>J107*100/J109</f>
        <v>93.516446083219037</v>
      </c>
      <c r="K108" s="96">
        <f>K107*100/K109</f>
        <v>96.245713186154859</v>
      </c>
      <c r="L108" s="127"/>
      <c r="M108" s="163"/>
      <c r="N108" s="164"/>
      <c r="O108" s="165"/>
      <c r="P108" s="165"/>
      <c r="Q108" s="165"/>
    </row>
    <row r="109" spans="1:17" ht="15.75" thickBot="1">
      <c r="A109" s="129"/>
      <c r="B109" s="129"/>
      <c r="C109" s="129"/>
      <c r="D109" s="129"/>
      <c r="E109" s="129"/>
      <c r="G109" s="85"/>
      <c r="H109" s="98" t="s">
        <v>84</v>
      </c>
      <c r="I109" s="99">
        <v>30728464</v>
      </c>
      <c r="J109" s="99">
        <v>35318531</v>
      </c>
      <c r="K109" s="100">
        <v>40338234</v>
      </c>
      <c r="L109" s="127"/>
      <c r="M109" s="163"/>
      <c r="N109" s="164"/>
      <c r="O109" s="165"/>
      <c r="P109" s="165"/>
      <c r="Q109" s="165"/>
    </row>
    <row r="110" spans="1:17">
      <c r="A110" s="129"/>
      <c r="B110" s="129"/>
      <c r="C110" s="129"/>
      <c r="D110" s="129"/>
      <c r="E110" s="129"/>
      <c r="L110" s="127"/>
      <c r="M110" s="163"/>
      <c r="N110" s="164"/>
      <c r="O110" s="165"/>
      <c r="P110" s="165"/>
      <c r="Q110" s="165"/>
    </row>
    <row r="111" spans="1:17">
      <c r="A111" s="129"/>
      <c r="B111" s="129"/>
      <c r="C111" s="129"/>
      <c r="D111" s="129"/>
      <c r="E111" s="129"/>
    </row>
    <row r="112" spans="1:17" ht="15.75" thickBot="1">
      <c r="A112" s="129"/>
      <c r="B112" s="129"/>
      <c r="C112" s="129"/>
      <c r="D112" s="129"/>
      <c r="E112" s="129"/>
      <c r="G112" s="57" t="s">
        <v>308</v>
      </c>
      <c r="H112" s="47" t="s">
        <v>309</v>
      </c>
      <c r="I112" s="27"/>
      <c r="J112" s="27"/>
      <c r="K112" s="27"/>
      <c r="M112" s="57" t="s">
        <v>308</v>
      </c>
      <c r="N112" s="47" t="s">
        <v>309</v>
      </c>
      <c r="O112" s="48"/>
      <c r="P112" s="48"/>
      <c r="Q112" s="54"/>
    </row>
    <row r="113" spans="1:17">
      <c r="A113" s="129"/>
      <c r="B113" s="129"/>
      <c r="C113" s="129"/>
      <c r="D113" s="129"/>
      <c r="E113" s="129"/>
      <c r="G113" s="125"/>
      <c r="H113" s="126"/>
      <c r="I113" s="145">
        <v>2017</v>
      </c>
      <c r="J113" s="267">
        <v>2018</v>
      </c>
      <c r="K113" s="145">
        <v>2019</v>
      </c>
      <c r="L113" s="127"/>
      <c r="M113" s="125"/>
      <c r="N113" s="126"/>
      <c r="O113" s="145">
        <v>2017</v>
      </c>
      <c r="P113" s="267">
        <v>2018</v>
      </c>
      <c r="Q113" s="145">
        <v>2019</v>
      </c>
    </row>
    <row r="114" spans="1:17">
      <c r="A114" s="129"/>
      <c r="B114" s="129"/>
      <c r="C114" s="129"/>
      <c r="D114" s="129"/>
      <c r="E114" s="129"/>
      <c r="G114" s="103" t="s">
        <v>86</v>
      </c>
      <c r="H114" s="103" t="s">
        <v>80</v>
      </c>
      <c r="I114" s="146" t="s">
        <v>81</v>
      </c>
      <c r="J114" s="270" t="s">
        <v>81</v>
      </c>
      <c r="K114" s="146" t="s">
        <v>81</v>
      </c>
      <c r="L114" s="127"/>
      <c r="M114" s="103" t="s">
        <v>86</v>
      </c>
      <c r="N114" s="103" t="s">
        <v>80</v>
      </c>
      <c r="O114" s="146" t="s">
        <v>81</v>
      </c>
      <c r="P114" s="270" t="s">
        <v>81</v>
      </c>
      <c r="Q114" s="146" t="s">
        <v>81</v>
      </c>
    </row>
    <row r="115" spans="1:17">
      <c r="A115" s="129"/>
      <c r="B115" s="129"/>
      <c r="C115" s="129"/>
      <c r="D115" s="129"/>
      <c r="E115" s="129"/>
      <c r="G115" s="77">
        <v>1</v>
      </c>
      <c r="H115" s="101" t="s">
        <v>10</v>
      </c>
      <c r="I115" s="147">
        <v>487746</v>
      </c>
      <c r="J115" s="147">
        <v>596655</v>
      </c>
      <c r="K115" s="147">
        <v>890782</v>
      </c>
      <c r="L115" s="127"/>
      <c r="M115" s="77">
        <v>1</v>
      </c>
      <c r="N115" s="78" t="s">
        <v>8</v>
      </c>
      <c r="O115" s="147">
        <v>4919962</v>
      </c>
      <c r="P115" s="147">
        <v>4258153</v>
      </c>
      <c r="Q115" s="147">
        <v>4555009</v>
      </c>
    </row>
    <row r="116" spans="1:17">
      <c r="A116" s="129"/>
      <c r="B116" s="129"/>
      <c r="C116" s="129"/>
      <c r="D116" s="129"/>
      <c r="E116" s="129"/>
      <c r="G116" s="77">
        <v>2</v>
      </c>
      <c r="H116" s="78" t="s">
        <v>4</v>
      </c>
      <c r="I116" s="147">
        <v>122431</v>
      </c>
      <c r="J116" s="147">
        <v>172327</v>
      </c>
      <c r="K116" s="147">
        <v>428090</v>
      </c>
      <c r="L116" s="127"/>
      <c r="M116" s="77">
        <v>2</v>
      </c>
      <c r="N116" s="128" t="s">
        <v>13</v>
      </c>
      <c r="O116" s="147">
        <v>2618695</v>
      </c>
      <c r="P116" s="147">
        <v>3404526</v>
      </c>
      <c r="Q116" s="147">
        <v>3071161</v>
      </c>
    </row>
    <row r="117" spans="1:17" ht="15.75" thickBot="1">
      <c r="A117" s="129"/>
      <c r="B117" s="129"/>
      <c r="C117" s="129"/>
      <c r="D117" s="129"/>
      <c r="E117" s="129"/>
      <c r="G117" s="89">
        <v>3</v>
      </c>
      <c r="H117" s="101" t="s">
        <v>34</v>
      </c>
      <c r="I117" s="157">
        <v>75819</v>
      </c>
      <c r="J117" s="157">
        <v>677219</v>
      </c>
      <c r="K117" s="157">
        <v>356713</v>
      </c>
      <c r="L117" s="127"/>
      <c r="M117" s="77">
        <v>3</v>
      </c>
      <c r="N117" s="128" t="s">
        <v>5</v>
      </c>
      <c r="O117" s="147">
        <v>2523561</v>
      </c>
      <c r="P117" s="147">
        <v>2469569</v>
      </c>
      <c r="Q117" s="147">
        <v>2234513</v>
      </c>
    </row>
    <row r="118" spans="1:17">
      <c r="A118" s="129"/>
      <c r="B118" s="129"/>
      <c r="C118" s="129"/>
      <c r="D118" s="129"/>
      <c r="E118" s="129"/>
      <c r="G118" s="102"/>
      <c r="H118" s="92" t="s">
        <v>83</v>
      </c>
      <c r="I118" s="93">
        <f>SUM(I115:I117)</f>
        <v>685996</v>
      </c>
      <c r="J118" s="93">
        <f>SUM(J115:J117)</f>
        <v>1446201</v>
      </c>
      <c r="K118" s="94">
        <f>SUM(K115:K117)</f>
        <v>1675585</v>
      </c>
      <c r="L118" s="127"/>
      <c r="M118" s="89">
        <v>4</v>
      </c>
      <c r="N118" s="78" t="s">
        <v>4</v>
      </c>
      <c r="O118" s="157">
        <v>1605445</v>
      </c>
      <c r="P118" s="157">
        <v>1597004</v>
      </c>
      <c r="Q118" s="157">
        <v>1758148</v>
      </c>
    </row>
    <row r="119" spans="1:17" ht="15.75" thickBot="1">
      <c r="A119" s="129"/>
      <c r="B119" s="129"/>
      <c r="C119" s="129"/>
      <c r="D119" s="129"/>
      <c r="E119" s="129"/>
      <c r="G119" s="83"/>
      <c r="H119" s="88" t="s">
        <v>240</v>
      </c>
      <c r="I119" s="82">
        <f t="shared" ref="I119:J119" si="5">I118*100/I120</f>
        <v>24.263487447462701</v>
      </c>
      <c r="J119" s="82">
        <f t="shared" si="5"/>
        <v>63.716958030635404</v>
      </c>
      <c r="K119" s="96">
        <f>K118*100/K120</f>
        <v>67.762197688963226</v>
      </c>
      <c r="L119" s="127"/>
      <c r="M119" s="77">
        <v>5</v>
      </c>
      <c r="N119" s="78" t="s">
        <v>0</v>
      </c>
      <c r="O119" s="160">
        <v>1352636</v>
      </c>
      <c r="P119" s="160">
        <v>1407607</v>
      </c>
      <c r="Q119" s="160">
        <v>1446129</v>
      </c>
    </row>
    <row r="120" spans="1:17" ht="15.75" thickBot="1">
      <c r="A120" s="129"/>
      <c r="B120" s="129"/>
      <c r="C120" s="129"/>
      <c r="D120" s="129"/>
      <c r="E120" s="129"/>
      <c r="G120" s="85"/>
      <c r="H120" s="98" t="s">
        <v>84</v>
      </c>
      <c r="I120" s="99">
        <v>2827277</v>
      </c>
      <c r="J120" s="99">
        <v>2269727</v>
      </c>
      <c r="K120" s="100">
        <v>2472743</v>
      </c>
      <c r="L120" s="127"/>
      <c r="M120" s="102"/>
      <c r="N120" s="92" t="s">
        <v>83</v>
      </c>
      <c r="O120" s="93">
        <f>SUM(O115:O119)</f>
        <v>13020299</v>
      </c>
      <c r="P120" s="93">
        <f>SUM(P115:P119)</f>
        <v>13136859</v>
      </c>
      <c r="Q120" s="94">
        <f>SUM(Q115:Q119)</f>
        <v>13064960</v>
      </c>
    </row>
    <row r="121" spans="1:17">
      <c r="A121" s="129"/>
      <c r="B121" s="129"/>
      <c r="C121" s="129"/>
      <c r="D121" s="129"/>
      <c r="E121" s="129"/>
      <c r="L121" s="127"/>
      <c r="M121" s="83"/>
      <c r="N121" s="81" t="s">
        <v>240</v>
      </c>
      <c r="O121" s="82">
        <f>O120*100/O122</f>
        <v>81.895873612032048</v>
      </c>
      <c r="P121" s="82">
        <f>P120*100/P122</f>
        <v>84.26162370049569</v>
      </c>
      <c r="Q121" s="96">
        <f>Q120*100/Q122</f>
        <v>83.942790484064503</v>
      </c>
    </row>
    <row r="122" spans="1:17" ht="15.75" thickBot="1">
      <c r="A122" s="129"/>
      <c r="B122" s="129"/>
      <c r="C122" s="129"/>
      <c r="D122" s="129"/>
      <c r="E122" s="129"/>
      <c r="L122" s="127"/>
      <c r="M122" s="85"/>
      <c r="N122" s="98" t="s">
        <v>143</v>
      </c>
      <c r="O122" s="99">
        <v>15898602</v>
      </c>
      <c r="P122" s="99">
        <v>15590560</v>
      </c>
      <c r="Q122" s="100">
        <v>15564124</v>
      </c>
    </row>
    <row r="123" spans="1:17">
      <c r="A123" s="129"/>
      <c r="B123" s="129"/>
      <c r="C123" s="129"/>
      <c r="D123" s="129"/>
      <c r="E123" s="129"/>
    </row>
    <row r="124" spans="1:17" ht="15.75" thickBot="1">
      <c r="A124" s="129"/>
      <c r="B124" s="129"/>
      <c r="C124" s="129"/>
      <c r="D124" s="129"/>
      <c r="E124" s="129"/>
    </row>
    <row r="125" spans="1:17" ht="15.75" thickBot="1">
      <c r="A125" s="129"/>
      <c r="B125" s="129"/>
      <c r="C125" s="129"/>
      <c r="D125" s="129"/>
      <c r="E125" s="129"/>
      <c r="G125" s="20" t="s">
        <v>94</v>
      </c>
      <c r="H125" s="21" t="s">
        <v>95</v>
      </c>
      <c r="I125" s="29"/>
      <c r="J125" s="29"/>
      <c r="K125" s="29"/>
      <c r="M125" s="20" t="s">
        <v>94</v>
      </c>
      <c r="N125" s="21" t="s">
        <v>95</v>
      </c>
      <c r="O125" s="24"/>
      <c r="P125" s="24"/>
      <c r="Q125" s="24"/>
    </row>
    <row r="126" spans="1:17">
      <c r="A126" s="129"/>
      <c r="B126" s="129"/>
      <c r="C126" s="129"/>
      <c r="D126" s="129"/>
      <c r="E126" s="129"/>
      <c r="G126" s="125"/>
      <c r="H126" s="126"/>
      <c r="I126" s="145">
        <v>2017</v>
      </c>
      <c r="J126" s="267">
        <v>2018</v>
      </c>
      <c r="K126" s="145">
        <v>2019</v>
      </c>
      <c r="M126" s="125"/>
      <c r="N126" s="126"/>
      <c r="O126" s="145">
        <v>2017</v>
      </c>
      <c r="P126" s="267">
        <v>2018</v>
      </c>
      <c r="Q126" s="145">
        <v>2019</v>
      </c>
    </row>
    <row r="127" spans="1:17">
      <c r="A127" s="129"/>
      <c r="B127" s="129"/>
      <c r="C127" s="129"/>
      <c r="D127" s="129"/>
      <c r="E127" s="129"/>
      <c r="G127" s="103" t="s">
        <v>86</v>
      </c>
      <c r="H127" s="103" t="s">
        <v>80</v>
      </c>
      <c r="I127" s="146" t="s">
        <v>81</v>
      </c>
      <c r="J127" s="270" t="s">
        <v>81</v>
      </c>
      <c r="K127" s="146" t="s">
        <v>81</v>
      </c>
      <c r="M127" s="103" t="s">
        <v>86</v>
      </c>
      <c r="N127" s="103" t="s">
        <v>80</v>
      </c>
      <c r="O127" s="146" t="s">
        <v>81</v>
      </c>
      <c r="P127" s="270" t="s">
        <v>81</v>
      </c>
      <c r="Q127" s="146" t="s">
        <v>81</v>
      </c>
    </row>
    <row r="128" spans="1:17">
      <c r="A128" s="129"/>
      <c r="B128" s="129"/>
      <c r="C128" s="129"/>
      <c r="D128" s="129"/>
      <c r="E128" s="129"/>
      <c r="G128" s="77">
        <v>1</v>
      </c>
      <c r="H128" s="78" t="s">
        <v>10</v>
      </c>
      <c r="I128" s="147">
        <v>12026803</v>
      </c>
      <c r="J128" s="147">
        <v>11139965</v>
      </c>
      <c r="K128" s="147">
        <v>8209635</v>
      </c>
      <c r="M128" s="77">
        <v>1</v>
      </c>
      <c r="N128" s="78" t="s">
        <v>10</v>
      </c>
      <c r="O128" s="147">
        <v>42261548</v>
      </c>
      <c r="P128" s="147">
        <v>44358889</v>
      </c>
      <c r="Q128" s="147">
        <v>40899581</v>
      </c>
    </row>
    <row r="129" spans="1:17">
      <c r="A129" s="129"/>
      <c r="B129" s="129"/>
      <c r="C129" s="129"/>
      <c r="D129" s="129"/>
      <c r="E129" s="129"/>
      <c r="G129" s="77">
        <v>2</v>
      </c>
      <c r="H129" s="78" t="s">
        <v>0</v>
      </c>
      <c r="I129" s="147">
        <v>751054</v>
      </c>
      <c r="J129" s="147">
        <v>5687393</v>
      </c>
      <c r="K129" s="147">
        <v>6893783</v>
      </c>
      <c r="M129" s="77">
        <v>2</v>
      </c>
      <c r="N129" s="78" t="s">
        <v>0</v>
      </c>
      <c r="O129" s="147">
        <v>24499258</v>
      </c>
      <c r="P129" s="147">
        <v>26149384</v>
      </c>
      <c r="Q129" s="147">
        <v>31555543</v>
      </c>
    </row>
    <row r="130" spans="1:17">
      <c r="A130" s="129"/>
      <c r="B130" s="129"/>
      <c r="C130" s="129"/>
      <c r="D130" s="129"/>
      <c r="E130" s="129"/>
      <c r="G130" s="77">
        <v>3</v>
      </c>
      <c r="H130" s="78" t="s">
        <v>6</v>
      </c>
      <c r="I130" s="147">
        <v>3314519</v>
      </c>
      <c r="J130" s="147">
        <v>4093848</v>
      </c>
      <c r="K130" s="147">
        <v>5085851</v>
      </c>
      <c r="M130" s="77">
        <v>3</v>
      </c>
      <c r="N130" s="78" t="s">
        <v>8</v>
      </c>
      <c r="O130" s="147">
        <v>34011231</v>
      </c>
      <c r="P130" s="147">
        <v>33541168</v>
      </c>
      <c r="Q130" s="147">
        <v>24208854</v>
      </c>
    </row>
    <row r="131" spans="1:17">
      <c r="A131" s="129"/>
      <c r="B131" s="129"/>
      <c r="C131" s="129"/>
      <c r="D131" s="129"/>
      <c r="E131" s="129"/>
      <c r="G131" s="77">
        <v>4</v>
      </c>
      <c r="H131" s="78" t="s">
        <v>25</v>
      </c>
      <c r="I131" s="147">
        <v>2565681</v>
      </c>
      <c r="J131" s="147">
        <v>2757812</v>
      </c>
      <c r="K131" s="147">
        <v>3731543</v>
      </c>
      <c r="M131" s="77">
        <v>4</v>
      </c>
      <c r="N131" s="78" t="s">
        <v>20</v>
      </c>
      <c r="O131" s="147">
        <v>4744112</v>
      </c>
      <c r="P131" s="147">
        <v>9935680</v>
      </c>
      <c r="Q131" s="147">
        <v>20702444</v>
      </c>
    </row>
    <row r="132" spans="1:17">
      <c r="A132" s="129"/>
      <c r="B132" s="129"/>
      <c r="C132" s="129"/>
      <c r="D132" s="129"/>
      <c r="E132" s="129"/>
      <c r="G132" s="77">
        <v>5</v>
      </c>
      <c r="H132" s="135" t="s">
        <v>355</v>
      </c>
      <c r="I132" s="147">
        <v>1399140</v>
      </c>
      <c r="J132" s="147">
        <v>1443974</v>
      </c>
      <c r="K132" s="147">
        <v>2244725</v>
      </c>
      <c r="M132" s="77">
        <v>5</v>
      </c>
      <c r="N132" s="78" t="s">
        <v>5</v>
      </c>
      <c r="O132" s="147">
        <v>5844104</v>
      </c>
      <c r="P132" s="147">
        <v>7401457</v>
      </c>
      <c r="Q132" s="147">
        <v>10397055</v>
      </c>
    </row>
    <row r="133" spans="1:17">
      <c r="A133" s="129"/>
      <c r="B133" s="129"/>
      <c r="C133" s="129"/>
      <c r="D133" s="129"/>
      <c r="E133" s="129"/>
      <c r="G133" s="77">
        <v>6</v>
      </c>
      <c r="H133" s="78" t="s">
        <v>4</v>
      </c>
      <c r="I133" s="147">
        <v>941036</v>
      </c>
      <c r="J133" s="147">
        <v>1048588</v>
      </c>
      <c r="K133" s="147">
        <v>1102480</v>
      </c>
      <c r="M133" s="77">
        <v>6</v>
      </c>
      <c r="N133" s="78" t="s">
        <v>24</v>
      </c>
      <c r="O133" s="147">
        <v>7256810</v>
      </c>
      <c r="P133" s="147">
        <v>5376254</v>
      </c>
      <c r="Q133" s="147">
        <v>7369422</v>
      </c>
    </row>
    <row r="134" spans="1:17">
      <c r="A134" s="129"/>
      <c r="B134" s="129"/>
      <c r="C134" s="129"/>
      <c r="D134" s="129"/>
      <c r="E134" s="129"/>
      <c r="G134" s="77">
        <v>7</v>
      </c>
      <c r="H134" s="78" t="s">
        <v>24</v>
      </c>
      <c r="I134" s="147">
        <v>585361</v>
      </c>
      <c r="J134" s="147">
        <v>597718</v>
      </c>
      <c r="K134" s="147">
        <v>1009004</v>
      </c>
      <c r="M134" s="77">
        <v>7</v>
      </c>
      <c r="N134" s="78" t="s">
        <v>9</v>
      </c>
      <c r="O134" s="147">
        <v>6067421</v>
      </c>
      <c r="P134" s="147">
        <v>7872219</v>
      </c>
      <c r="Q134" s="147">
        <v>6874340</v>
      </c>
    </row>
    <row r="135" spans="1:17" ht="15.75" thickBot="1">
      <c r="A135" s="129"/>
      <c r="B135" s="129"/>
      <c r="C135" s="129"/>
      <c r="D135" s="129"/>
      <c r="E135" s="129"/>
      <c r="G135" s="77">
        <v>8</v>
      </c>
      <c r="H135" s="78" t="s">
        <v>343</v>
      </c>
      <c r="I135" s="147">
        <v>267510</v>
      </c>
      <c r="J135" s="147">
        <v>319123</v>
      </c>
      <c r="K135" s="147">
        <v>524622</v>
      </c>
      <c r="M135" s="77">
        <v>8</v>
      </c>
      <c r="N135" s="78" t="s">
        <v>4</v>
      </c>
      <c r="O135" s="147">
        <v>3296091</v>
      </c>
      <c r="P135" s="147">
        <v>3716165</v>
      </c>
      <c r="Q135" s="147">
        <v>5610152</v>
      </c>
    </row>
    <row r="136" spans="1:17">
      <c r="A136" s="129"/>
      <c r="B136" s="129"/>
      <c r="C136" s="129"/>
      <c r="D136" s="129"/>
      <c r="E136" s="129"/>
      <c r="G136" s="102"/>
      <c r="H136" s="92" t="s">
        <v>83</v>
      </c>
      <c r="I136" s="93">
        <f t="shared" ref="I136:J136" si="6">SUM(I128:I135)</f>
        <v>21851104</v>
      </c>
      <c r="J136" s="93">
        <f t="shared" si="6"/>
        <v>27088421</v>
      </c>
      <c r="K136" s="94">
        <f>SUM(K128:K135)</f>
        <v>28801643</v>
      </c>
      <c r="M136" s="89">
        <v>9</v>
      </c>
      <c r="N136" s="78" t="s">
        <v>13</v>
      </c>
      <c r="O136" s="147">
        <v>1444169</v>
      </c>
      <c r="P136" s="147">
        <v>2667205</v>
      </c>
      <c r="Q136" s="147">
        <v>3615006</v>
      </c>
    </row>
    <row r="137" spans="1:17">
      <c r="A137" s="129"/>
      <c r="B137" s="129"/>
      <c r="C137" s="129"/>
      <c r="D137" s="129"/>
      <c r="E137" s="129"/>
      <c r="G137" s="95"/>
      <c r="H137" s="88" t="s">
        <v>240</v>
      </c>
      <c r="I137" s="82">
        <f>I136*100/I138</f>
        <v>87.674558850730875</v>
      </c>
      <c r="J137" s="82">
        <f>J136*100/J138</f>
        <v>89.848480230009599</v>
      </c>
      <c r="K137" s="96">
        <f>K136*100/K138</f>
        <v>86.997476643189657</v>
      </c>
      <c r="M137" s="89">
        <v>10</v>
      </c>
      <c r="N137" s="78" t="s">
        <v>23</v>
      </c>
      <c r="O137" s="147">
        <v>1187823</v>
      </c>
      <c r="P137" s="147">
        <v>1513048</v>
      </c>
      <c r="Q137" s="147">
        <v>2774806</v>
      </c>
    </row>
    <row r="138" spans="1:17" ht="15.75" thickBot="1">
      <c r="A138" s="129"/>
      <c r="B138" s="129"/>
      <c r="C138" s="129"/>
      <c r="D138" s="129"/>
      <c r="E138" s="129"/>
      <c r="G138" s="97"/>
      <c r="H138" s="98" t="s">
        <v>84</v>
      </c>
      <c r="I138" s="99">
        <v>24922970</v>
      </c>
      <c r="J138" s="99">
        <v>30149003</v>
      </c>
      <c r="K138" s="100">
        <v>33106297</v>
      </c>
      <c r="M138" s="89">
        <v>11</v>
      </c>
      <c r="N138" s="78" t="s">
        <v>2</v>
      </c>
      <c r="O138" s="147">
        <v>1125107</v>
      </c>
      <c r="P138" s="147">
        <v>1856320</v>
      </c>
      <c r="Q138" s="147">
        <v>2579429</v>
      </c>
    </row>
    <row r="139" spans="1:17" ht="15.75" thickBot="1">
      <c r="A139" s="129"/>
      <c r="B139" s="129"/>
      <c r="C139" s="129"/>
      <c r="D139" s="129"/>
      <c r="E139" s="129"/>
      <c r="M139" s="89">
        <v>12</v>
      </c>
      <c r="N139" s="101" t="s">
        <v>1</v>
      </c>
      <c r="O139" s="160">
        <v>1889594</v>
      </c>
      <c r="P139" s="160">
        <v>3134576</v>
      </c>
      <c r="Q139" s="160">
        <v>2315327</v>
      </c>
    </row>
    <row r="140" spans="1:17">
      <c r="A140" s="129"/>
      <c r="B140" s="129"/>
      <c r="C140" s="129"/>
      <c r="D140" s="129"/>
      <c r="E140" s="129"/>
      <c r="M140" s="102"/>
      <c r="N140" s="92" t="s">
        <v>83</v>
      </c>
      <c r="O140" s="93">
        <f>SUM(O128:O139)</f>
        <v>133627268</v>
      </c>
      <c r="P140" s="93">
        <f>SUM(P128:P139)</f>
        <v>147522365</v>
      </c>
      <c r="Q140" s="94">
        <f>SUM(Q128:Q139)</f>
        <v>158901959</v>
      </c>
    </row>
    <row r="141" spans="1:17">
      <c r="A141" s="129"/>
      <c r="B141" s="129"/>
      <c r="C141" s="129"/>
      <c r="D141" s="129"/>
      <c r="E141" s="129"/>
      <c r="M141" s="95"/>
      <c r="N141" s="88" t="s">
        <v>240</v>
      </c>
      <c r="O141" s="82">
        <f>O140*100/O142</f>
        <v>97.259913220810375</v>
      </c>
      <c r="P141" s="82">
        <f>P140*100/P142</f>
        <v>96.859572404146974</v>
      </c>
      <c r="Q141" s="96">
        <f>Q140*100/Q142</f>
        <v>96.246434133262568</v>
      </c>
    </row>
    <row r="142" spans="1:17" ht="15.75" thickBot="1">
      <c r="A142" s="129"/>
      <c r="B142" s="129"/>
      <c r="C142" s="129"/>
      <c r="D142" s="129"/>
      <c r="E142" s="129"/>
      <c r="M142" s="97"/>
      <c r="N142" s="98" t="s">
        <v>143</v>
      </c>
      <c r="O142" s="99">
        <v>137391926</v>
      </c>
      <c r="P142" s="99">
        <v>152305406</v>
      </c>
      <c r="Q142" s="100">
        <v>165099061</v>
      </c>
    </row>
    <row r="143" spans="1:17">
      <c r="A143" s="129"/>
      <c r="B143" s="129"/>
      <c r="C143" s="129"/>
      <c r="D143" s="129"/>
      <c r="E143" s="129"/>
    </row>
    <row r="144" spans="1:17">
      <c r="A144" s="129"/>
      <c r="B144" s="129"/>
      <c r="C144" s="129"/>
      <c r="D144" s="129"/>
      <c r="E144" s="129"/>
    </row>
    <row r="145" spans="1:98" ht="15.75" thickBot="1">
      <c r="A145" s="129"/>
      <c r="B145" s="129"/>
      <c r="C145" s="129"/>
      <c r="D145" s="129"/>
      <c r="E145" s="129"/>
      <c r="G145" s="57" t="s">
        <v>310</v>
      </c>
      <c r="H145" s="26" t="s">
        <v>311</v>
      </c>
      <c r="I145" s="27"/>
      <c r="J145" s="27"/>
      <c r="K145" s="27"/>
      <c r="M145" s="57" t="s">
        <v>310</v>
      </c>
      <c r="N145" s="47" t="s">
        <v>311</v>
      </c>
      <c r="O145" s="48"/>
      <c r="P145" s="48"/>
      <c r="Q145" s="54"/>
    </row>
    <row r="146" spans="1:98">
      <c r="A146" s="129"/>
      <c r="B146" s="129"/>
      <c r="C146" s="129"/>
      <c r="D146" s="129"/>
      <c r="E146" s="129"/>
      <c r="G146" s="272"/>
      <c r="H146" s="273"/>
      <c r="I146" s="145">
        <v>2017</v>
      </c>
      <c r="J146" s="274">
        <v>2018</v>
      </c>
      <c r="K146" s="145">
        <v>2019</v>
      </c>
      <c r="L146" s="127"/>
      <c r="M146" s="125"/>
      <c r="N146" s="126"/>
      <c r="O146" s="145">
        <v>2017</v>
      </c>
      <c r="P146" s="267">
        <v>2018</v>
      </c>
      <c r="Q146" s="145">
        <v>2019</v>
      </c>
    </row>
    <row r="147" spans="1:98">
      <c r="A147" s="129"/>
      <c r="B147" s="129"/>
      <c r="C147" s="129"/>
      <c r="D147" s="129"/>
      <c r="E147" s="129"/>
      <c r="G147" s="139" t="s">
        <v>86</v>
      </c>
      <c r="H147" s="103" t="s">
        <v>80</v>
      </c>
      <c r="I147" s="146" t="s">
        <v>81</v>
      </c>
      <c r="J147" s="270" t="s">
        <v>81</v>
      </c>
      <c r="K147" s="146" t="s">
        <v>81</v>
      </c>
      <c r="L147" s="127"/>
      <c r="M147" s="103" t="s">
        <v>86</v>
      </c>
      <c r="N147" s="103" t="s">
        <v>80</v>
      </c>
      <c r="O147" s="146" t="s">
        <v>81</v>
      </c>
      <c r="P147" s="270" t="s">
        <v>81</v>
      </c>
      <c r="Q147" s="146" t="s">
        <v>81</v>
      </c>
    </row>
    <row r="148" spans="1:98" ht="15.75" thickBot="1">
      <c r="A148" s="129"/>
      <c r="B148" s="129"/>
      <c r="C148" s="129"/>
      <c r="D148" s="129"/>
      <c r="E148" s="129"/>
      <c r="G148" s="83"/>
      <c r="H148" s="135" t="s">
        <v>1</v>
      </c>
      <c r="I148" s="147">
        <v>60162</v>
      </c>
      <c r="J148" s="147">
        <v>84282</v>
      </c>
      <c r="K148" s="147">
        <v>219613</v>
      </c>
      <c r="L148" s="127"/>
      <c r="M148" s="77">
        <v>1</v>
      </c>
      <c r="N148" s="135" t="s">
        <v>0</v>
      </c>
      <c r="O148" s="147">
        <v>4342924</v>
      </c>
      <c r="P148" s="147">
        <v>3743285</v>
      </c>
      <c r="Q148" s="147">
        <v>4620948</v>
      </c>
    </row>
    <row r="149" spans="1:98">
      <c r="A149" s="129"/>
      <c r="B149" s="129"/>
      <c r="C149" s="129"/>
      <c r="D149" s="129"/>
      <c r="E149" s="129"/>
      <c r="G149" s="102"/>
      <c r="H149" s="92" t="s">
        <v>83</v>
      </c>
      <c r="I149" s="93">
        <f>SUM(I148:I148)</f>
        <v>60162</v>
      </c>
      <c r="J149" s="93">
        <f>SUM(J148:J148)</f>
        <v>84282</v>
      </c>
      <c r="K149" s="94">
        <f>SUM(K148:K148)</f>
        <v>219613</v>
      </c>
      <c r="L149" s="127"/>
      <c r="M149" s="77">
        <v>2</v>
      </c>
      <c r="N149" s="135" t="s">
        <v>8</v>
      </c>
      <c r="O149" s="147">
        <v>2367540</v>
      </c>
      <c r="P149" s="147">
        <v>2119186</v>
      </c>
      <c r="Q149" s="147">
        <v>3279510</v>
      </c>
    </row>
    <row r="150" spans="1:98">
      <c r="A150" s="129"/>
      <c r="B150" s="129"/>
      <c r="C150" s="129"/>
      <c r="D150" s="129"/>
      <c r="E150" s="129"/>
      <c r="G150" s="83"/>
      <c r="H150" s="88" t="s">
        <v>240</v>
      </c>
      <c r="I150" s="82">
        <f t="shared" ref="I150:J150" si="7">I149*100/I151</f>
        <v>13.158648746186065</v>
      </c>
      <c r="J150" s="82">
        <f t="shared" si="7"/>
        <v>35.424661334319666</v>
      </c>
      <c r="K150" s="96">
        <f>K149*100/K151</f>
        <v>61.480942316037009</v>
      </c>
      <c r="L150" s="127"/>
      <c r="M150" s="77">
        <v>3</v>
      </c>
      <c r="N150" s="135" t="s">
        <v>13</v>
      </c>
      <c r="O150" s="147">
        <v>1205146</v>
      </c>
      <c r="P150" s="147">
        <v>1643884</v>
      </c>
      <c r="Q150" s="147">
        <v>2248135</v>
      </c>
    </row>
    <row r="151" spans="1:98" ht="15.75" thickBot="1">
      <c r="A151" s="129"/>
      <c r="B151" s="129"/>
      <c r="C151" s="129"/>
      <c r="D151" s="129"/>
      <c r="E151" s="129"/>
      <c r="G151" s="85"/>
      <c r="H151" s="98" t="s">
        <v>84</v>
      </c>
      <c r="I151" s="99">
        <v>457205</v>
      </c>
      <c r="J151" s="99">
        <v>237919</v>
      </c>
      <c r="K151" s="100">
        <v>357205</v>
      </c>
      <c r="L151" s="127"/>
      <c r="M151" s="89">
        <v>4</v>
      </c>
      <c r="N151" s="78" t="s">
        <v>4</v>
      </c>
      <c r="O151" s="147">
        <v>1931863</v>
      </c>
      <c r="P151" s="147">
        <v>1198164</v>
      </c>
      <c r="Q151" s="147">
        <v>1338333</v>
      </c>
    </row>
    <row r="152" spans="1:98" ht="15.75" thickBot="1">
      <c r="A152" s="129"/>
      <c r="B152" s="129"/>
      <c r="C152" s="129"/>
      <c r="D152" s="129"/>
      <c r="E152" s="129"/>
      <c r="L152" s="127"/>
      <c r="M152" s="77">
        <v>5</v>
      </c>
      <c r="N152" s="78" t="s">
        <v>9</v>
      </c>
      <c r="O152" s="147">
        <v>539979</v>
      </c>
      <c r="P152" s="147">
        <v>435964</v>
      </c>
      <c r="Q152" s="147">
        <v>1273518</v>
      </c>
    </row>
    <row r="153" spans="1:98">
      <c r="A153" s="129"/>
      <c r="B153" s="129"/>
      <c r="C153" s="129"/>
      <c r="D153" s="129"/>
      <c r="E153" s="129"/>
      <c r="L153" s="127"/>
      <c r="M153" s="102"/>
      <c r="N153" s="92" t="s">
        <v>83</v>
      </c>
      <c r="O153" s="93">
        <f>SUM(O148:O152)</f>
        <v>10387452</v>
      </c>
      <c r="P153" s="93">
        <f>SUM(P148:P152)</f>
        <v>9140483</v>
      </c>
      <c r="Q153" s="94">
        <f>SUM(Q148:Q152)</f>
        <v>12760444</v>
      </c>
    </row>
    <row r="154" spans="1:98">
      <c r="A154" s="129"/>
      <c r="B154" s="129"/>
      <c r="C154" s="129"/>
      <c r="D154" s="129"/>
      <c r="E154" s="129"/>
      <c r="L154" s="127"/>
      <c r="M154" s="83"/>
      <c r="N154" s="81" t="s">
        <v>240</v>
      </c>
      <c r="O154" s="82">
        <f>O153*100/O155</f>
        <v>81.911279915497929</v>
      </c>
      <c r="P154" s="82">
        <f>P153*100/P155</f>
        <v>83.403506284268104</v>
      </c>
      <c r="Q154" s="96">
        <f>Q153*100/Q155</f>
        <v>86.514218008514703</v>
      </c>
    </row>
    <row r="155" spans="1:98" ht="15.75" thickBot="1">
      <c r="A155" s="129"/>
      <c r="B155" s="129"/>
      <c r="C155" s="129"/>
      <c r="D155" s="129"/>
      <c r="E155" s="129"/>
      <c r="L155" s="127"/>
      <c r="M155" s="85"/>
      <c r="N155" s="98" t="s">
        <v>143</v>
      </c>
      <c r="O155" s="99">
        <v>12681345</v>
      </c>
      <c r="P155" s="99">
        <v>10959351</v>
      </c>
      <c r="Q155" s="100">
        <v>14749534</v>
      </c>
    </row>
    <row r="156" spans="1:98">
      <c r="A156" s="129"/>
      <c r="B156" s="129"/>
      <c r="C156" s="129"/>
      <c r="D156" s="129"/>
      <c r="E156" s="129"/>
      <c r="G156" s="62"/>
      <c r="H156" s="62"/>
      <c r="I156" s="62"/>
      <c r="J156" s="62"/>
      <c r="K156" s="62"/>
      <c r="M156" s="62"/>
      <c r="N156" s="62"/>
      <c r="O156" s="62"/>
      <c r="P156" s="62"/>
      <c r="Q156" s="62"/>
    </row>
    <row r="157" spans="1:98" s="335" customFormat="1" ht="15.75" thickBot="1">
      <c r="A157" s="350"/>
      <c r="B157" s="350"/>
      <c r="C157" s="350"/>
      <c r="D157" s="350"/>
      <c r="E157" s="350"/>
      <c r="F157" s="356"/>
      <c r="R157" s="356"/>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row>
    <row r="158" spans="1:98" ht="15.75" thickBot="1">
      <c r="A158" s="129"/>
      <c r="B158" s="129"/>
      <c r="C158" s="175" t="s">
        <v>516</v>
      </c>
      <c r="D158" s="175" t="s">
        <v>516</v>
      </c>
      <c r="E158" s="129"/>
      <c r="G158" s="57" t="s">
        <v>360</v>
      </c>
      <c r="H158" s="26" t="s">
        <v>361</v>
      </c>
      <c r="I158" s="27"/>
      <c r="J158" s="27"/>
      <c r="K158" s="27"/>
      <c r="M158" s="57" t="s">
        <v>360</v>
      </c>
      <c r="N158" s="26" t="s">
        <v>361</v>
      </c>
      <c r="O158" s="27"/>
      <c r="P158" s="27"/>
      <c r="Q158" s="27"/>
    </row>
    <row r="159" spans="1:98">
      <c r="A159" s="352" t="s">
        <v>510</v>
      </c>
      <c r="B159" s="343" t="s">
        <v>511</v>
      </c>
      <c r="C159" s="355" t="s">
        <v>99</v>
      </c>
      <c r="D159" s="344" t="s">
        <v>100</v>
      </c>
      <c r="E159" s="339" t="s">
        <v>517</v>
      </c>
      <c r="G159" s="125"/>
      <c r="H159" s="126"/>
      <c r="I159" s="145">
        <v>2017</v>
      </c>
      <c r="J159" s="267">
        <v>2018</v>
      </c>
      <c r="K159" s="145">
        <v>2019</v>
      </c>
      <c r="M159" s="125"/>
      <c r="N159" s="126"/>
      <c r="O159" s="145">
        <v>2017</v>
      </c>
      <c r="P159" s="145">
        <v>2018</v>
      </c>
      <c r="Q159" s="145">
        <v>2019</v>
      </c>
    </row>
    <row r="160" spans="1:98">
      <c r="A160" s="345" t="s">
        <v>472</v>
      </c>
      <c r="B160" s="353" t="s">
        <v>473</v>
      </c>
      <c r="C160" s="333">
        <v>682255527</v>
      </c>
      <c r="D160" s="333">
        <v>483262139</v>
      </c>
      <c r="E160" s="333">
        <f t="shared" ref="E160" si="8">-D160+C160</f>
        <v>198993388</v>
      </c>
      <c r="G160" s="103" t="s">
        <v>86</v>
      </c>
      <c r="H160" s="103" t="s">
        <v>80</v>
      </c>
      <c r="I160" s="146" t="s">
        <v>81</v>
      </c>
      <c r="J160" s="270" t="s">
        <v>81</v>
      </c>
      <c r="K160" s="146" t="s">
        <v>81</v>
      </c>
      <c r="M160" s="103" t="s">
        <v>86</v>
      </c>
      <c r="N160" s="103" t="s">
        <v>80</v>
      </c>
      <c r="O160" s="146" t="s">
        <v>81</v>
      </c>
      <c r="P160" s="146" t="s">
        <v>81</v>
      </c>
      <c r="Q160" s="146" t="s">
        <v>81</v>
      </c>
    </row>
    <row r="161" spans="1:17">
      <c r="A161" s="129"/>
      <c r="B161" s="129"/>
      <c r="C161" s="129"/>
      <c r="D161" s="129"/>
      <c r="E161" s="129"/>
      <c r="G161" s="77">
        <v>1</v>
      </c>
      <c r="H161" s="101" t="s">
        <v>13</v>
      </c>
      <c r="I161" s="147">
        <v>2780941</v>
      </c>
      <c r="J161" s="147">
        <v>3317077</v>
      </c>
      <c r="K161" s="147">
        <v>2474446</v>
      </c>
      <c r="M161" s="77">
        <v>1</v>
      </c>
      <c r="N161" s="135" t="s">
        <v>5</v>
      </c>
      <c r="O161" s="147">
        <v>2057499</v>
      </c>
      <c r="P161" s="147">
        <v>2776435</v>
      </c>
      <c r="Q161" s="147">
        <v>3879586</v>
      </c>
    </row>
    <row r="162" spans="1:17" ht="15.75" thickBot="1">
      <c r="A162" s="129"/>
      <c r="B162" s="346" t="s">
        <v>514</v>
      </c>
      <c r="C162" s="348" t="s">
        <v>0</v>
      </c>
      <c r="D162" s="348" t="s">
        <v>19</v>
      </c>
      <c r="E162" s="129"/>
      <c r="G162" s="77">
        <v>2</v>
      </c>
      <c r="H162" s="78" t="s">
        <v>0</v>
      </c>
      <c r="I162" s="147">
        <v>4086731</v>
      </c>
      <c r="J162" s="147">
        <v>2777124</v>
      </c>
      <c r="K162" s="147">
        <v>2075967</v>
      </c>
      <c r="M162" s="77">
        <v>2</v>
      </c>
      <c r="N162" s="135" t="s">
        <v>0</v>
      </c>
      <c r="O162" s="147">
        <v>313949</v>
      </c>
      <c r="P162" s="147">
        <v>60243</v>
      </c>
      <c r="Q162" s="147">
        <v>702339</v>
      </c>
    </row>
    <row r="163" spans="1:17" ht="15.75" thickBot="1">
      <c r="A163" s="129"/>
      <c r="B163" s="129"/>
      <c r="C163" s="147">
        <v>244968294</v>
      </c>
      <c r="D163" s="147">
        <v>67066649</v>
      </c>
      <c r="E163" s="129"/>
      <c r="G163" s="89">
        <v>3</v>
      </c>
      <c r="H163" s="101" t="s">
        <v>97</v>
      </c>
      <c r="I163" s="147">
        <v>2716529</v>
      </c>
      <c r="J163" s="147">
        <v>2302689</v>
      </c>
      <c r="K163" s="147">
        <v>1227028</v>
      </c>
      <c r="M163" s="102"/>
      <c r="N163" s="92" t="s">
        <v>83</v>
      </c>
      <c r="O163" s="94">
        <f t="shared" ref="O163:P163" si="9">SUM(O161:O162)</f>
        <v>2371448</v>
      </c>
      <c r="P163" s="94">
        <f t="shared" si="9"/>
        <v>2836678</v>
      </c>
      <c r="Q163" s="94">
        <f>SUM(Q161:Q162)</f>
        <v>4581925</v>
      </c>
    </row>
    <row r="164" spans="1:17">
      <c r="A164" s="129"/>
      <c r="B164" s="129"/>
      <c r="C164" s="348" t="s">
        <v>13</v>
      </c>
      <c r="D164" s="348" t="s">
        <v>13</v>
      </c>
      <c r="E164" s="129"/>
      <c r="G164" s="102"/>
      <c r="H164" s="92" t="s">
        <v>83</v>
      </c>
      <c r="I164" s="94">
        <f t="shared" ref="I164:J164" si="10">SUM(I161:I163)</f>
        <v>9584201</v>
      </c>
      <c r="J164" s="94">
        <f t="shared" si="10"/>
        <v>8396890</v>
      </c>
      <c r="K164" s="94">
        <f>SUM(K161:K163)</f>
        <v>5777441</v>
      </c>
      <c r="M164" s="83"/>
      <c r="N164" s="88" t="s">
        <v>240</v>
      </c>
      <c r="O164" s="82">
        <f t="shared" ref="O164:P164" si="11">O163*100/O165</f>
        <v>55.088139471407082</v>
      </c>
      <c r="P164" s="82">
        <f t="shared" si="11"/>
        <v>65.54579946300413</v>
      </c>
      <c r="Q164" s="96">
        <f>Q163*100/Q165</f>
        <v>72.929779823905605</v>
      </c>
    </row>
    <row r="165" spans="1:17" ht="15.75" thickBot="1">
      <c r="A165" s="129"/>
      <c r="B165" s="129"/>
      <c r="C165" s="147">
        <v>116727945</v>
      </c>
      <c r="D165" s="147">
        <v>56580243</v>
      </c>
      <c r="E165" s="129"/>
      <c r="G165" s="83"/>
      <c r="H165" s="88" t="s">
        <v>240</v>
      </c>
      <c r="I165" s="82">
        <f t="shared" ref="I165:J165" si="12">I164*100/I166</f>
        <v>75.44526255565782</v>
      </c>
      <c r="J165" s="82">
        <f t="shared" si="12"/>
        <v>69.416087895459668</v>
      </c>
      <c r="K165" s="96">
        <f>K164*100/K166</f>
        <v>74.504115403056232</v>
      </c>
      <c r="M165" s="85"/>
      <c r="N165" s="98" t="s">
        <v>143</v>
      </c>
      <c r="O165" s="99">
        <v>4304825</v>
      </c>
      <c r="P165" s="99">
        <v>4327780</v>
      </c>
      <c r="Q165" s="100">
        <v>6282653</v>
      </c>
    </row>
    <row r="166" spans="1:17" ht="15.75" thickBot="1">
      <c r="A166" s="129"/>
      <c r="B166" s="129"/>
      <c r="C166" s="348" t="s">
        <v>8</v>
      </c>
      <c r="D166" s="348" t="s">
        <v>8</v>
      </c>
      <c r="E166" s="129"/>
      <c r="G166" s="85"/>
      <c r="H166" s="98" t="s">
        <v>84</v>
      </c>
      <c r="I166" s="99">
        <v>12703516</v>
      </c>
      <c r="J166" s="99">
        <v>12096461</v>
      </c>
      <c r="K166" s="100">
        <v>7754526</v>
      </c>
    </row>
    <row r="167" spans="1:17">
      <c r="A167" s="129"/>
      <c r="B167" s="129"/>
      <c r="C167" s="147">
        <v>77318194</v>
      </c>
      <c r="D167" s="147">
        <v>37348513</v>
      </c>
      <c r="E167" s="129"/>
    </row>
    <row r="168" spans="1:17" ht="15.75" thickBot="1">
      <c r="A168" s="129"/>
      <c r="B168" s="129"/>
      <c r="C168" s="348" t="s">
        <v>5</v>
      </c>
      <c r="D168" s="348" t="s">
        <v>3</v>
      </c>
      <c r="E168" s="129"/>
    </row>
    <row r="169" spans="1:17" ht="15.75" thickBot="1">
      <c r="A169" s="129"/>
      <c r="B169" s="129"/>
      <c r="C169" s="147">
        <v>55495937</v>
      </c>
      <c r="D169" s="147">
        <v>35632929</v>
      </c>
      <c r="E169" s="129"/>
      <c r="G169" s="20" t="s">
        <v>74</v>
      </c>
      <c r="H169" s="21" t="s">
        <v>75</v>
      </c>
      <c r="I169" s="33"/>
      <c r="J169" s="33"/>
      <c r="K169" s="33"/>
      <c r="M169" s="20" t="s">
        <v>74</v>
      </c>
      <c r="N169" s="21" t="s">
        <v>75</v>
      </c>
      <c r="O169" s="24"/>
      <c r="P169" s="24"/>
      <c r="Q169" s="24"/>
    </row>
    <row r="170" spans="1:17" ht="15.75" thickBot="1">
      <c r="A170" s="129"/>
      <c r="B170" s="129"/>
      <c r="C170" s="348" t="s">
        <v>15</v>
      </c>
      <c r="D170" s="348" t="s">
        <v>104</v>
      </c>
      <c r="E170" s="129"/>
      <c r="G170" s="130"/>
      <c r="H170" s="131"/>
      <c r="I170" s="145">
        <v>2017</v>
      </c>
      <c r="J170" s="145">
        <v>2018</v>
      </c>
      <c r="K170" s="145">
        <v>2019</v>
      </c>
      <c r="L170" s="127"/>
      <c r="M170" s="130"/>
      <c r="N170" s="132"/>
      <c r="O170" s="16">
        <v>2017</v>
      </c>
      <c r="P170" s="16">
        <v>2018</v>
      </c>
      <c r="Q170" s="155">
        <v>2019</v>
      </c>
    </row>
    <row r="171" spans="1:17">
      <c r="A171" s="129"/>
      <c r="B171" s="129"/>
      <c r="C171" s="147">
        <v>33586354</v>
      </c>
      <c r="D171" s="147">
        <v>34633805</v>
      </c>
      <c r="E171" s="129"/>
      <c r="G171" s="105" t="s">
        <v>86</v>
      </c>
      <c r="H171" s="254" t="s">
        <v>80</v>
      </c>
      <c r="I171" s="146" t="s">
        <v>81</v>
      </c>
      <c r="J171" s="146" t="s">
        <v>81</v>
      </c>
      <c r="K171" s="146" t="s">
        <v>81</v>
      </c>
      <c r="L171" s="127"/>
      <c r="M171" s="105" t="s">
        <v>86</v>
      </c>
      <c r="N171" s="133" t="s">
        <v>80</v>
      </c>
      <c r="O171" s="107" t="s">
        <v>81</v>
      </c>
      <c r="P171" s="107" t="s">
        <v>81</v>
      </c>
      <c r="Q171" s="154" t="s">
        <v>81</v>
      </c>
    </row>
    <row r="172" spans="1:17">
      <c r="A172" s="129"/>
      <c r="B172" s="129"/>
      <c r="C172" s="348" t="s">
        <v>4</v>
      </c>
      <c r="D172" s="348" t="s">
        <v>35</v>
      </c>
      <c r="E172" s="129"/>
      <c r="G172" s="271">
        <v>1</v>
      </c>
      <c r="H172" s="135" t="s">
        <v>0</v>
      </c>
      <c r="I172" s="147">
        <v>238858639</v>
      </c>
      <c r="J172" s="147">
        <v>227271661</v>
      </c>
      <c r="K172" s="147">
        <v>211123077</v>
      </c>
      <c r="L172" s="127"/>
      <c r="M172" s="83">
        <v>1</v>
      </c>
      <c r="N172" s="135" t="s">
        <v>19</v>
      </c>
      <c r="O172" s="84">
        <v>24869851</v>
      </c>
      <c r="P172" s="147">
        <v>43521224</v>
      </c>
      <c r="Q172" s="147">
        <v>50984630</v>
      </c>
    </row>
    <row r="173" spans="1:17">
      <c r="A173" s="129"/>
      <c r="B173" s="129"/>
      <c r="C173" s="147">
        <v>26923374</v>
      </c>
      <c r="D173" s="147">
        <v>23391103</v>
      </c>
      <c r="E173" s="129"/>
      <c r="G173" s="271">
        <v>2</v>
      </c>
      <c r="H173" s="135" t="s">
        <v>13</v>
      </c>
      <c r="I173" s="147">
        <v>69003957</v>
      </c>
      <c r="J173" s="147">
        <v>69168685</v>
      </c>
      <c r="K173" s="147">
        <v>99204155</v>
      </c>
      <c r="L173" s="127"/>
      <c r="M173" s="83">
        <v>2</v>
      </c>
      <c r="N173" s="135" t="s">
        <v>3</v>
      </c>
      <c r="O173" s="84">
        <v>35095862</v>
      </c>
      <c r="P173" s="147">
        <v>31884164</v>
      </c>
      <c r="Q173" s="147">
        <v>34441566</v>
      </c>
    </row>
    <row r="174" spans="1:17">
      <c r="A174" s="129"/>
      <c r="B174" s="129"/>
      <c r="C174" s="348" t="s">
        <v>231</v>
      </c>
      <c r="D174" s="348" t="s">
        <v>4</v>
      </c>
      <c r="E174" s="129"/>
      <c r="G174" s="271">
        <v>3</v>
      </c>
      <c r="H174" s="135" t="s">
        <v>5</v>
      </c>
      <c r="I174" s="147">
        <v>57881047</v>
      </c>
      <c r="J174" s="147">
        <v>55731678</v>
      </c>
      <c r="K174" s="147">
        <v>52250538</v>
      </c>
      <c r="L174" s="127"/>
      <c r="M174" s="83">
        <v>3</v>
      </c>
      <c r="N174" s="135" t="s">
        <v>21</v>
      </c>
      <c r="O174" s="84">
        <v>14346001</v>
      </c>
      <c r="P174" s="147">
        <v>16096218</v>
      </c>
      <c r="Q174" s="147">
        <v>16273304</v>
      </c>
    </row>
    <row r="175" spans="1:17">
      <c r="A175" s="129"/>
      <c r="B175" s="129"/>
      <c r="C175" s="147">
        <v>19438377</v>
      </c>
      <c r="D175" s="147">
        <v>16494562</v>
      </c>
      <c r="E175" s="129"/>
      <c r="G175" s="271">
        <v>4</v>
      </c>
      <c r="H175" s="135" t="s">
        <v>15</v>
      </c>
      <c r="I175" s="147">
        <v>49926823</v>
      </c>
      <c r="J175" s="147">
        <v>47098423</v>
      </c>
      <c r="K175" s="147">
        <v>33391106</v>
      </c>
      <c r="L175" s="127"/>
      <c r="M175" s="83">
        <v>4</v>
      </c>
      <c r="N175" s="135" t="s">
        <v>98</v>
      </c>
      <c r="O175" s="84">
        <v>6122341</v>
      </c>
      <c r="P175" s="147">
        <v>6706926</v>
      </c>
      <c r="Q175" s="147">
        <v>7169293</v>
      </c>
    </row>
    <row r="176" spans="1:17">
      <c r="A176" s="129"/>
      <c r="B176" s="129"/>
      <c r="C176" s="348" t="s">
        <v>10</v>
      </c>
      <c r="D176" s="348" t="s">
        <v>0</v>
      </c>
      <c r="E176" s="129"/>
      <c r="G176" s="271">
        <v>5</v>
      </c>
      <c r="H176" s="135" t="s">
        <v>8</v>
      </c>
      <c r="I176" s="147">
        <v>15015153</v>
      </c>
      <c r="J176" s="147">
        <v>17443309</v>
      </c>
      <c r="K176" s="147">
        <v>20145800</v>
      </c>
      <c r="L176" s="127"/>
      <c r="M176" s="83">
        <v>5</v>
      </c>
      <c r="N176" s="135" t="s">
        <v>13</v>
      </c>
      <c r="O176" s="84">
        <v>8062946</v>
      </c>
      <c r="P176" s="147">
        <v>6625432</v>
      </c>
      <c r="Q176" s="147">
        <v>7019108</v>
      </c>
    </row>
    <row r="177" spans="1:17">
      <c r="A177" s="129"/>
      <c r="B177" s="129"/>
      <c r="C177" s="147">
        <v>17937199</v>
      </c>
      <c r="D177" s="147">
        <v>15917472</v>
      </c>
      <c r="E177" s="129"/>
      <c r="G177" s="271">
        <v>6</v>
      </c>
      <c r="H177" s="135" t="s">
        <v>29</v>
      </c>
      <c r="I177" s="147">
        <v>23760885</v>
      </c>
      <c r="J177" s="147">
        <v>18233530</v>
      </c>
      <c r="K177" s="147">
        <v>18209817</v>
      </c>
      <c r="L177" s="127"/>
      <c r="M177" s="83">
        <v>6</v>
      </c>
      <c r="N177" s="135" t="s">
        <v>11</v>
      </c>
      <c r="O177" s="84">
        <v>281634</v>
      </c>
      <c r="P177" s="147">
        <v>3754313</v>
      </c>
      <c r="Q177" s="147">
        <v>4737620</v>
      </c>
    </row>
    <row r="178" spans="1:17">
      <c r="A178" s="129"/>
      <c r="B178" s="129"/>
      <c r="C178" s="129"/>
      <c r="D178" s="129"/>
      <c r="E178" s="129"/>
      <c r="G178" s="271">
        <v>7</v>
      </c>
      <c r="H178" s="135" t="s">
        <v>4</v>
      </c>
      <c r="I178" s="147">
        <v>17928213</v>
      </c>
      <c r="J178" s="147">
        <v>17734159</v>
      </c>
      <c r="K178" s="147">
        <v>14924256</v>
      </c>
      <c r="L178" s="127"/>
      <c r="M178" s="83">
        <v>7</v>
      </c>
      <c r="N178" s="135" t="s">
        <v>0</v>
      </c>
      <c r="O178" s="84">
        <v>4480821</v>
      </c>
      <c r="P178" s="147">
        <v>3858733</v>
      </c>
      <c r="Q178" s="147">
        <v>3065240</v>
      </c>
    </row>
    <row r="179" spans="1:17">
      <c r="A179" s="129"/>
      <c r="B179" s="129"/>
      <c r="C179" s="129"/>
      <c r="D179" s="129"/>
      <c r="E179" s="129"/>
      <c r="G179" s="271">
        <v>8</v>
      </c>
      <c r="H179" s="135" t="s">
        <v>10</v>
      </c>
      <c r="I179" s="147">
        <v>9036596</v>
      </c>
      <c r="J179" s="147">
        <v>10311060</v>
      </c>
      <c r="K179" s="147">
        <v>11614154</v>
      </c>
      <c r="L179" s="127"/>
      <c r="M179" s="83">
        <v>8</v>
      </c>
      <c r="N179" s="135" t="s">
        <v>7</v>
      </c>
      <c r="O179" s="84">
        <v>2641365</v>
      </c>
      <c r="P179" s="147">
        <v>2148338</v>
      </c>
      <c r="Q179" s="147">
        <v>2006359</v>
      </c>
    </row>
    <row r="180" spans="1:17" ht="15.75" thickBot="1">
      <c r="A180" s="129"/>
      <c r="B180" s="129"/>
      <c r="C180" s="129"/>
      <c r="D180" s="129"/>
      <c r="E180" s="129"/>
      <c r="G180" s="271">
        <v>9</v>
      </c>
      <c r="H180" s="135" t="s">
        <v>1</v>
      </c>
      <c r="I180" s="147">
        <v>13603209</v>
      </c>
      <c r="J180" s="147">
        <v>11203027</v>
      </c>
      <c r="K180" s="147">
        <v>11462496</v>
      </c>
      <c r="L180" s="127"/>
      <c r="M180" s="83">
        <v>9</v>
      </c>
      <c r="N180" s="135" t="s">
        <v>6</v>
      </c>
      <c r="O180" s="84">
        <v>6313159</v>
      </c>
      <c r="P180" s="147">
        <v>1503730</v>
      </c>
      <c r="Q180" s="147">
        <v>800696</v>
      </c>
    </row>
    <row r="181" spans="1:17">
      <c r="A181" s="129"/>
      <c r="B181" s="129"/>
      <c r="C181" s="129"/>
      <c r="D181" s="129"/>
      <c r="E181" s="129"/>
      <c r="G181" s="271">
        <v>10</v>
      </c>
      <c r="H181" s="135" t="s">
        <v>24</v>
      </c>
      <c r="I181" s="147">
        <v>6814467</v>
      </c>
      <c r="J181" s="147">
        <v>8232081</v>
      </c>
      <c r="K181" s="147">
        <v>9653606</v>
      </c>
      <c r="L181" s="127"/>
      <c r="M181" s="102"/>
      <c r="N181" s="123" t="s">
        <v>83</v>
      </c>
      <c r="O181" s="118">
        <f>SUM(O172:O180)</f>
        <v>102213980</v>
      </c>
      <c r="P181" s="118">
        <f>SUM(P172:P180)</f>
        <v>116099078</v>
      </c>
      <c r="Q181" s="118">
        <f>SUM(Q172:Q180)</f>
        <v>126497816</v>
      </c>
    </row>
    <row r="182" spans="1:17">
      <c r="A182" s="129"/>
      <c r="B182" s="129"/>
      <c r="C182" s="129"/>
      <c r="D182" s="129"/>
      <c r="E182" s="129"/>
      <c r="G182" s="271">
        <v>11</v>
      </c>
      <c r="H182" s="135" t="s">
        <v>30</v>
      </c>
      <c r="I182" s="147">
        <v>6258110</v>
      </c>
      <c r="J182" s="147">
        <v>6328005</v>
      </c>
      <c r="K182" s="147">
        <v>7316678</v>
      </c>
      <c r="L182" s="127"/>
      <c r="M182" s="83"/>
      <c r="N182" s="81" t="s">
        <v>240</v>
      </c>
      <c r="O182" s="109">
        <f>O181*100/O183</f>
        <v>96.207712316463585</v>
      </c>
      <c r="P182" s="110">
        <f>P181*100/P183</f>
        <v>97.409983063784935</v>
      </c>
      <c r="Q182" s="119">
        <f>Q181*100/Q183</f>
        <v>97.913640257310036</v>
      </c>
    </row>
    <row r="183" spans="1:17" ht="15.75" thickBot="1">
      <c r="A183" s="129"/>
      <c r="B183" s="129"/>
      <c r="C183" s="129"/>
      <c r="D183" s="129"/>
      <c r="E183" s="129"/>
      <c r="G183" s="271">
        <v>12</v>
      </c>
      <c r="H183" s="135" t="s">
        <v>6</v>
      </c>
      <c r="I183" s="147">
        <v>5565536</v>
      </c>
      <c r="J183" s="147">
        <v>6050574</v>
      </c>
      <c r="K183" s="147">
        <v>6835791</v>
      </c>
      <c r="L183" s="127"/>
      <c r="M183" s="85"/>
      <c r="N183" s="124" t="s">
        <v>143</v>
      </c>
      <c r="O183" s="111">
        <v>106243021</v>
      </c>
      <c r="P183" s="112">
        <v>119186016</v>
      </c>
      <c r="Q183" s="120">
        <v>129193252</v>
      </c>
    </row>
    <row r="184" spans="1:17">
      <c r="A184" s="129"/>
      <c r="B184" s="129"/>
      <c r="C184" s="129"/>
      <c r="D184" s="129"/>
      <c r="E184" s="129"/>
      <c r="G184" s="271">
        <v>13</v>
      </c>
      <c r="H184" s="135" t="s">
        <v>17</v>
      </c>
      <c r="I184" s="147">
        <v>5008922</v>
      </c>
      <c r="J184" s="147">
        <v>5466458</v>
      </c>
      <c r="K184" s="147">
        <v>6365727</v>
      </c>
      <c r="L184" s="127"/>
      <c r="M184" s="129"/>
      <c r="N184" s="129"/>
      <c r="O184" s="129"/>
      <c r="P184" s="129"/>
      <c r="Q184" s="129"/>
    </row>
    <row r="185" spans="1:17">
      <c r="A185" s="129"/>
      <c r="B185" s="129"/>
      <c r="C185" s="129"/>
      <c r="D185" s="129"/>
      <c r="E185" s="129"/>
      <c r="G185" s="271">
        <v>14</v>
      </c>
      <c r="H185" s="135" t="s">
        <v>25</v>
      </c>
      <c r="I185" s="147">
        <v>3009025</v>
      </c>
      <c r="J185" s="147">
        <v>3180764</v>
      </c>
      <c r="K185" s="147">
        <v>2082730</v>
      </c>
      <c r="L185" s="127"/>
      <c r="M185" s="129"/>
      <c r="N185" s="129"/>
      <c r="O185" s="129"/>
      <c r="P185" s="129"/>
      <c r="Q185" s="129"/>
    </row>
    <row r="186" spans="1:17">
      <c r="A186" s="129"/>
      <c r="B186" s="129"/>
      <c r="C186" s="129"/>
      <c r="D186" s="129"/>
      <c r="E186" s="129"/>
      <c r="G186" s="271">
        <v>15</v>
      </c>
      <c r="H186" s="135" t="s">
        <v>9</v>
      </c>
      <c r="I186" s="147">
        <v>1091662</v>
      </c>
      <c r="J186" s="147">
        <v>1230287</v>
      </c>
      <c r="K186" s="147">
        <v>1405780</v>
      </c>
      <c r="L186" s="127"/>
      <c r="M186" s="129"/>
      <c r="N186" s="129"/>
      <c r="O186" s="129"/>
      <c r="P186" s="129"/>
      <c r="Q186" s="129"/>
    </row>
    <row r="187" spans="1:17">
      <c r="A187" s="129"/>
      <c r="B187" s="129"/>
      <c r="C187" s="129"/>
      <c r="D187" s="129"/>
      <c r="E187" s="129"/>
      <c r="G187" s="271">
        <v>16</v>
      </c>
      <c r="H187" s="135" t="s">
        <v>12</v>
      </c>
      <c r="I187" s="147">
        <v>1817543</v>
      </c>
      <c r="J187" s="147">
        <v>1582138</v>
      </c>
      <c r="K187" s="147">
        <v>1204184</v>
      </c>
      <c r="L187" s="127"/>
      <c r="M187" s="129"/>
      <c r="N187" s="129"/>
      <c r="O187" s="129"/>
      <c r="P187" s="129"/>
      <c r="Q187" s="129"/>
    </row>
    <row r="188" spans="1:17">
      <c r="A188" s="129"/>
      <c r="B188" s="129"/>
      <c r="C188" s="129"/>
      <c r="D188" s="129"/>
      <c r="E188" s="129"/>
      <c r="G188" s="271">
        <v>17</v>
      </c>
      <c r="H188" s="135" t="s">
        <v>37</v>
      </c>
      <c r="I188" s="147">
        <v>1271970</v>
      </c>
      <c r="J188" s="147">
        <v>1655703</v>
      </c>
      <c r="K188" s="147">
        <v>1193001</v>
      </c>
      <c r="L188" s="127"/>
    </row>
    <row r="189" spans="1:17">
      <c r="A189" s="129"/>
      <c r="B189" s="129"/>
      <c r="C189" s="129"/>
      <c r="D189" s="129"/>
      <c r="E189" s="129"/>
      <c r="G189" s="271">
        <v>18</v>
      </c>
      <c r="H189" s="135" t="s">
        <v>21</v>
      </c>
      <c r="I189" s="147">
        <v>964180</v>
      </c>
      <c r="J189" s="147">
        <v>991925</v>
      </c>
      <c r="K189" s="147">
        <v>1066895</v>
      </c>
      <c r="L189" s="127"/>
    </row>
    <row r="190" spans="1:17">
      <c r="A190" s="129"/>
      <c r="B190" s="129"/>
      <c r="C190" s="129"/>
      <c r="D190" s="129"/>
      <c r="E190" s="129"/>
      <c r="G190" s="271">
        <v>19</v>
      </c>
      <c r="H190" s="135" t="s">
        <v>96</v>
      </c>
      <c r="I190" s="147">
        <v>522645</v>
      </c>
      <c r="J190" s="147">
        <v>955993</v>
      </c>
      <c r="K190" s="147">
        <v>1040322</v>
      </c>
      <c r="L190" s="127"/>
    </row>
    <row r="191" spans="1:17">
      <c r="A191" s="129"/>
      <c r="B191" s="129"/>
      <c r="C191" s="129"/>
      <c r="D191" s="129"/>
      <c r="E191" s="129"/>
      <c r="G191" s="271">
        <v>20</v>
      </c>
      <c r="H191" s="135" t="s">
        <v>20</v>
      </c>
      <c r="I191" s="147">
        <v>869984</v>
      </c>
      <c r="J191" s="147">
        <v>844405</v>
      </c>
      <c r="K191" s="147">
        <v>737524</v>
      </c>
      <c r="L191" s="127"/>
    </row>
    <row r="192" spans="1:17" ht="15.75" thickBot="1">
      <c r="A192" s="129"/>
      <c r="B192" s="129"/>
      <c r="C192" s="129"/>
      <c r="D192" s="129"/>
      <c r="E192" s="129"/>
      <c r="G192" s="271">
        <v>21</v>
      </c>
      <c r="H192" s="135" t="s">
        <v>451</v>
      </c>
      <c r="I192" s="147">
        <v>443279</v>
      </c>
      <c r="J192" s="147">
        <v>746629</v>
      </c>
      <c r="K192" s="147">
        <v>687037</v>
      </c>
      <c r="L192" s="127"/>
    </row>
    <row r="193" spans="1:17">
      <c r="A193" s="129"/>
      <c r="B193" s="129"/>
      <c r="C193" s="129"/>
      <c r="D193" s="129"/>
      <c r="E193" s="129"/>
      <c r="G193" s="102"/>
      <c r="H193" s="123" t="s">
        <v>83</v>
      </c>
      <c r="I193" s="118">
        <f>SUM(I172:I191)</f>
        <v>528208566</v>
      </c>
      <c r="J193" s="118">
        <f>SUM(J172:J191)</f>
        <v>510713865</v>
      </c>
      <c r="K193" s="118">
        <f>SUM(K172:K192)</f>
        <v>511914674</v>
      </c>
      <c r="L193" s="127"/>
    </row>
    <row r="194" spans="1:17">
      <c r="A194" s="129"/>
      <c r="B194" s="129"/>
      <c r="C194" s="129"/>
      <c r="D194" s="129"/>
      <c r="E194" s="129"/>
      <c r="G194" s="83"/>
      <c r="H194" s="81" t="s">
        <v>240</v>
      </c>
      <c r="I194" s="109">
        <f>I193*100/I195</f>
        <v>98.675942946599662</v>
      </c>
      <c r="J194" s="110">
        <f>J193*100/J195</f>
        <v>98.438046868545413</v>
      </c>
      <c r="K194" s="119">
        <f>K193*100/K195</f>
        <v>98.360958360202005</v>
      </c>
      <c r="L194" s="127"/>
    </row>
    <row r="195" spans="1:17" ht="15.75" thickBot="1">
      <c r="A195" s="129"/>
      <c r="B195" s="129"/>
      <c r="C195" s="129"/>
      <c r="D195" s="129"/>
      <c r="E195" s="129"/>
      <c r="G195" s="85"/>
      <c r="H195" s="124" t="s">
        <v>84</v>
      </c>
      <c r="I195" s="111">
        <v>535296193</v>
      </c>
      <c r="J195" s="112">
        <v>518817552</v>
      </c>
      <c r="K195" s="120">
        <v>520444984</v>
      </c>
      <c r="L195" s="127"/>
    </row>
    <row r="196" spans="1:17">
      <c r="A196" s="129"/>
      <c r="B196" s="129"/>
      <c r="C196" s="129"/>
      <c r="D196" s="129"/>
      <c r="E196" s="129"/>
      <c r="G196" s="163"/>
      <c r="H196" s="164"/>
      <c r="I196" s="165"/>
      <c r="J196" s="165"/>
      <c r="K196" s="165"/>
      <c r="L196" s="127"/>
    </row>
    <row r="197" spans="1:17" ht="15.75" thickBot="1">
      <c r="A197" s="129"/>
      <c r="B197" s="129"/>
      <c r="C197" s="129"/>
      <c r="D197" s="129"/>
      <c r="E197" s="129"/>
      <c r="L197" s="127"/>
    </row>
    <row r="198" spans="1:17" ht="15.75" thickBot="1">
      <c r="A198" s="129"/>
      <c r="B198" s="129"/>
      <c r="C198" s="129"/>
      <c r="D198" s="129"/>
      <c r="E198" s="129"/>
      <c r="G198" s="25" t="s">
        <v>101</v>
      </c>
      <c r="H198" s="26" t="s">
        <v>210</v>
      </c>
      <c r="I198" s="27"/>
      <c r="J198" s="27"/>
      <c r="K198" s="27"/>
      <c r="M198" s="20" t="s">
        <v>101</v>
      </c>
      <c r="N198" s="21" t="s">
        <v>219</v>
      </c>
      <c r="O198" s="24"/>
      <c r="P198" s="24"/>
      <c r="Q198" s="24"/>
    </row>
    <row r="199" spans="1:17" ht="15.75" thickBot="1">
      <c r="A199" s="129"/>
      <c r="B199" s="129"/>
      <c r="C199" s="129"/>
      <c r="D199" s="129"/>
      <c r="E199" s="129"/>
      <c r="G199" s="136"/>
      <c r="H199" s="183"/>
      <c r="I199" s="152">
        <v>2017</v>
      </c>
      <c r="J199" s="152">
        <v>2018</v>
      </c>
      <c r="K199" s="155">
        <v>2019</v>
      </c>
      <c r="L199" s="127"/>
      <c r="M199" s="138"/>
      <c r="N199" s="132"/>
      <c r="O199" s="16">
        <v>2017</v>
      </c>
      <c r="P199" s="16">
        <v>2018</v>
      </c>
      <c r="Q199" s="155">
        <v>2019</v>
      </c>
    </row>
    <row r="200" spans="1:17">
      <c r="A200" s="129"/>
      <c r="B200" s="129"/>
      <c r="C200" s="129"/>
      <c r="D200" s="129"/>
      <c r="E200" s="129"/>
      <c r="G200" s="103" t="s">
        <v>86</v>
      </c>
      <c r="H200" s="166" t="s">
        <v>80</v>
      </c>
      <c r="I200" s="153" t="s">
        <v>81</v>
      </c>
      <c r="J200" s="153" t="s">
        <v>81</v>
      </c>
      <c r="K200" s="154" t="s">
        <v>81</v>
      </c>
      <c r="L200" s="127"/>
      <c r="M200" s="139" t="s">
        <v>86</v>
      </c>
      <c r="N200" s="133" t="s">
        <v>80</v>
      </c>
      <c r="O200" s="141" t="s">
        <v>81</v>
      </c>
      <c r="P200" s="141" t="s">
        <v>81</v>
      </c>
      <c r="Q200" s="154" t="s">
        <v>81</v>
      </c>
    </row>
    <row r="201" spans="1:17">
      <c r="A201" s="129"/>
      <c r="B201" s="129"/>
      <c r="C201" s="129"/>
      <c r="D201" s="129"/>
      <c r="E201" s="129"/>
      <c r="G201" s="77">
        <v>1</v>
      </c>
      <c r="H201" s="135" t="s">
        <v>13</v>
      </c>
      <c r="I201" s="147">
        <v>1851865</v>
      </c>
      <c r="J201" s="147">
        <v>1884488</v>
      </c>
      <c r="K201" s="147">
        <v>2480303</v>
      </c>
      <c r="L201" s="127"/>
      <c r="M201" s="83">
        <v>1</v>
      </c>
      <c r="N201" s="135" t="s">
        <v>8</v>
      </c>
      <c r="O201" s="142">
        <v>26922497</v>
      </c>
      <c r="P201" s="147">
        <v>40055665</v>
      </c>
      <c r="Q201" s="147">
        <v>10775485</v>
      </c>
    </row>
    <row r="202" spans="1:17">
      <c r="A202" s="129"/>
      <c r="B202" s="129"/>
      <c r="C202" s="129"/>
      <c r="D202" s="129"/>
      <c r="E202" s="129"/>
      <c r="G202" s="77">
        <v>2</v>
      </c>
      <c r="H202" s="135" t="s">
        <v>0</v>
      </c>
      <c r="I202" s="147">
        <v>2315000</v>
      </c>
      <c r="J202" s="147">
        <v>2744736</v>
      </c>
      <c r="K202" s="147">
        <v>2451559</v>
      </c>
      <c r="L202" s="127"/>
      <c r="M202" s="83">
        <v>2</v>
      </c>
      <c r="N202" s="135" t="s">
        <v>13</v>
      </c>
      <c r="O202" s="142">
        <v>8984164</v>
      </c>
      <c r="P202" s="147">
        <v>8583593</v>
      </c>
      <c r="Q202" s="147">
        <v>10022235</v>
      </c>
    </row>
    <row r="203" spans="1:17">
      <c r="A203" s="129"/>
      <c r="B203" s="129"/>
      <c r="C203" s="129"/>
      <c r="D203" s="129"/>
      <c r="E203" s="129"/>
      <c r="G203" s="77">
        <v>3</v>
      </c>
      <c r="H203" s="135" t="s">
        <v>4</v>
      </c>
      <c r="I203" s="147">
        <v>930723</v>
      </c>
      <c r="J203" s="147">
        <v>1163419</v>
      </c>
      <c r="K203" s="147">
        <v>1457078</v>
      </c>
      <c r="L203" s="127"/>
      <c r="M203" s="83">
        <v>3</v>
      </c>
      <c r="N203" s="135" t="s">
        <v>4</v>
      </c>
      <c r="O203" s="142">
        <v>1725865</v>
      </c>
      <c r="P203" s="147">
        <v>1915386</v>
      </c>
      <c r="Q203" s="147">
        <v>1678420</v>
      </c>
    </row>
    <row r="204" spans="1:17">
      <c r="A204" s="129"/>
      <c r="B204" s="129"/>
      <c r="C204" s="129"/>
      <c r="D204" s="129"/>
      <c r="E204" s="129"/>
      <c r="G204" s="77">
        <v>4</v>
      </c>
      <c r="H204" s="135" t="s">
        <v>6</v>
      </c>
      <c r="I204" s="147">
        <v>1078024</v>
      </c>
      <c r="J204" s="147">
        <v>991456</v>
      </c>
      <c r="K204" s="147">
        <v>969562</v>
      </c>
      <c r="L204" s="127"/>
      <c r="M204" s="83">
        <v>4</v>
      </c>
      <c r="N204" s="135" t="s">
        <v>0</v>
      </c>
      <c r="O204" s="142">
        <v>1681834</v>
      </c>
      <c r="P204" s="147">
        <v>1380325</v>
      </c>
      <c r="Q204" s="147">
        <v>1486613</v>
      </c>
    </row>
    <row r="205" spans="1:17" ht="15.75" thickBot="1">
      <c r="A205" s="129"/>
      <c r="B205" s="129"/>
      <c r="C205" s="129"/>
      <c r="D205" s="129"/>
      <c r="E205" s="129"/>
      <c r="G205" s="77">
        <v>5</v>
      </c>
      <c r="H205" s="135" t="s">
        <v>231</v>
      </c>
      <c r="I205" s="147">
        <v>680712</v>
      </c>
      <c r="J205" s="147">
        <v>553232</v>
      </c>
      <c r="K205" s="147">
        <v>635308</v>
      </c>
      <c r="L205" s="127"/>
      <c r="M205" s="83">
        <v>5</v>
      </c>
      <c r="N205" s="135" t="s">
        <v>7</v>
      </c>
      <c r="O205" s="142">
        <v>1326958</v>
      </c>
      <c r="P205" s="147">
        <v>1055512</v>
      </c>
      <c r="Q205" s="147">
        <v>1360123</v>
      </c>
    </row>
    <row r="206" spans="1:17">
      <c r="A206" s="129"/>
      <c r="B206" s="129"/>
      <c r="C206" s="129"/>
      <c r="D206" s="129"/>
      <c r="E206" s="129"/>
      <c r="G206" s="102"/>
      <c r="H206" s="123" t="s">
        <v>83</v>
      </c>
      <c r="I206" s="148">
        <f t="shared" ref="I206:J206" si="13">SUM(I201:I205)</f>
        <v>6856324</v>
      </c>
      <c r="J206" s="148">
        <f t="shared" si="13"/>
        <v>7337331</v>
      </c>
      <c r="K206" s="148">
        <f>SUM(K201:K205)</f>
        <v>7993810</v>
      </c>
      <c r="L206" s="127"/>
      <c r="M206" s="83">
        <v>6</v>
      </c>
      <c r="N206" s="135" t="s">
        <v>14</v>
      </c>
      <c r="O206" s="142">
        <v>230667</v>
      </c>
      <c r="P206" s="147">
        <v>740149</v>
      </c>
      <c r="Q206" s="147">
        <v>847561</v>
      </c>
    </row>
    <row r="207" spans="1:17">
      <c r="A207" s="129"/>
      <c r="B207" s="129"/>
      <c r="C207" s="129"/>
      <c r="D207" s="129"/>
      <c r="E207" s="129"/>
      <c r="G207" s="83"/>
      <c r="H207" s="81" t="s">
        <v>240</v>
      </c>
      <c r="I207" s="109">
        <f>I206*100/I208</f>
        <v>81.052354083694183</v>
      </c>
      <c r="J207" s="143">
        <f>J206*100/J208</f>
        <v>80.906060689929845</v>
      </c>
      <c r="K207" s="149">
        <f>K206*100/K208</f>
        <v>84.813961342205943</v>
      </c>
      <c r="L207" s="127"/>
      <c r="M207" s="83">
        <v>7</v>
      </c>
      <c r="N207" s="135" t="s">
        <v>3</v>
      </c>
      <c r="O207" s="142">
        <v>509604</v>
      </c>
      <c r="P207" s="147">
        <v>447499</v>
      </c>
      <c r="Q207" s="147">
        <v>841625</v>
      </c>
    </row>
    <row r="208" spans="1:17" ht="15.75" thickBot="1">
      <c r="A208" s="129"/>
      <c r="B208" s="129"/>
      <c r="C208" s="129"/>
      <c r="D208" s="129"/>
      <c r="E208" s="129"/>
      <c r="G208" s="85"/>
      <c r="H208" s="124" t="s">
        <v>84</v>
      </c>
      <c r="I208" s="111">
        <v>8459130</v>
      </c>
      <c r="J208" s="144">
        <v>9068951</v>
      </c>
      <c r="K208" s="150">
        <v>9425111</v>
      </c>
      <c r="L208" s="127"/>
      <c r="M208" s="162">
        <v>8</v>
      </c>
      <c r="N208" s="201" t="s">
        <v>89</v>
      </c>
      <c r="O208" s="142">
        <v>674163</v>
      </c>
      <c r="P208" s="147">
        <v>428399</v>
      </c>
      <c r="Q208" s="147">
        <v>724199</v>
      </c>
    </row>
    <row r="209" spans="1:17">
      <c r="A209" s="129"/>
      <c r="B209" s="129"/>
      <c r="C209" s="129"/>
      <c r="D209" s="129"/>
      <c r="E209" s="129"/>
      <c r="L209" s="127"/>
      <c r="M209" s="102"/>
      <c r="N209" s="123" t="s">
        <v>83</v>
      </c>
      <c r="O209" s="148">
        <f t="shared" ref="O209:P209" si="14">SUM(O201:O208)</f>
        <v>42055752</v>
      </c>
      <c r="P209" s="148">
        <f t="shared" si="14"/>
        <v>54606528</v>
      </c>
      <c r="Q209" s="148">
        <f>SUM(Q201:Q208)</f>
        <v>27736261</v>
      </c>
    </row>
    <row r="210" spans="1:17">
      <c r="A210" s="129"/>
      <c r="B210" s="129"/>
      <c r="C210" s="129"/>
      <c r="D210" s="129"/>
      <c r="E210" s="129"/>
      <c r="L210" s="127"/>
      <c r="M210" s="83"/>
      <c r="N210" s="81" t="s">
        <v>240</v>
      </c>
      <c r="O210" s="109">
        <f>O209*100/O211</f>
        <v>82.737537968483224</v>
      </c>
      <c r="P210" s="143">
        <f>P209*100/P211</f>
        <v>86.737097453363333</v>
      </c>
      <c r="Q210" s="149">
        <f>Q209*100/Q211</f>
        <v>76.280180936558679</v>
      </c>
    </row>
    <row r="211" spans="1:17" ht="15.75" thickBot="1">
      <c r="A211" s="129"/>
      <c r="B211" s="129"/>
      <c r="C211" s="129"/>
      <c r="D211" s="129"/>
      <c r="E211" s="129"/>
      <c r="L211" s="127"/>
      <c r="M211" s="140"/>
      <c r="N211" s="124" t="s">
        <v>143</v>
      </c>
      <c r="O211" s="111">
        <v>50830316</v>
      </c>
      <c r="P211" s="144">
        <v>62956370</v>
      </c>
      <c r="Q211" s="150">
        <v>36361032</v>
      </c>
    </row>
    <row r="212" spans="1:17">
      <c r="A212" s="129"/>
      <c r="B212" s="129"/>
      <c r="C212" s="129"/>
      <c r="D212" s="129"/>
      <c r="E212" s="129"/>
      <c r="L212" s="127"/>
      <c r="M212" s="205"/>
      <c r="N212" s="164"/>
      <c r="O212" s="165"/>
      <c r="P212" s="165"/>
      <c r="Q212" s="165"/>
    </row>
    <row r="213" spans="1:17" ht="15.75" thickBot="1">
      <c r="A213" s="129"/>
      <c r="B213" s="129"/>
      <c r="C213" s="129"/>
      <c r="D213" s="129"/>
      <c r="E213" s="129"/>
      <c r="N213" s="70"/>
      <c r="O213" s="71"/>
      <c r="P213" s="71"/>
      <c r="Q213" s="71"/>
    </row>
    <row r="214" spans="1:17" ht="15.75" thickBot="1">
      <c r="A214" s="129"/>
      <c r="B214" s="129"/>
      <c r="C214" s="129"/>
      <c r="D214" s="129"/>
      <c r="E214" s="129"/>
      <c r="G214" s="63" t="s">
        <v>216</v>
      </c>
      <c r="H214" s="21" t="s">
        <v>220</v>
      </c>
      <c r="I214" s="33"/>
      <c r="J214" s="161"/>
      <c r="K214" s="161"/>
      <c r="M214" s="63" t="s">
        <v>216</v>
      </c>
      <c r="N214" s="21" t="s">
        <v>220</v>
      </c>
      <c r="O214" s="24"/>
      <c r="P214" s="24"/>
      <c r="Q214" s="24"/>
    </row>
    <row r="215" spans="1:17" ht="15.75" thickBot="1">
      <c r="A215" s="129"/>
      <c r="B215" s="129"/>
      <c r="C215" s="129"/>
      <c r="D215" s="129"/>
      <c r="E215" s="129"/>
      <c r="G215" s="130"/>
      <c r="H215" s="159"/>
      <c r="I215" s="155">
        <v>2017</v>
      </c>
      <c r="J215" s="152">
        <v>2018</v>
      </c>
      <c r="K215" s="155">
        <v>2019</v>
      </c>
      <c r="M215" s="130"/>
      <c r="N215" s="132"/>
      <c r="O215" s="16">
        <v>2017</v>
      </c>
      <c r="P215" s="16">
        <v>2018</v>
      </c>
      <c r="Q215" s="155">
        <v>2019</v>
      </c>
    </row>
    <row r="216" spans="1:17">
      <c r="A216" s="129"/>
      <c r="B216" s="129"/>
      <c r="C216" s="129"/>
      <c r="D216" s="129"/>
      <c r="E216" s="129"/>
      <c r="G216" s="105" t="s">
        <v>86</v>
      </c>
      <c r="H216" s="106" t="s">
        <v>80</v>
      </c>
      <c r="I216" s="154" t="s">
        <v>81</v>
      </c>
      <c r="J216" s="153" t="s">
        <v>81</v>
      </c>
      <c r="K216" s="154" t="s">
        <v>81</v>
      </c>
      <c r="M216" s="105" t="s">
        <v>86</v>
      </c>
      <c r="N216" s="133" t="s">
        <v>80</v>
      </c>
      <c r="O216" s="107" t="s">
        <v>81</v>
      </c>
      <c r="P216" s="107" t="s">
        <v>81</v>
      </c>
      <c r="Q216" s="154" t="s">
        <v>81</v>
      </c>
    </row>
    <row r="217" spans="1:17">
      <c r="A217" s="129"/>
      <c r="B217" s="129"/>
      <c r="C217" s="129"/>
      <c r="D217" s="129"/>
      <c r="E217" s="129"/>
      <c r="G217" s="83">
        <v>1</v>
      </c>
      <c r="H217" s="156" t="s">
        <v>0</v>
      </c>
      <c r="I217" s="147">
        <v>9505361</v>
      </c>
      <c r="J217" s="147">
        <v>8550054</v>
      </c>
      <c r="K217" s="147">
        <v>7876990</v>
      </c>
      <c r="M217" s="83">
        <v>1</v>
      </c>
      <c r="N217" s="135" t="s">
        <v>35</v>
      </c>
      <c r="O217" s="84">
        <v>15875675</v>
      </c>
      <c r="P217" s="84">
        <v>12015055</v>
      </c>
      <c r="Q217" s="147">
        <v>15335172</v>
      </c>
    </row>
    <row r="218" spans="1:17">
      <c r="A218" s="129"/>
      <c r="B218" s="129"/>
      <c r="C218" s="129"/>
      <c r="D218" s="129"/>
      <c r="E218" s="129"/>
      <c r="G218" s="83">
        <v>2</v>
      </c>
      <c r="H218" s="156" t="s">
        <v>13</v>
      </c>
      <c r="I218" s="147">
        <v>8117382</v>
      </c>
      <c r="J218" s="147">
        <v>11377829</v>
      </c>
      <c r="K218" s="147">
        <v>3656133</v>
      </c>
      <c r="M218" s="83">
        <v>2</v>
      </c>
      <c r="N218" s="135" t="s">
        <v>19</v>
      </c>
      <c r="O218" s="84">
        <v>4662069</v>
      </c>
      <c r="P218" s="84">
        <v>9684770</v>
      </c>
      <c r="Q218" s="147">
        <v>14290173</v>
      </c>
    </row>
    <row r="219" spans="1:17">
      <c r="A219" s="129"/>
      <c r="B219" s="129"/>
      <c r="C219" s="129"/>
      <c r="D219" s="129"/>
      <c r="E219" s="129"/>
      <c r="G219" s="83">
        <v>3</v>
      </c>
      <c r="H219" s="128" t="s">
        <v>20</v>
      </c>
      <c r="I219" s="147">
        <v>2570654</v>
      </c>
      <c r="J219" s="147">
        <v>3166343</v>
      </c>
      <c r="K219" s="147">
        <v>3535724</v>
      </c>
      <c r="M219" s="83">
        <v>3</v>
      </c>
      <c r="N219" s="135" t="s">
        <v>34</v>
      </c>
      <c r="O219" s="84">
        <v>4990962</v>
      </c>
      <c r="P219" s="84">
        <v>5389284</v>
      </c>
      <c r="Q219" s="147">
        <v>5018295</v>
      </c>
    </row>
    <row r="220" spans="1:17">
      <c r="A220" s="129"/>
      <c r="B220" s="129"/>
      <c r="C220" s="129"/>
      <c r="D220" s="129"/>
      <c r="E220" s="129"/>
      <c r="G220" s="83">
        <v>4</v>
      </c>
      <c r="H220" s="128" t="s">
        <v>5</v>
      </c>
      <c r="I220" s="147">
        <v>976481</v>
      </c>
      <c r="J220" s="147">
        <v>1017460</v>
      </c>
      <c r="K220" s="147">
        <v>1608243</v>
      </c>
      <c r="M220" s="83">
        <v>4</v>
      </c>
      <c r="N220" s="135" t="s">
        <v>217</v>
      </c>
      <c r="O220" s="84">
        <v>5696438</v>
      </c>
      <c r="P220" s="84">
        <v>4436634</v>
      </c>
      <c r="Q220" s="147">
        <v>3452922</v>
      </c>
    </row>
    <row r="221" spans="1:17">
      <c r="A221" s="129"/>
      <c r="B221" s="129"/>
      <c r="C221" s="129"/>
      <c r="D221" s="129"/>
      <c r="E221" s="129"/>
      <c r="G221" s="83">
        <v>5</v>
      </c>
      <c r="H221" s="156" t="s">
        <v>4</v>
      </c>
      <c r="I221" s="157">
        <v>1085334</v>
      </c>
      <c r="J221" s="157">
        <v>1426212</v>
      </c>
      <c r="K221" s="157">
        <v>1520454</v>
      </c>
      <c r="M221" s="83">
        <v>5</v>
      </c>
      <c r="N221" s="135" t="s">
        <v>13</v>
      </c>
      <c r="O221" s="147">
        <v>4488967</v>
      </c>
      <c r="P221" s="84">
        <v>4214652</v>
      </c>
      <c r="Q221" s="147">
        <v>3842573</v>
      </c>
    </row>
    <row r="222" spans="1:17">
      <c r="A222" s="129"/>
      <c r="B222" s="129"/>
      <c r="C222" s="129"/>
      <c r="D222" s="129"/>
      <c r="E222" s="129"/>
      <c r="G222" s="83">
        <v>6</v>
      </c>
      <c r="H222" s="156" t="s">
        <v>8</v>
      </c>
      <c r="I222" s="157">
        <v>2129239</v>
      </c>
      <c r="J222" s="157">
        <v>1176819</v>
      </c>
      <c r="K222" s="157">
        <v>1497331</v>
      </c>
      <c r="M222" s="113">
        <v>6</v>
      </c>
      <c r="N222" s="158" t="s">
        <v>8</v>
      </c>
      <c r="O222" s="114">
        <v>2523495</v>
      </c>
      <c r="P222" s="114">
        <v>2928532</v>
      </c>
      <c r="Q222" s="157">
        <v>2724391</v>
      </c>
    </row>
    <row r="223" spans="1:17">
      <c r="A223" s="129"/>
      <c r="B223" s="129"/>
      <c r="C223" s="129"/>
      <c r="D223" s="129"/>
      <c r="E223" s="129"/>
      <c r="G223" s="83">
        <v>7</v>
      </c>
      <c r="H223" s="156" t="s">
        <v>17</v>
      </c>
      <c r="I223" s="157">
        <v>681011</v>
      </c>
      <c r="J223" s="157">
        <v>924795</v>
      </c>
      <c r="K223" s="157">
        <v>1306233</v>
      </c>
      <c r="M223" s="83">
        <v>7</v>
      </c>
      <c r="N223" s="135" t="s">
        <v>218</v>
      </c>
      <c r="O223" s="84">
        <v>3843928</v>
      </c>
      <c r="P223" s="84">
        <v>3462698</v>
      </c>
      <c r="Q223" s="147">
        <v>2706602</v>
      </c>
    </row>
    <row r="224" spans="1:17">
      <c r="A224" s="129"/>
      <c r="B224" s="129"/>
      <c r="C224" s="129"/>
      <c r="D224" s="129"/>
      <c r="E224" s="129"/>
      <c r="G224" s="83">
        <v>8</v>
      </c>
      <c r="H224" s="156" t="s">
        <v>1</v>
      </c>
      <c r="I224" s="157">
        <v>2921200</v>
      </c>
      <c r="J224" s="157">
        <v>2210691</v>
      </c>
      <c r="K224" s="157">
        <v>1025761</v>
      </c>
      <c r="M224" s="83">
        <v>8</v>
      </c>
      <c r="N224" s="135" t="s">
        <v>7</v>
      </c>
      <c r="O224" s="84">
        <v>2187915</v>
      </c>
      <c r="P224" s="84">
        <v>1882478</v>
      </c>
      <c r="Q224" s="147">
        <v>2416392</v>
      </c>
    </row>
    <row r="225" spans="1:17">
      <c r="A225" s="129"/>
      <c r="B225" s="129"/>
      <c r="C225" s="129"/>
      <c r="D225" s="129"/>
      <c r="E225" s="129"/>
      <c r="G225" s="83">
        <v>9</v>
      </c>
      <c r="H225" s="156" t="s">
        <v>10</v>
      </c>
      <c r="I225" s="157">
        <v>307552</v>
      </c>
      <c r="J225" s="157">
        <v>639897</v>
      </c>
      <c r="K225" s="157">
        <v>984549</v>
      </c>
      <c r="M225" s="83">
        <v>9</v>
      </c>
      <c r="N225" s="135" t="s">
        <v>6</v>
      </c>
      <c r="O225" s="84">
        <v>756505</v>
      </c>
      <c r="P225" s="84">
        <v>1599411</v>
      </c>
      <c r="Q225" s="147">
        <v>2068678</v>
      </c>
    </row>
    <row r="226" spans="1:17" ht="15.75" thickBot="1">
      <c r="A226" s="129"/>
      <c r="B226" s="129"/>
      <c r="C226" s="129"/>
      <c r="D226" s="129"/>
      <c r="E226" s="129"/>
      <c r="G226" s="83">
        <v>10</v>
      </c>
      <c r="H226" s="156" t="s">
        <v>6</v>
      </c>
      <c r="I226" s="157">
        <v>960567</v>
      </c>
      <c r="J226" s="157">
        <v>927200</v>
      </c>
      <c r="K226" s="157">
        <v>904296</v>
      </c>
      <c r="M226" s="83">
        <v>10</v>
      </c>
      <c r="N226" s="135" t="s">
        <v>4</v>
      </c>
      <c r="O226" s="84">
        <v>2156608</v>
      </c>
      <c r="P226" s="84">
        <v>1831915</v>
      </c>
      <c r="Q226" s="147">
        <v>1508074</v>
      </c>
    </row>
    <row r="227" spans="1:17">
      <c r="A227" s="129"/>
      <c r="B227" s="129"/>
      <c r="C227" s="129"/>
      <c r="D227" s="129"/>
      <c r="E227" s="129"/>
      <c r="G227" s="102"/>
      <c r="H227" s="92" t="s">
        <v>83</v>
      </c>
      <c r="I227" s="94">
        <f t="shared" ref="I227:J227" si="15">SUM(I217:I226)</f>
        <v>29254781</v>
      </c>
      <c r="J227" s="94">
        <f t="shared" si="15"/>
        <v>31417300</v>
      </c>
      <c r="K227" s="94">
        <f>SUM(K217:K226)</f>
        <v>23915714</v>
      </c>
      <c r="M227" s="83">
        <v>11</v>
      </c>
      <c r="N227" s="135" t="s">
        <v>11</v>
      </c>
      <c r="O227" s="84">
        <v>673400</v>
      </c>
      <c r="P227" s="84">
        <v>1559690</v>
      </c>
      <c r="Q227" s="147">
        <v>1491342</v>
      </c>
    </row>
    <row r="228" spans="1:17" ht="15.75" thickBot="1">
      <c r="A228" s="129"/>
      <c r="B228" s="129"/>
      <c r="C228" s="129"/>
      <c r="D228" s="129"/>
      <c r="E228" s="129"/>
      <c r="G228" s="83"/>
      <c r="H228" s="88" t="s">
        <v>240</v>
      </c>
      <c r="I228" s="82">
        <f>I227*100/I229</f>
        <v>93.276622975171904</v>
      </c>
      <c r="J228" s="82">
        <f>J227*100/J229</f>
        <v>93.556419354240262</v>
      </c>
      <c r="K228" s="96">
        <f>K227*100/K229</f>
        <v>89.72085884852352</v>
      </c>
      <c r="M228" s="113">
        <v>12</v>
      </c>
      <c r="N228" s="158" t="s">
        <v>0</v>
      </c>
      <c r="O228" s="84">
        <v>846276</v>
      </c>
      <c r="P228" s="84">
        <v>981866</v>
      </c>
      <c r="Q228" s="147">
        <v>899543</v>
      </c>
    </row>
    <row r="229" spans="1:17" ht="15.75" thickBot="1">
      <c r="A229" s="129"/>
      <c r="B229" s="129"/>
      <c r="C229" s="129"/>
      <c r="D229" s="129"/>
      <c r="E229" s="129"/>
      <c r="G229" s="85"/>
      <c r="H229" s="98" t="s">
        <v>84</v>
      </c>
      <c r="I229" s="99">
        <v>31363465</v>
      </c>
      <c r="J229" s="99">
        <v>33581127</v>
      </c>
      <c r="K229" s="100">
        <v>26655690</v>
      </c>
      <c r="M229" s="102"/>
      <c r="N229" s="123" t="s">
        <v>83</v>
      </c>
      <c r="O229" s="148">
        <f t="shared" ref="O229:P229" si="16">SUM(O217:O228)</f>
        <v>48702238</v>
      </c>
      <c r="P229" s="148">
        <f t="shared" si="16"/>
        <v>49986985</v>
      </c>
      <c r="Q229" s="148">
        <f>SUM(Q217:Q228)</f>
        <v>55754157</v>
      </c>
    </row>
    <row r="230" spans="1:17">
      <c r="A230" s="129"/>
      <c r="B230" s="129"/>
      <c r="C230" s="129"/>
      <c r="D230" s="129"/>
      <c r="E230" s="129"/>
      <c r="M230" s="83"/>
      <c r="N230" s="81" t="s">
        <v>240</v>
      </c>
      <c r="O230" s="109">
        <f>O229*100/O231</f>
        <v>75.999887456673278</v>
      </c>
      <c r="P230" s="109">
        <f>P229*100/P231</f>
        <v>90.887661456696165</v>
      </c>
      <c r="Q230" s="149">
        <f>Q229*100/Q231</f>
        <v>88.088820974882367</v>
      </c>
    </row>
    <row r="231" spans="1:17" ht="15.75" thickBot="1">
      <c r="A231" s="129"/>
      <c r="B231" s="129"/>
      <c r="C231" s="129"/>
      <c r="D231" s="129"/>
      <c r="E231" s="129"/>
      <c r="M231" s="85"/>
      <c r="N231" s="124" t="s">
        <v>143</v>
      </c>
      <c r="O231" s="111">
        <v>64081987</v>
      </c>
      <c r="P231" s="111">
        <v>54998648</v>
      </c>
      <c r="Q231" s="150">
        <v>63293113</v>
      </c>
    </row>
    <row r="232" spans="1:17">
      <c r="A232" s="129"/>
      <c r="B232" s="129"/>
      <c r="C232" s="129"/>
      <c r="D232" s="129"/>
      <c r="E232" s="129"/>
      <c r="M232" s="163"/>
      <c r="N232" s="164"/>
      <c r="O232" s="165"/>
      <c r="P232" s="165"/>
      <c r="Q232" s="165"/>
    </row>
    <row r="233" spans="1:17" ht="15.75" thickBot="1">
      <c r="A233" s="129"/>
      <c r="B233" s="129"/>
      <c r="C233" s="129"/>
      <c r="D233" s="129"/>
      <c r="E233" s="129"/>
      <c r="G233" s="2"/>
      <c r="H233" s="6"/>
      <c r="I233" s="4"/>
      <c r="J233" s="5"/>
      <c r="K233" s="5"/>
      <c r="M233" s="72"/>
      <c r="N233" s="70"/>
      <c r="O233" s="71"/>
      <c r="P233" s="71"/>
      <c r="Q233" s="71"/>
    </row>
    <row r="234" spans="1:17" ht="15.75" thickBot="1">
      <c r="A234" s="129"/>
      <c r="B234" s="129"/>
      <c r="C234" s="129"/>
      <c r="D234" s="129"/>
      <c r="E234" s="129"/>
      <c r="G234" s="63" t="s">
        <v>221</v>
      </c>
      <c r="H234" s="21" t="s">
        <v>332</v>
      </c>
      <c r="I234" s="33"/>
      <c r="J234" s="33"/>
      <c r="K234" s="33"/>
      <c r="M234" s="63" t="s">
        <v>221</v>
      </c>
      <c r="N234" s="21" t="s">
        <v>332</v>
      </c>
      <c r="O234" s="24"/>
      <c r="P234" s="24"/>
      <c r="Q234" s="24"/>
    </row>
    <row r="235" spans="1:17" ht="15.75" thickBot="1">
      <c r="A235" s="129"/>
      <c r="B235" s="129"/>
      <c r="C235" s="129"/>
      <c r="D235" s="129"/>
      <c r="E235" s="129"/>
      <c r="G235" s="130"/>
      <c r="H235" s="131"/>
      <c r="I235" s="152">
        <v>2017</v>
      </c>
      <c r="J235" s="17">
        <v>2018</v>
      </c>
      <c r="K235" s="155">
        <v>2019</v>
      </c>
      <c r="L235" s="127"/>
      <c r="M235" s="130"/>
      <c r="N235" s="132"/>
      <c r="O235" s="155">
        <v>2017</v>
      </c>
      <c r="P235" s="152">
        <v>2018</v>
      </c>
      <c r="Q235" s="155">
        <v>2019</v>
      </c>
    </row>
    <row r="236" spans="1:17" ht="15.75" thickBot="1">
      <c r="A236" s="129"/>
      <c r="B236" s="129"/>
      <c r="C236" s="129"/>
      <c r="D236" s="129"/>
      <c r="E236" s="129"/>
      <c r="G236" s="105" t="s">
        <v>86</v>
      </c>
      <c r="H236" s="106" t="s">
        <v>80</v>
      </c>
      <c r="I236" s="153" t="s">
        <v>81</v>
      </c>
      <c r="J236" s="108" t="s">
        <v>81</v>
      </c>
      <c r="K236" s="154" t="s">
        <v>81</v>
      </c>
      <c r="L236" s="127"/>
      <c r="M236" s="105" t="s">
        <v>86</v>
      </c>
      <c r="N236" s="133" t="s">
        <v>80</v>
      </c>
      <c r="O236" s="154" t="s">
        <v>81</v>
      </c>
      <c r="P236" s="153" t="s">
        <v>81</v>
      </c>
      <c r="Q236" s="154" t="s">
        <v>81</v>
      </c>
    </row>
    <row r="237" spans="1:17">
      <c r="A237" s="129"/>
      <c r="B237" s="129"/>
      <c r="C237" s="129"/>
      <c r="D237" s="129"/>
      <c r="E237" s="129"/>
      <c r="G237" s="83">
        <v>1</v>
      </c>
      <c r="H237" s="134" t="s">
        <v>8</v>
      </c>
      <c r="I237" s="147">
        <v>41427597</v>
      </c>
      <c r="J237" s="147">
        <v>57829705</v>
      </c>
      <c r="K237" s="147">
        <v>54998777</v>
      </c>
      <c r="L237" s="127"/>
      <c r="M237" s="83">
        <v>1</v>
      </c>
      <c r="N237" s="135" t="s">
        <v>8</v>
      </c>
      <c r="O237" s="147">
        <v>3587233</v>
      </c>
      <c r="P237" s="147">
        <v>3538189</v>
      </c>
      <c r="Q237" s="147">
        <v>17491648</v>
      </c>
    </row>
    <row r="238" spans="1:17" ht="15.75" thickBot="1">
      <c r="A238" s="129"/>
      <c r="B238" s="129"/>
      <c r="C238" s="129"/>
      <c r="D238" s="129"/>
      <c r="E238" s="129"/>
      <c r="G238" s="113">
        <v>2</v>
      </c>
      <c r="H238" s="158" t="s">
        <v>0</v>
      </c>
      <c r="I238" s="157">
        <v>1322297</v>
      </c>
      <c r="J238" s="147">
        <v>1665892</v>
      </c>
      <c r="K238" s="147">
        <v>1423224</v>
      </c>
      <c r="L238" s="127"/>
      <c r="M238" s="83">
        <v>2</v>
      </c>
      <c r="N238" s="135" t="s">
        <v>11</v>
      </c>
      <c r="O238" s="147">
        <v>9964880</v>
      </c>
      <c r="P238" s="147">
        <v>10140519</v>
      </c>
      <c r="Q238" s="147">
        <v>8477646</v>
      </c>
    </row>
    <row r="239" spans="1:17">
      <c r="A239" s="129"/>
      <c r="B239" s="129"/>
      <c r="C239" s="129"/>
      <c r="D239" s="129"/>
      <c r="E239" s="129"/>
      <c r="G239" s="102"/>
      <c r="H239" s="123" t="s">
        <v>83</v>
      </c>
      <c r="I239" s="148">
        <f>SUM(I237:I238)</f>
        <v>42749894</v>
      </c>
      <c r="J239" s="118">
        <f>SUM(J237:J238)</f>
        <v>59495597</v>
      </c>
      <c r="K239" s="94">
        <f>SUM(K237:K238)</f>
        <v>56422001</v>
      </c>
      <c r="L239" s="127"/>
      <c r="M239" s="83">
        <v>3</v>
      </c>
      <c r="N239" s="135" t="s">
        <v>4</v>
      </c>
      <c r="O239" s="147">
        <v>4916554</v>
      </c>
      <c r="P239" s="147">
        <v>5556875</v>
      </c>
      <c r="Q239" s="147">
        <v>5892334</v>
      </c>
    </row>
    <row r="240" spans="1:17">
      <c r="A240" s="129"/>
      <c r="B240" s="129"/>
      <c r="C240" s="129"/>
      <c r="D240" s="129"/>
      <c r="E240" s="129"/>
      <c r="G240" s="83"/>
      <c r="H240" s="81" t="s">
        <v>240</v>
      </c>
      <c r="I240" s="149">
        <f>I239*100/I241</f>
        <v>97.183402061302573</v>
      </c>
      <c r="J240" s="110">
        <f>J239*100/J241</f>
        <v>98.101422216435736</v>
      </c>
      <c r="K240" s="149">
        <f>K239*100/K241</f>
        <v>97.654046000970652</v>
      </c>
      <c r="L240" s="127"/>
      <c r="M240" s="83">
        <v>4</v>
      </c>
      <c r="N240" s="135" t="s">
        <v>7</v>
      </c>
      <c r="O240" s="147">
        <v>3537740</v>
      </c>
      <c r="P240" s="147">
        <v>3521245</v>
      </c>
      <c r="Q240" s="147">
        <v>5444439</v>
      </c>
    </row>
    <row r="241" spans="1:17" ht="15.75" thickBot="1">
      <c r="A241" s="129"/>
      <c r="B241" s="129"/>
      <c r="C241" s="129"/>
      <c r="D241" s="129"/>
      <c r="E241" s="129"/>
      <c r="G241" s="85"/>
      <c r="H241" s="124" t="s">
        <v>84</v>
      </c>
      <c r="I241" s="150">
        <v>43988884</v>
      </c>
      <c r="J241" s="112">
        <v>60647028</v>
      </c>
      <c r="K241" s="150">
        <v>57777433</v>
      </c>
      <c r="L241" s="127"/>
      <c r="M241" s="113">
        <v>5</v>
      </c>
      <c r="N241" s="158" t="s">
        <v>213</v>
      </c>
      <c r="O241" s="157">
        <v>3008628</v>
      </c>
      <c r="P241" s="157">
        <v>3240865</v>
      </c>
      <c r="Q241" s="157">
        <v>3175919</v>
      </c>
    </row>
    <row r="242" spans="1:17">
      <c r="A242" s="129"/>
      <c r="B242" s="129"/>
      <c r="C242" s="129"/>
      <c r="D242" s="129"/>
      <c r="E242" s="129"/>
      <c r="G242" s="129"/>
      <c r="H242" s="129"/>
      <c r="I242" s="129"/>
      <c r="J242" s="129"/>
      <c r="K242" s="129"/>
      <c r="L242" s="127"/>
      <c r="M242" s="113">
        <v>6</v>
      </c>
      <c r="N242" s="158" t="s">
        <v>13</v>
      </c>
      <c r="O242" s="147">
        <v>937505</v>
      </c>
      <c r="P242" s="147">
        <v>1139512</v>
      </c>
      <c r="Q242" s="147">
        <v>1472714</v>
      </c>
    </row>
    <row r="243" spans="1:17" ht="15.75" thickBot="1">
      <c r="A243" s="129"/>
      <c r="B243" s="129"/>
      <c r="C243" s="129"/>
      <c r="D243" s="129"/>
      <c r="E243" s="129"/>
      <c r="G243" s="129"/>
      <c r="H243" s="129"/>
      <c r="I243" s="129"/>
      <c r="J243" s="129"/>
      <c r="K243" s="129"/>
      <c r="L243" s="127"/>
      <c r="M243" s="113">
        <v>7</v>
      </c>
      <c r="N243" s="158" t="s">
        <v>5</v>
      </c>
      <c r="O243" s="147">
        <v>797876</v>
      </c>
      <c r="P243" s="147">
        <v>882419</v>
      </c>
      <c r="Q243" s="147">
        <v>958714</v>
      </c>
    </row>
    <row r="244" spans="1:17">
      <c r="A244" s="129"/>
      <c r="B244" s="129"/>
      <c r="C244" s="129"/>
      <c r="D244" s="129"/>
      <c r="E244" s="129"/>
      <c r="G244" s="129"/>
      <c r="H244" s="129"/>
      <c r="I244" s="129"/>
      <c r="J244" s="129"/>
      <c r="K244" s="129"/>
      <c r="L244" s="127"/>
      <c r="M244" s="102"/>
      <c r="N244" s="123" t="s">
        <v>83</v>
      </c>
      <c r="O244" s="148">
        <f t="shared" ref="O244:P244" si="17">SUM(O237:O243)</f>
        <v>26750416</v>
      </c>
      <c r="P244" s="148">
        <f t="shared" si="17"/>
        <v>28019624</v>
      </c>
      <c r="Q244" s="148">
        <f>SUM(Q237:Q243)</f>
        <v>42913414</v>
      </c>
    </row>
    <row r="245" spans="1:17">
      <c r="A245" s="129"/>
      <c r="B245" s="129"/>
      <c r="C245" s="129"/>
      <c r="D245" s="129"/>
      <c r="E245" s="129"/>
      <c r="G245" s="129"/>
      <c r="H245" s="129"/>
      <c r="I245" s="129"/>
      <c r="J245" s="129"/>
      <c r="K245" s="129"/>
      <c r="L245" s="127"/>
      <c r="M245" s="83"/>
      <c r="N245" s="81" t="s">
        <v>240</v>
      </c>
      <c r="O245" s="149">
        <f>O244*100/O246</f>
        <v>90.585946846821642</v>
      </c>
      <c r="P245" s="149">
        <f>P244*100/P246</f>
        <v>91.747809065990509</v>
      </c>
      <c r="Q245" s="149">
        <f>Q244*100/Q246</f>
        <v>93.90370954915123</v>
      </c>
    </row>
    <row r="246" spans="1:17" ht="15.75" thickBot="1">
      <c r="A246" s="129"/>
      <c r="B246" s="129"/>
      <c r="C246" s="129"/>
      <c r="D246" s="129"/>
      <c r="E246" s="129"/>
      <c r="G246" s="129"/>
      <c r="H246" s="129"/>
      <c r="I246" s="129"/>
      <c r="J246" s="129"/>
      <c r="K246" s="129"/>
      <c r="L246" s="127"/>
      <c r="M246" s="85"/>
      <c r="N246" s="124" t="s">
        <v>143</v>
      </c>
      <c r="O246" s="150">
        <v>29530426</v>
      </c>
      <c r="P246" s="150">
        <v>30539829</v>
      </c>
      <c r="Q246" s="150">
        <v>45699381</v>
      </c>
    </row>
    <row r="247" spans="1:17">
      <c r="A247" s="129"/>
      <c r="B247" s="129"/>
      <c r="C247" s="129"/>
      <c r="D247" s="129"/>
      <c r="E247" s="129"/>
      <c r="M247" s="72"/>
      <c r="N247" s="70"/>
      <c r="O247" s="71"/>
      <c r="P247" s="71"/>
      <c r="Q247" s="71"/>
    </row>
    <row r="248" spans="1:17" ht="15.75" thickBot="1">
      <c r="A248" s="129"/>
      <c r="B248" s="129"/>
      <c r="C248" s="129"/>
      <c r="D248" s="129"/>
      <c r="E248" s="129"/>
      <c r="M248" s="72"/>
      <c r="N248" s="70"/>
      <c r="O248" s="71"/>
      <c r="P248" s="71"/>
      <c r="Q248" s="71"/>
    </row>
    <row r="249" spans="1:17" ht="15.75" thickBot="1">
      <c r="A249" s="129"/>
      <c r="B249" s="129"/>
      <c r="C249" s="129"/>
      <c r="D249" s="129"/>
      <c r="E249" s="129"/>
      <c r="G249" s="63" t="s">
        <v>222</v>
      </c>
      <c r="H249" s="21" t="s">
        <v>223</v>
      </c>
      <c r="I249" s="33"/>
      <c r="J249" s="33"/>
      <c r="K249" s="33"/>
      <c r="M249" s="63" t="s">
        <v>222</v>
      </c>
      <c r="N249" s="21" t="s">
        <v>223</v>
      </c>
      <c r="O249" s="24"/>
      <c r="P249" s="24"/>
      <c r="Q249" s="24"/>
    </row>
    <row r="250" spans="1:17" ht="15.75" thickBot="1">
      <c r="A250" s="129"/>
      <c r="B250" s="129"/>
      <c r="C250" s="129"/>
      <c r="D250" s="129"/>
      <c r="E250" s="129"/>
      <c r="G250" s="130"/>
      <c r="H250" s="159"/>
      <c r="I250" s="145">
        <v>2017</v>
      </c>
      <c r="J250" s="145">
        <v>2018</v>
      </c>
      <c r="K250" s="145">
        <v>2019</v>
      </c>
      <c r="L250" s="127"/>
      <c r="M250" s="130"/>
      <c r="N250" s="132"/>
      <c r="O250" s="152">
        <v>2017</v>
      </c>
      <c r="P250" s="152">
        <v>2018</v>
      </c>
      <c r="Q250" s="152">
        <v>2019</v>
      </c>
    </row>
    <row r="251" spans="1:17">
      <c r="A251" s="129"/>
      <c r="B251" s="129"/>
      <c r="C251" s="129"/>
      <c r="D251" s="129"/>
      <c r="E251" s="129"/>
      <c r="G251" s="105" t="s">
        <v>86</v>
      </c>
      <c r="H251" s="106" t="s">
        <v>80</v>
      </c>
      <c r="I251" s="146" t="s">
        <v>81</v>
      </c>
      <c r="J251" s="146" t="s">
        <v>81</v>
      </c>
      <c r="K251" s="146" t="s">
        <v>81</v>
      </c>
      <c r="L251" s="127"/>
      <c r="M251" s="105" t="s">
        <v>86</v>
      </c>
      <c r="N251" s="133" t="s">
        <v>80</v>
      </c>
      <c r="O251" s="153" t="s">
        <v>81</v>
      </c>
      <c r="P251" s="153" t="s">
        <v>81</v>
      </c>
      <c r="Q251" s="153" t="s">
        <v>81</v>
      </c>
    </row>
    <row r="252" spans="1:17">
      <c r="A252" s="129"/>
      <c r="B252" s="129"/>
      <c r="C252" s="129"/>
      <c r="D252" s="129"/>
      <c r="E252" s="129"/>
      <c r="G252" s="83">
        <v>1</v>
      </c>
      <c r="H252" s="135" t="s">
        <v>13</v>
      </c>
      <c r="I252" s="147">
        <v>8078732</v>
      </c>
      <c r="J252" s="147">
        <v>6534918</v>
      </c>
      <c r="K252" s="147">
        <v>7484837</v>
      </c>
      <c r="L252" s="127"/>
      <c r="M252" s="83">
        <v>1</v>
      </c>
      <c r="N252" s="135" t="s">
        <v>109</v>
      </c>
      <c r="O252" s="147">
        <v>9925969</v>
      </c>
      <c r="P252" s="147">
        <v>11354632</v>
      </c>
      <c r="Q252" s="147">
        <v>12938486</v>
      </c>
    </row>
    <row r="253" spans="1:17">
      <c r="A253" s="129"/>
      <c r="B253" s="129"/>
      <c r="C253" s="129"/>
      <c r="D253" s="129"/>
      <c r="E253" s="129"/>
      <c r="G253" s="83">
        <v>2</v>
      </c>
      <c r="H253" s="135" t="s">
        <v>0</v>
      </c>
      <c r="I253" s="147">
        <v>1294229</v>
      </c>
      <c r="J253" s="147">
        <v>2365127</v>
      </c>
      <c r="K253" s="147">
        <v>3093809</v>
      </c>
      <c r="L253" s="127"/>
      <c r="M253" s="83">
        <v>2</v>
      </c>
      <c r="N253" s="135" t="s">
        <v>104</v>
      </c>
      <c r="O253" s="147">
        <v>9448207</v>
      </c>
      <c r="P253" s="147">
        <v>12647992</v>
      </c>
      <c r="Q253" s="147">
        <v>12600465</v>
      </c>
    </row>
    <row r="254" spans="1:17">
      <c r="A254" s="129"/>
      <c r="B254" s="129"/>
      <c r="C254" s="129"/>
      <c r="D254" s="129"/>
      <c r="E254" s="129"/>
      <c r="G254" s="83">
        <v>3</v>
      </c>
      <c r="H254" s="135" t="s">
        <v>6</v>
      </c>
      <c r="I254" s="147">
        <v>1347793</v>
      </c>
      <c r="J254" s="147">
        <v>1718209</v>
      </c>
      <c r="K254" s="147">
        <v>2017511</v>
      </c>
      <c r="L254" s="127"/>
      <c r="M254" s="83">
        <v>3</v>
      </c>
      <c r="N254" s="135" t="s">
        <v>89</v>
      </c>
      <c r="O254" s="147">
        <v>4893427</v>
      </c>
      <c r="P254" s="147">
        <v>7536494</v>
      </c>
      <c r="Q254" s="147">
        <v>9635570</v>
      </c>
    </row>
    <row r="255" spans="1:17">
      <c r="A255" s="129"/>
      <c r="B255" s="129"/>
      <c r="C255" s="129"/>
      <c r="D255" s="129"/>
      <c r="E255" s="129"/>
      <c r="G255" s="83">
        <v>4</v>
      </c>
      <c r="H255" s="135" t="s">
        <v>4</v>
      </c>
      <c r="I255" s="147">
        <v>513982</v>
      </c>
      <c r="J255" s="147">
        <v>858803</v>
      </c>
      <c r="K255" s="147">
        <v>1363416</v>
      </c>
      <c r="L255" s="127"/>
      <c r="M255" s="83">
        <v>4</v>
      </c>
      <c r="N255" s="135" t="s">
        <v>4</v>
      </c>
      <c r="O255" s="147">
        <v>3891629</v>
      </c>
      <c r="P255" s="147">
        <v>3817621</v>
      </c>
      <c r="Q255" s="147">
        <v>5516186</v>
      </c>
    </row>
    <row r="256" spans="1:17" ht="15.75" thickBot="1">
      <c r="A256" s="129"/>
      <c r="B256" s="129"/>
      <c r="C256" s="129"/>
      <c r="D256" s="129"/>
      <c r="E256" s="129"/>
      <c r="G256" s="83">
        <v>5</v>
      </c>
      <c r="H256" s="135" t="s">
        <v>10</v>
      </c>
      <c r="I256" s="147">
        <v>545919</v>
      </c>
      <c r="J256" s="147">
        <v>552815</v>
      </c>
      <c r="K256" s="147">
        <v>699142</v>
      </c>
      <c r="L256" s="127"/>
      <c r="M256" s="83">
        <v>5</v>
      </c>
      <c r="N256" s="135" t="s">
        <v>13</v>
      </c>
      <c r="O256" s="147">
        <v>10798403</v>
      </c>
      <c r="P256" s="147">
        <v>6318000</v>
      </c>
      <c r="Q256" s="147">
        <v>4111473</v>
      </c>
    </row>
    <row r="257" spans="1:17">
      <c r="A257" s="129"/>
      <c r="B257" s="129"/>
      <c r="C257" s="129"/>
      <c r="D257" s="129"/>
      <c r="E257" s="129"/>
      <c r="G257" s="102"/>
      <c r="H257" s="123" t="s">
        <v>83</v>
      </c>
      <c r="I257" s="148">
        <f t="shared" ref="I257:J257" si="18">SUM(I252:I256)</f>
        <v>11780655</v>
      </c>
      <c r="J257" s="148">
        <f t="shared" si="18"/>
        <v>12029872</v>
      </c>
      <c r="K257" s="148">
        <f>SUM(K252:K256)</f>
        <v>14658715</v>
      </c>
      <c r="L257" s="127"/>
      <c r="M257" s="83">
        <v>6</v>
      </c>
      <c r="N257" s="135" t="s">
        <v>8</v>
      </c>
      <c r="O257" s="147">
        <v>3225529</v>
      </c>
      <c r="P257" s="147">
        <v>2620856</v>
      </c>
      <c r="Q257" s="147">
        <v>3223114</v>
      </c>
    </row>
    <row r="258" spans="1:17">
      <c r="A258" s="129"/>
      <c r="B258" s="129"/>
      <c r="C258" s="129"/>
      <c r="D258" s="129"/>
      <c r="E258" s="129"/>
      <c r="G258" s="83"/>
      <c r="H258" s="81" t="s">
        <v>240</v>
      </c>
      <c r="I258" s="149">
        <f>I257*100/I259</f>
        <v>87.119982393572002</v>
      </c>
      <c r="J258" s="149">
        <f>J257*100/J259</f>
        <v>83.518993240374243</v>
      </c>
      <c r="K258" s="149">
        <f>K257*100/K259</f>
        <v>87.801121053859148</v>
      </c>
      <c r="L258" s="127"/>
      <c r="M258" s="83">
        <v>7</v>
      </c>
      <c r="N258" s="135" t="s">
        <v>245</v>
      </c>
      <c r="O258" s="147">
        <v>1654726</v>
      </c>
      <c r="P258" s="147">
        <v>1855674</v>
      </c>
      <c r="Q258" s="147">
        <v>2750758</v>
      </c>
    </row>
    <row r="259" spans="1:17" ht="15.75" thickBot="1">
      <c r="A259" s="129"/>
      <c r="B259" s="129"/>
      <c r="C259" s="129"/>
      <c r="D259" s="129"/>
      <c r="E259" s="129"/>
      <c r="G259" s="85"/>
      <c r="H259" s="124" t="s">
        <v>84</v>
      </c>
      <c r="I259" s="150">
        <v>13522334</v>
      </c>
      <c r="J259" s="150">
        <v>14403756</v>
      </c>
      <c r="K259" s="150">
        <v>16695362</v>
      </c>
      <c r="L259" s="127"/>
      <c r="M259" s="83">
        <v>8</v>
      </c>
      <c r="N259" s="135" t="s">
        <v>0</v>
      </c>
      <c r="O259" s="147">
        <v>2359971</v>
      </c>
      <c r="P259" s="147">
        <v>2774808</v>
      </c>
      <c r="Q259" s="147">
        <v>2720753</v>
      </c>
    </row>
    <row r="260" spans="1:17">
      <c r="A260" s="129"/>
      <c r="B260" s="129"/>
      <c r="C260" s="129"/>
      <c r="D260" s="129"/>
      <c r="E260" s="129"/>
      <c r="G260" s="129"/>
      <c r="H260" s="129"/>
      <c r="I260" s="129"/>
      <c r="J260" s="129"/>
      <c r="K260" s="129"/>
      <c r="L260" s="127"/>
      <c r="M260" s="83">
        <v>9</v>
      </c>
      <c r="N260" s="135" t="s">
        <v>5</v>
      </c>
      <c r="O260" s="147">
        <v>2290122</v>
      </c>
      <c r="P260" s="147">
        <v>2375565</v>
      </c>
      <c r="Q260" s="147">
        <v>2116855</v>
      </c>
    </row>
    <row r="261" spans="1:17">
      <c r="A261" s="129"/>
      <c r="B261" s="129"/>
      <c r="C261" s="129"/>
      <c r="D261" s="129"/>
      <c r="E261" s="129"/>
      <c r="G261" s="129"/>
      <c r="H261" s="129"/>
      <c r="I261" s="129"/>
      <c r="J261" s="129"/>
      <c r="K261" s="129"/>
      <c r="L261" s="127"/>
      <c r="M261" s="83">
        <v>10</v>
      </c>
      <c r="N261" s="135" t="s">
        <v>7</v>
      </c>
      <c r="O261" s="147">
        <v>1654463</v>
      </c>
      <c r="P261" s="147">
        <v>1686634</v>
      </c>
      <c r="Q261" s="147">
        <v>1695256</v>
      </c>
    </row>
    <row r="262" spans="1:17" ht="15.75" thickBot="1">
      <c r="A262" s="129"/>
      <c r="B262" s="129"/>
      <c r="C262" s="129"/>
      <c r="D262" s="129"/>
      <c r="E262" s="129"/>
      <c r="G262" s="129"/>
      <c r="H262" s="129"/>
      <c r="I262" s="129"/>
      <c r="J262" s="129"/>
      <c r="K262" s="129"/>
      <c r="L262" s="127"/>
      <c r="M262" s="83">
        <v>11</v>
      </c>
      <c r="N262" s="135" t="s">
        <v>98</v>
      </c>
      <c r="O262" s="147">
        <v>968045</v>
      </c>
      <c r="P262" s="147">
        <v>781636</v>
      </c>
      <c r="Q262" s="147">
        <v>1529555</v>
      </c>
    </row>
    <row r="263" spans="1:17">
      <c r="A263" s="129"/>
      <c r="B263" s="129"/>
      <c r="C263" s="129"/>
      <c r="D263" s="129"/>
      <c r="E263" s="129"/>
      <c r="G263" s="129"/>
      <c r="H263" s="129"/>
      <c r="I263" s="129"/>
      <c r="J263" s="129"/>
      <c r="K263" s="129"/>
      <c r="L263" s="127"/>
      <c r="M263" s="102"/>
      <c r="N263" s="123" t="s">
        <v>83</v>
      </c>
      <c r="O263" s="148">
        <f t="shared" ref="O263:P263" si="19">SUM(O252:O262)</f>
        <v>51110491</v>
      </c>
      <c r="P263" s="148">
        <f t="shared" si="19"/>
        <v>53769912</v>
      </c>
      <c r="Q263" s="148">
        <f>SUM(Q252:Q262)</f>
        <v>58838471</v>
      </c>
    </row>
    <row r="264" spans="1:17">
      <c r="A264" s="129"/>
      <c r="B264" s="129"/>
      <c r="C264" s="129"/>
      <c r="D264" s="129"/>
      <c r="E264" s="129"/>
      <c r="G264" s="129"/>
      <c r="H264" s="129"/>
      <c r="I264" s="129"/>
      <c r="J264" s="129"/>
      <c r="K264" s="129"/>
      <c r="L264" s="127"/>
      <c r="M264" s="83"/>
      <c r="N264" s="81" t="s">
        <v>240</v>
      </c>
      <c r="O264" s="149">
        <f>O263*100/O265</f>
        <v>89.364435261709914</v>
      </c>
      <c r="P264" s="149">
        <f>P263*100/P265</f>
        <v>90.662815736048799</v>
      </c>
      <c r="Q264" s="149">
        <f>Q263*100/Q265</f>
        <v>92.380922504632466</v>
      </c>
    </row>
    <row r="265" spans="1:17" ht="15.75" thickBot="1">
      <c r="A265" s="129"/>
      <c r="B265" s="129"/>
      <c r="C265" s="129"/>
      <c r="D265" s="129"/>
      <c r="E265" s="129"/>
      <c r="G265" s="129"/>
      <c r="H265" s="129"/>
      <c r="I265" s="129"/>
      <c r="J265" s="129"/>
      <c r="K265" s="129"/>
      <c r="L265" s="127"/>
      <c r="M265" s="85"/>
      <c r="N265" s="124" t="s">
        <v>143</v>
      </c>
      <c r="O265" s="150">
        <v>57193324</v>
      </c>
      <c r="P265" s="150">
        <v>59307569</v>
      </c>
      <c r="Q265" s="150">
        <v>63691149</v>
      </c>
    </row>
    <row r="266" spans="1:17">
      <c r="A266" s="129"/>
      <c r="B266" s="129"/>
      <c r="C266" s="129"/>
      <c r="D266" s="129"/>
      <c r="E266" s="129"/>
      <c r="G266" s="129"/>
      <c r="H266" s="129"/>
      <c r="I266" s="129"/>
      <c r="J266" s="129"/>
      <c r="K266" s="129"/>
      <c r="L266" s="127"/>
      <c r="M266" s="163"/>
      <c r="N266" s="164"/>
      <c r="O266" s="165"/>
      <c r="P266" s="165"/>
      <c r="Q266" s="165"/>
    </row>
    <row r="267" spans="1:17">
      <c r="A267" s="129"/>
      <c r="B267" s="129"/>
      <c r="C267" s="129"/>
      <c r="D267" s="129"/>
      <c r="E267" s="129"/>
      <c r="G267" s="129"/>
      <c r="H267" s="129"/>
      <c r="I267" s="129"/>
      <c r="J267" s="129"/>
      <c r="K267" s="129"/>
      <c r="L267" s="127"/>
      <c r="M267" s="163"/>
      <c r="N267" s="164"/>
      <c r="O267" s="165"/>
      <c r="P267" s="165"/>
      <c r="Q267" s="165"/>
    </row>
    <row r="268" spans="1:17" ht="15.75" thickBot="1">
      <c r="A268" s="129"/>
      <c r="B268" s="129"/>
      <c r="C268" s="129"/>
      <c r="D268" s="129"/>
      <c r="E268" s="129"/>
      <c r="G268" s="25" t="s">
        <v>106</v>
      </c>
      <c r="H268" s="26" t="s">
        <v>144</v>
      </c>
      <c r="I268" s="27"/>
      <c r="J268" s="27"/>
      <c r="K268" s="27"/>
      <c r="M268" s="46" t="s">
        <v>106</v>
      </c>
      <c r="N268" s="47" t="s">
        <v>107</v>
      </c>
      <c r="O268" s="54"/>
      <c r="P268" s="54"/>
      <c r="Q268" s="48"/>
    </row>
    <row r="269" spans="1:17">
      <c r="A269" s="129"/>
      <c r="B269" s="129"/>
      <c r="C269" s="129"/>
      <c r="D269" s="129"/>
      <c r="E269" s="129"/>
      <c r="G269" s="171"/>
      <c r="H269" s="171"/>
      <c r="I269" s="175">
        <v>2017</v>
      </c>
      <c r="J269" s="175">
        <v>2018</v>
      </c>
      <c r="K269" s="175">
        <v>2019</v>
      </c>
      <c r="L269" s="172"/>
      <c r="M269" s="173"/>
      <c r="N269" s="174"/>
      <c r="O269" s="175">
        <v>2017</v>
      </c>
      <c r="P269" s="175">
        <v>2018</v>
      </c>
      <c r="Q269" s="175">
        <v>2019</v>
      </c>
    </row>
    <row r="270" spans="1:17">
      <c r="A270" s="129"/>
      <c r="B270" s="129"/>
      <c r="C270" s="129"/>
      <c r="D270" s="129"/>
      <c r="E270" s="129"/>
      <c r="G270" s="103" t="s">
        <v>86</v>
      </c>
      <c r="H270" s="166" t="s">
        <v>80</v>
      </c>
      <c r="I270" s="146" t="s">
        <v>81</v>
      </c>
      <c r="J270" s="146" t="s">
        <v>81</v>
      </c>
      <c r="K270" s="146" t="s">
        <v>81</v>
      </c>
      <c r="L270" s="172"/>
      <c r="M270" s="103" t="s">
        <v>86</v>
      </c>
      <c r="N270" s="166" t="s">
        <v>80</v>
      </c>
      <c r="O270" s="146" t="s">
        <v>81</v>
      </c>
      <c r="P270" s="146" t="s">
        <v>81</v>
      </c>
      <c r="Q270" s="146" t="s">
        <v>81</v>
      </c>
    </row>
    <row r="271" spans="1:17">
      <c r="A271" s="129"/>
      <c r="B271" s="129"/>
      <c r="C271" s="129"/>
      <c r="D271" s="129"/>
      <c r="E271" s="129"/>
      <c r="G271" s="77">
        <v>1</v>
      </c>
      <c r="H271" s="135" t="s">
        <v>0</v>
      </c>
      <c r="I271" s="84">
        <v>12082956</v>
      </c>
      <c r="J271" s="84">
        <v>10993742</v>
      </c>
      <c r="K271" s="147">
        <v>13573330</v>
      </c>
      <c r="L271" s="172"/>
      <c r="M271" s="77">
        <v>1</v>
      </c>
      <c r="N271" s="135" t="s">
        <v>13</v>
      </c>
      <c r="O271" s="147">
        <v>20380734</v>
      </c>
      <c r="P271" s="147">
        <v>19396240</v>
      </c>
      <c r="Q271" s="147">
        <v>25609345</v>
      </c>
    </row>
    <row r="272" spans="1:17">
      <c r="A272" s="129"/>
      <c r="B272" s="129"/>
      <c r="C272" s="129"/>
      <c r="D272" s="129"/>
      <c r="E272" s="129"/>
      <c r="G272" s="77">
        <v>2</v>
      </c>
      <c r="H272" s="135" t="s">
        <v>4</v>
      </c>
      <c r="I272" s="84">
        <v>7404472</v>
      </c>
      <c r="J272" s="84">
        <v>8814917</v>
      </c>
      <c r="K272" s="147">
        <v>7068461</v>
      </c>
      <c r="L272" s="172"/>
      <c r="M272" s="77">
        <v>2</v>
      </c>
      <c r="N272" s="135" t="s">
        <v>104</v>
      </c>
      <c r="O272" s="147">
        <v>25866736</v>
      </c>
      <c r="P272" s="147">
        <v>21497189</v>
      </c>
      <c r="Q272" s="147">
        <v>21392595</v>
      </c>
    </row>
    <row r="273" spans="1:17">
      <c r="A273" s="129"/>
      <c r="B273" s="129"/>
      <c r="C273" s="129"/>
      <c r="D273" s="129"/>
      <c r="E273" s="129"/>
      <c r="G273" s="77">
        <v>3</v>
      </c>
      <c r="H273" s="135" t="s">
        <v>6</v>
      </c>
      <c r="I273" s="84">
        <v>3798015</v>
      </c>
      <c r="J273" s="84">
        <v>4238207</v>
      </c>
      <c r="K273" s="147">
        <v>3926854</v>
      </c>
      <c r="L273" s="172"/>
      <c r="M273" s="77">
        <v>3</v>
      </c>
      <c r="N273" s="135" t="s">
        <v>39</v>
      </c>
      <c r="O273" s="147">
        <v>9512564</v>
      </c>
      <c r="P273" s="147">
        <v>15458209</v>
      </c>
      <c r="Q273" s="147">
        <v>14607675</v>
      </c>
    </row>
    <row r="274" spans="1:17">
      <c r="A274" s="129"/>
      <c r="B274" s="129"/>
      <c r="C274" s="129"/>
      <c r="D274" s="129"/>
      <c r="E274" s="129"/>
      <c r="G274" s="77">
        <v>4</v>
      </c>
      <c r="H274" s="135" t="s">
        <v>10</v>
      </c>
      <c r="I274" s="84">
        <v>2982727</v>
      </c>
      <c r="J274" s="84">
        <v>2417189</v>
      </c>
      <c r="K274" s="147">
        <v>2186902</v>
      </c>
      <c r="L274" s="172"/>
      <c r="M274" s="77">
        <v>4</v>
      </c>
      <c r="N274" s="135" t="s">
        <v>96</v>
      </c>
      <c r="O274" s="147">
        <v>8060439</v>
      </c>
      <c r="P274" s="147">
        <v>3319191</v>
      </c>
      <c r="Q274" s="147">
        <v>9899514</v>
      </c>
    </row>
    <row r="275" spans="1:17">
      <c r="A275" s="129"/>
      <c r="B275" s="129"/>
      <c r="C275" s="129"/>
      <c r="D275" s="129"/>
      <c r="E275" s="129"/>
      <c r="G275" s="89">
        <v>5</v>
      </c>
      <c r="H275" s="135" t="s">
        <v>25</v>
      </c>
      <c r="I275" s="147">
        <v>268771</v>
      </c>
      <c r="J275" s="147">
        <v>1031264</v>
      </c>
      <c r="K275" s="147">
        <v>1173067</v>
      </c>
      <c r="L275" s="172"/>
      <c r="M275" s="77">
        <v>5</v>
      </c>
      <c r="N275" s="135" t="s">
        <v>66</v>
      </c>
      <c r="O275" s="147">
        <v>6085621</v>
      </c>
      <c r="P275" s="147">
        <v>4582036</v>
      </c>
      <c r="Q275" s="147">
        <v>7918321</v>
      </c>
    </row>
    <row r="276" spans="1:17">
      <c r="A276" s="129"/>
      <c r="B276" s="129"/>
      <c r="C276" s="129"/>
      <c r="D276" s="129"/>
      <c r="E276" s="129"/>
      <c r="G276" s="89">
        <v>6</v>
      </c>
      <c r="H276" s="135" t="s">
        <v>24</v>
      </c>
      <c r="I276" s="84">
        <v>802062</v>
      </c>
      <c r="J276" s="84">
        <v>1098132</v>
      </c>
      <c r="K276" s="147">
        <v>1040262</v>
      </c>
      <c r="L276" s="172"/>
      <c r="M276" s="77">
        <v>6</v>
      </c>
      <c r="N276" s="135" t="s">
        <v>35</v>
      </c>
      <c r="O276" s="147">
        <v>11553382</v>
      </c>
      <c r="P276" s="147">
        <v>10050183</v>
      </c>
      <c r="Q276" s="147">
        <v>7371064</v>
      </c>
    </row>
    <row r="277" spans="1:17" ht="15.75" thickBot="1">
      <c r="A277" s="129"/>
      <c r="B277" s="129"/>
      <c r="C277" s="129"/>
      <c r="D277" s="129"/>
      <c r="E277" s="129"/>
      <c r="G277" s="89">
        <v>7</v>
      </c>
      <c r="H277" s="135" t="s">
        <v>13</v>
      </c>
      <c r="I277" s="84">
        <v>1864869</v>
      </c>
      <c r="J277" s="84">
        <v>1986558</v>
      </c>
      <c r="K277" s="160">
        <v>989471</v>
      </c>
      <c r="L277" s="172"/>
      <c r="M277" s="77">
        <v>7</v>
      </c>
      <c r="N277" s="135" t="s">
        <v>105</v>
      </c>
      <c r="O277" s="147">
        <v>4823267</v>
      </c>
      <c r="P277" s="147">
        <v>11780841</v>
      </c>
      <c r="Q277" s="147">
        <v>7037178</v>
      </c>
    </row>
    <row r="278" spans="1:17">
      <c r="A278" s="129"/>
      <c r="B278" s="129"/>
      <c r="C278" s="129"/>
      <c r="D278" s="129"/>
      <c r="E278" s="129"/>
      <c r="G278" s="102"/>
      <c r="H278" s="123" t="s">
        <v>83</v>
      </c>
      <c r="I278" s="148">
        <f t="shared" ref="I278:J278" si="20">SUM(I271:I277)</f>
        <v>29203872</v>
      </c>
      <c r="J278" s="148">
        <f t="shared" si="20"/>
        <v>30580009</v>
      </c>
      <c r="K278" s="148">
        <f>SUM(K271:K277)</f>
        <v>29958347</v>
      </c>
      <c r="L278" s="172"/>
      <c r="M278" s="77">
        <v>8</v>
      </c>
      <c r="N278" s="135" t="s">
        <v>103</v>
      </c>
      <c r="O278" s="147">
        <v>7334482</v>
      </c>
      <c r="P278" s="147">
        <v>7104622</v>
      </c>
      <c r="Q278" s="147">
        <v>6621106</v>
      </c>
    </row>
    <row r="279" spans="1:17">
      <c r="A279" s="129"/>
      <c r="B279" s="129"/>
      <c r="C279" s="129"/>
      <c r="D279" s="129"/>
      <c r="E279" s="129"/>
      <c r="G279" s="83"/>
      <c r="H279" s="81" t="s">
        <v>240</v>
      </c>
      <c r="I279" s="109">
        <f>I278*100/I280</f>
        <v>95.077420198785731</v>
      </c>
      <c r="J279" s="109">
        <f>J278*100/J280</f>
        <v>92.890469896236695</v>
      </c>
      <c r="K279" s="149">
        <f>K278*100/K280</f>
        <v>94.868108952598291</v>
      </c>
      <c r="L279" s="172"/>
      <c r="M279" s="77">
        <v>9</v>
      </c>
      <c r="N279" s="135" t="s">
        <v>0</v>
      </c>
      <c r="O279" s="147">
        <v>6817431</v>
      </c>
      <c r="P279" s="147">
        <v>6187274</v>
      </c>
      <c r="Q279" s="147">
        <v>4994826</v>
      </c>
    </row>
    <row r="280" spans="1:17" ht="15.75" thickBot="1">
      <c r="A280" s="129"/>
      <c r="B280" s="129"/>
      <c r="C280" s="129"/>
      <c r="D280" s="129"/>
      <c r="E280" s="129"/>
      <c r="G280" s="85"/>
      <c r="H280" s="124" t="s">
        <v>84</v>
      </c>
      <c r="I280" s="111">
        <v>30715886</v>
      </c>
      <c r="J280" s="111">
        <v>32920502</v>
      </c>
      <c r="K280" s="150">
        <v>31578944</v>
      </c>
      <c r="L280" s="172"/>
      <c r="M280" s="77">
        <v>10</v>
      </c>
      <c r="N280" s="135" t="s">
        <v>43</v>
      </c>
      <c r="O280" s="147">
        <v>3737545</v>
      </c>
      <c r="P280" s="147">
        <v>4445944</v>
      </c>
      <c r="Q280" s="147">
        <v>3594204</v>
      </c>
    </row>
    <row r="281" spans="1:17">
      <c r="A281" s="129"/>
      <c r="B281" s="129"/>
      <c r="C281" s="129"/>
      <c r="D281" s="129"/>
      <c r="E281" s="129"/>
      <c r="G281" s="167"/>
      <c r="H281" s="168"/>
      <c r="I281" s="169"/>
      <c r="J281" s="170"/>
      <c r="K281" s="170"/>
      <c r="L281" s="172"/>
      <c r="M281" s="176">
        <v>11</v>
      </c>
      <c r="N281" s="135" t="s">
        <v>46</v>
      </c>
      <c r="O281" s="147">
        <v>1285262</v>
      </c>
      <c r="P281" s="147">
        <v>2486544</v>
      </c>
      <c r="Q281" s="147">
        <v>2338365</v>
      </c>
    </row>
    <row r="282" spans="1:17">
      <c r="A282" s="129"/>
      <c r="B282" s="129"/>
      <c r="C282" s="129"/>
      <c r="D282" s="129"/>
      <c r="E282" s="129"/>
      <c r="G282" s="167"/>
      <c r="H282" s="168"/>
      <c r="I282" s="169"/>
      <c r="J282" s="170"/>
      <c r="K282" s="170"/>
      <c r="L282" s="172"/>
      <c r="M282" s="77">
        <v>12</v>
      </c>
      <c r="N282" s="135" t="s">
        <v>29</v>
      </c>
      <c r="O282" s="147">
        <v>3588014</v>
      </c>
      <c r="P282" s="147">
        <v>3950484</v>
      </c>
      <c r="Q282" s="147">
        <v>1770280</v>
      </c>
    </row>
    <row r="283" spans="1:17">
      <c r="A283" s="129"/>
      <c r="B283" s="129"/>
      <c r="C283" s="129"/>
      <c r="D283" s="129"/>
      <c r="E283" s="129"/>
      <c r="G283" s="167"/>
      <c r="H283" s="171"/>
      <c r="I283" s="171"/>
      <c r="J283" s="171"/>
      <c r="K283" s="171"/>
      <c r="L283" s="172"/>
      <c r="M283" s="77">
        <v>13</v>
      </c>
      <c r="N283" s="135" t="s">
        <v>8</v>
      </c>
      <c r="O283" s="147">
        <v>1644035</v>
      </c>
      <c r="P283" s="147">
        <v>2161466</v>
      </c>
      <c r="Q283" s="147">
        <v>1554835</v>
      </c>
    </row>
    <row r="284" spans="1:17">
      <c r="A284" s="129"/>
      <c r="B284" s="129"/>
      <c r="C284" s="129"/>
      <c r="D284" s="129"/>
      <c r="E284" s="129"/>
      <c r="G284" s="167"/>
      <c r="H284" s="171"/>
      <c r="I284" s="171"/>
      <c r="J284" s="171"/>
      <c r="K284" s="171"/>
      <c r="L284" s="172"/>
      <c r="M284" s="77">
        <v>14</v>
      </c>
      <c r="N284" s="135" t="s">
        <v>98</v>
      </c>
      <c r="O284" s="147">
        <v>1256363</v>
      </c>
      <c r="P284" s="147">
        <v>317402</v>
      </c>
      <c r="Q284" s="147">
        <v>1511020</v>
      </c>
    </row>
    <row r="285" spans="1:17">
      <c r="A285" s="129"/>
      <c r="B285" s="129"/>
      <c r="C285" s="129"/>
      <c r="D285" s="129"/>
      <c r="E285" s="129"/>
      <c r="G285" s="167"/>
      <c r="H285" s="171"/>
      <c r="I285" s="171"/>
      <c r="J285" s="171"/>
      <c r="K285" s="171"/>
      <c r="L285" s="172"/>
      <c r="M285" s="77">
        <v>15</v>
      </c>
      <c r="N285" s="135" t="s">
        <v>19</v>
      </c>
      <c r="O285" s="147">
        <v>2139512</v>
      </c>
      <c r="P285" s="147">
        <v>2539572</v>
      </c>
      <c r="Q285" s="147">
        <v>1435434</v>
      </c>
    </row>
    <row r="286" spans="1:17" ht="15.75" thickBot="1">
      <c r="A286" s="129"/>
      <c r="B286" s="129"/>
      <c r="C286" s="129"/>
      <c r="D286" s="129"/>
      <c r="E286" s="129"/>
      <c r="G286" s="167"/>
      <c r="H286" s="171"/>
      <c r="I286" s="171"/>
      <c r="J286" s="171"/>
      <c r="K286" s="171"/>
      <c r="L286" s="172"/>
      <c r="M286" s="77">
        <v>16</v>
      </c>
      <c r="N286" s="135" t="s">
        <v>4</v>
      </c>
      <c r="O286" s="147">
        <v>1066083</v>
      </c>
      <c r="P286" s="147">
        <v>830546</v>
      </c>
      <c r="Q286" s="147">
        <v>1185563</v>
      </c>
    </row>
    <row r="287" spans="1:17">
      <c r="A287" s="129"/>
      <c r="B287" s="129"/>
      <c r="C287" s="129"/>
      <c r="D287" s="129"/>
      <c r="E287" s="129"/>
      <c r="G287" s="167"/>
      <c r="H287" s="171"/>
      <c r="I287" s="171"/>
      <c r="J287" s="171"/>
      <c r="K287" s="171"/>
      <c r="L287" s="172"/>
      <c r="M287" s="102"/>
      <c r="N287" s="92" t="s">
        <v>83</v>
      </c>
      <c r="O287" s="94">
        <f t="shared" ref="O287:P287" si="21">SUM(O271:O286)</f>
        <v>115151470</v>
      </c>
      <c r="P287" s="94">
        <f t="shared" si="21"/>
        <v>116107743</v>
      </c>
      <c r="Q287" s="94">
        <f>SUM(Q271:Q286)</f>
        <v>118841325</v>
      </c>
    </row>
    <row r="288" spans="1:17">
      <c r="A288" s="129"/>
      <c r="B288" s="129"/>
      <c r="C288" s="129"/>
      <c r="D288" s="129"/>
      <c r="E288" s="129"/>
      <c r="G288" s="167"/>
      <c r="H288" s="171"/>
      <c r="I288" s="171"/>
      <c r="J288" s="171"/>
      <c r="K288" s="171"/>
      <c r="L288" s="172"/>
      <c r="M288" s="83"/>
      <c r="N288" s="81" t="s">
        <v>240</v>
      </c>
      <c r="O288" s="82">
        <f>O287*100/O289</f>
        <v>90.001320888324756</v>
      </c>
      <c r="P288" s="82">
        <f>P287*100/P289</f>
        <v>90.664944600502423</v>
      </c>
      <c r="Q288" s="96">
        <f>Q287*100/Q289</f>
        <v>93.770757467141209</v>
      </c>
    </row>
    <row r="289" spans="1:98" ht="15.75" thickBot="1">
      <c r="A289" s="129"/>
      <c r="B289" s="129"/>
      <c r="C289" s="129"/>
      <c r="D289" s="129"/>
      <c r="E289" s="129"/>
      <c r="G289" s="167"/>
      <c r="H289" s="171"/>
      <c r="I289" s="171"/>
      <c r="J289" s="171"/>
      <c r="K289" s="171"/>
      <c r="L289" s="172"/>
      <c r="M289" s="85"/>
      <c r="N289" s="98" t="s">
        <v>143</v>
      </c>
      <c r="O289" s="99">
        <v>127944200</v>
      </c>
      <c r="P289" s="99">
        <v>128062443</v>
      </c>
      <c r="Q289" s="100">
        <v>126736019</v>
      </c>
    </row>
    <row r="290" spans="1:98">
      <c r="A290" s="129"/>
      <c r="B290" s="129"/>
      <c r="C290" s="129"/>
      <c r="D290" s="129"/>
      <c r="E290" s="129"/>
      <c r="G290" s="62"/>
      <c r="H290" s="62"/>
      <c r="I290" s="62"/>
      <c r="J290" s="62"/>
      <c r="K290" s="62"/>
      <c r="M290" s="62"/>
      <c r="N290" s="62"/>
      <c r="O290" s="62"/>
      <c r="P290" s="62"/>
      <c r="Q290" s="62"/>
    </row>
    <row r="291" spans="1:98" s="335" customFormat="1" ht="15.75" thickBot="1">
      <c r="A291" s="350"/>
      <c r="B291" s="350"/>
      <c r="C291" s="350"/>
      <c r="D291" s="350"/>
      <c r="E291" s="350"/>
      <c r="F291" s="356"/>
      <c r="R291" s="356"/>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c r="BQ291"/>
      <c r="BR291"/>
      <c r="BS291"/>
      <c r="BT291"/>
      <c r="BU291"/>
      <c r="BV291"/>
      <c r="BW291"/>
      <c r="BX291"/>
      <c r="BY291"/>
      <c r="BZ291"/>
      <c r="CA291"/>
      <c r="CB291"/>
      <c r="CC291"/>
      <c r="CD291"/>
      <c r="CE291"/>
      <c r="CF291"/>
      <c r="CG291"/>
      <c r="CH291"/>
      <c r="CI291"/>
      <c r="CJ291"/>
      <c r="CK291"/>
      <c r="CL291"/>
      <c r="CM291"/>
      <c r="CN291"/>
      <c r="CO291"/>
      <c r="CP291"/>
      <c r="CQ291"/>
      <c r="CR291"/>
      <c r="CS291"/>
      <c r="CT291"/>
    </row>
    <row r="292" spans="1:98" ht="15.75" thickBot="1">
      <c r="A292" s="129"/>
      <c r="B292" s="129"/>
      <c r="C292" s="175" t="s">
        <v>516</v>
      </c>
      <c r="D292" s="175" t="s">
        <v>516</v>
      </c>
      <c r="E292" s="129"/>
      <c r="G292" s="20" t="s">
        <v>111</v>
      </c>
      <c r="H292" s="21" t="s">
        <v>112</v>
      </c>
      <c r="I292" s="29"/>
      <c r="J292" s="29"/>
      <c r="K292" s="29"/>
      <c r="M292" s="20" t="s">
        <v>111</v>
      </c>
      <c r="N292" s="21" t="s">
        <v>112</v>
      </c>
      <c r="O292" s="24"/>
      <c r="P292" s="24"/>
      <c r="Q292" s="24"/>
    </row>
    <row r="293" spans="1:98" ht="15.75" thickBot="1">
      <c r="A293" s="352" t="s">
        <v>510</v>
      </c>
      <c r="B293" s="343" t="s">
        <v>511</v>
      </c>
      <c r="C293" s="355" t="s">
        <v>99</v>
      </c>
      <c r="D293" s="344" t="s">
        <v>100</v>
      </c>
      <c r="E293" s="339" t="s">
        <v>469</v>
      </c>
      <c r="G293" s="177"/>
      <c r="H293" s="129"/>
      <c r="I293" s="152">
        <v>2017</v>
      </c>
      <c r="J293" s="152">
        <v>2018</v>
      </c>
      <c r="K293" s="152">
        <v>2019</v>
      </c>
      <c r="L293" s="127"/>
      <c r="M293" s="177"/>
      <c r="N293" s="129"/>
      <c r="O293" s="152">
        <v>2017</v>
      </c>
      <c r="P293" s="152">
        <v>2018</v>
      </c>
      <c r="Q293" s="152">
        <v>2019</v>
      </c>
    </row>
    <row r="294" spans="1:98">
      <c r="A294" s="345" t="s">
        <v>474</v>
      </c>
      <c r="B294" s="353" t="s">
        <v>475</v>
      </c>
      <c r="C294" s="333">
        <v>701529974</v>
      </c>
      <c r="D294" s="333">
        <v>830881982</v>
      </c>
      <c r="E294" s="333">
        <f>-D294+C294</f>
        <v>-129352008</v>
      </c>
      <c r="G294" s="139" t="s">
        <v>86</v>
      </c>
      <c r="H294" s="166" t="s">
        <v>80</v>
      </c>
      <c r="I294" s="153" t="s">
        <v>81</v>
      </c>
      <c r="J294" s="153" t="s">
        <v>81</v>
      </c>
      <c r="K294" s="153" t="s">
        <v>81</v>
      </c>
      <c r="L294" s="127"/>
      <c r="M294" s="139" t="s">
        <v>86</v>
      </c>
      <c r="N294" s="133" t="s">
        <v>80</v>
      </c>
      <c r="O294" s="153" t="s">
        <v>81</v>
      </c>
      <c r="P294" s="153" t="s">
        <v>81</v>
      </c>
      <c r="Q294" s="153" t="s">
        <v>81</v>
      </c>
    </row>
    <row r="295" spans="1:98">
      <c r="A295" s="129"/>
      <c r="B295" s="129"/>
      <c r="C295" s="129"/>
      <c r="D295" s="129"/>
      <c r="E295" s="129"/>
      <c r="G295" s="83">
        <v>1</v>
      </c>
      <c r="H295" s="135" t="s">
        <v>4</v>
      </c>
      <c r="I295" s="147">
        <v>120486</v>
      </c>
      <c r="J295" s="147">
        <v>198099</v>
      </c>
      <c r="K295" s="147">
        <v>3089241</v>
      </c>
      <c r="L295" s="127"/>
      <c r="M295" s="83">
        <v>1</v>
      </c>
      <c r="N295" s="135" t="s">
        <v>4</v>
      </c>
      <c r="O295" s="147">
        <v>39036029</v>
      </c>
      <c r="P295" s="147">
        <v>26511354</v>
      </c>
      <c r="Q295" s="147">
        <v>20637791</v>
      </c>
    </row>
    <row r="296" spans="1:98">
      <c r="A296" s="129"/>
      <c r="B296" s="346" t="s">
        <v>514</v>
      </c>
      <c r="C296" s="348" t="s">
        <v>4</v>
      </c>
      <c r="D296" s="348" t="s">
        <v>4</v>
      </c>
      <c r="E296" s="129"/>
      <c r="G296" s="83">
        <v>2</v>
      </c>
      <c r="H296" s="135" t="s">
        <v>6</v>
      </c>
      <c r="I296" s="147">
        <v>1734563</v>
      </c>
      <c r="J296" s="147">
        <v>1719719</v>
      </c>
      <c r="K296" s="147">
        <v>1504490</v>
      </c>
      <c r="L296" s="127"/>
      <c r="M296" s="83">
        <v>2</v>
      </c>
      <c r="N296" s="135" t="s">
        <v>24</v>
      </c>
      <c r="O296" s="147">
        <v>11266794</v>
      </c>
      <c r="P296" s="147">
        <v>11926188</v>
      </c>
      <c r="Q296" s="147">
        <v>8865474</v>
      </c>
    </row>
    <row r="297" spans="1:98">
      <c r="C297" s="147">
        <v>159311089</v>
      </c>
      <c r="D297" s="147">
        <v>235333030</v>
      </c>
      <c r="G297" s="83">
        <v>3</v>
      </c>
      <c r="H297" s="135" t="s">
        <v>0</v>
      </c>
      <c r="I297" s="147">
        <v>42776</v>
      </c>
      <c r="J297" s="147">
        <v>481073</v>
      </c>
      <c r="K297" s="147">
        <v>1294171</v>
      </c>
      <c r="L297" s="127"/>
      <c r="M297" s="83">
        <v>3</v>
      </c>
      <c r="N297" s="135" t="s">
        <v>108</v>
      </c>
      <c r="O297" s="147">
        <v>8887580</v>
      </c>
      <c r="P297" s="147">
        <v>8757683</v>
      </c>
      <c r="Q297" s="147">
        <v>8141918</v>
      </c>
    </row>
    <row r="298" spans="1:98">
      <c r="C298" s="348" t="s">
        <v>0</v>
      </c>
      <c r="D298" s="348" t="s">
        <v>8</v>
      </c>
      <c r="G298" s="83">
        <v>4</v>
      </c>
      <c r="H298" s="158" t="s">
        <v>1</v>
      </c>
      <c r="I298" s="147">
        <v>3247539</v>
      </c>
      <c r="J298" s="147">
        <v>3458320</v>
      </c>
      <c r="K298" s="147">
        <v>324975</v>
      </c>
      <c r="L298" s="127"/>
      <c r="M298" s="83">
        <v>4</v>
      </c>
      <c r="N298" s="135" t="s">
        <v>2</v>
      </c>
      <c r="O298" s="147">
        <v>8667949</v>
      </c>
      <c r="P298" s="147">
        <v>7458899</v>
      </c>
      <c r="Q298" s="147">
        <v>8039057</v>
      </c>
    </row>
    <row r="299" spans="1:98" ht="15.75" thickBot="1">
      <c r="C299" s="147">
        <v>125795457</v>
      </c>
      <c r="D299" s="147">
        <v>178725120</v>
      </c>
      <c r="G299" s="83">
        <v>5</v>
      </c>
      <c r="H299" s="135" t="s">
        <v>10</v>
      </c>
      <c r="I299" s="147">
        <v>767434</v>
      </c>
      <c r="J299" s="147">
        <v>3550807</v>
      </c>
      <c r="K299" s="147">
        <v>319842</v>
      </c>
      <c r="L299" s="127"/>
      <c r="M299" s="83">
        <v>5</v>
      </c>
      <c r="N299" s="135" t="s">
        <v>23</v>
      </c>
      <c r="O299" s="147">
        <v>1985545</v>
      </c>
      <c r="P299" s="147">
        <v>5421646</v>
      </c>
      <c r="Q299" s="147">
        <v>6965443</v>
      </c>
    </row>
    <row r="300" spans="1:98">
      <c r="A300" s="129"/>
      <c r="C300" s="348" t="s">
        <v>213</v>
      </c>
      <c r="D300" s="348" t="s">
        <v>10</v>
      </c>
      <c r="E300" s="129"/>
      <c r="G300" s="102"/>
      <c r="H300" s="123" t="s">
        <v>83</v>
      </c>
      <c r="I300" s="148">
        <f t="shared" ref="I300:J300" si="22">SUM(I295:I299)</f>
        <v>5912798</v>
      </c>
      <c r="J300" s="148">
        <f t="shared" si="22"/>
        <v>9408018</v>
      </c>
      <c r="K300" s="148">
        <f>SUM(K295:K299)</f>
        <v>6532719</v>
      </c>
      <c r="L300" s="127"/>
      <c r="M300" s="139" t="s">
        <v>246</v>
      </c>
      <c r="N300" s="135" t="s">
        <v>20</v>
      </c>
      <c r="O300" s="147">
        <v>2457512</v>
      </c>
      <c r="P300" s="147">
        <v>3699806</v>
      </c>
      <c r="Q300" s="147">
        <v>6438281</v>
      </c>
    </row>
    <row r="301" spans="1:98">
      <c r="A301" s="129"/>
      <c r="B301" s="129"/>
      <c r="C301" s="147">
        <v>112574363</v>
      </c>
      <c r="D301" s="147">
        <v>67418894</v>
      </c>
      <c r="E301" s="129"/>
      <c r="G301" s="83"/>
      <c r="H301" s="81" t="s">
        <v>240</v>
      </c>
      <c r="I301" s="149">
        <f>I300*100/I302</f>
        <v>85.123654502191727</v>
      </c>
      <c r="J301" s="149">
        <f>J300*100/J302</f>
        <v>83.448203006524437</v>
      </c>
      <c r="K301" s="149">
        <f>K300*100/K302</f>
        <v>80.067368318873278</v>
      </c>
      <c r="L301" s="127"/>
      <c r="M301" s="83">
        <v>7</v>
      </c>
      <c r="N301" s="135" t="s">
        <v>10</v>
      </c>
      <c r="O301" s="147">
        <v>3023479</v>
      </c>
      <c r="P301" s="147">
        <v>5907394</v>
      </c>
      <c r="Q301" s="147">
        <v>5062969</v>
      </c>
    </row>
    <row r="302" spans="1:98" ht="15.75" thickBot="1">
      <c r="A302" s="129"/>
      <c r="C302" s="348" t="s">
        <v>6</v>
      </c>
      <c r="D302" s="348" t="s">
        <v>0</v>
      </c>
      <c r="E302" s="129"/>
      <c r="G302" s="85"/>
      <c r="H302" s="124" t="s">
        <v>84</v>
      </c>
      <c r="I302" s="150">
        <v>6946128</v>
      </c>
      <c r="J302" s="150">
        <v>11274081</v>
      </c>
      <c r="K302" s="150">
        <v>8159028</v>
      </c>
      <c r="L302" s="127"/>
      <c r="M302" s="83">
        <v>8</v>
      </c>
      <c r="N302" s="135" t="s">
        <v>9</v>
      </c>
      <c r="O302" s="147">
        <v>4878326</v>
      </c>
      <c r="P302" s="147">
        <v>4965385</v>
      </c>
      <c r="Q302" s="147">
        <v>4527446</v>
      </c>
    </row>
    <row r="303" spans="1:98">
      <c r="A303" s="129"/>
      <c r="B303" s="129"/>
      <c r="C303" s="147">
        <v>37304099</v>
      </c>
      <c r="D303" s="147">
        <v>55985347</v>
      </c>
      <c r="E303" s="129"/>
      <c r="G303" s="129"/>
      <c r="H303" s="168"/>
      <c r="I303" s="129"/>
      <c r="J303" s="129"/>
      <c r="K303" s="129"/>
      <c r="L303" s="127"/>
      <c r="M303" s="139" t="s">
        <v>247</v>
      </c>
      <c r="N303" s="135" t="s">
        <v>5</v>
      </c>
      <c r="O303" s="147">
        <v>4371558</v>
      </c>
      <c r="P303" s="147">
        <v>4353098</v>
      </c>
      <c r="Q303" s="147">
        <v>4015129</v>
      </c>
    </row>
    <row r="304" spans="1:98">
      <c r="A304" s="129"/>
      <c r="B304" s="129"/>
      <c r="C304" s="348" t="s">
        <v>5</v>
      </c>
      <c r="D304" s="348" t="s">
        <v>7</v>
      </c>
      <c r="E304" s="129"/>
      <c r="G304" s="167"/>
      <c r="H304" s="129"/>
      <c r="I304" s="129"/>
      <c r="J304" s="129"/>
      <c r="K304" s="129"/>
      <c r="L304" s="127"/>
      <c r="M304" s="139" t="s">
        <v>243</v>
      </c>
      <c r="N304" s="178" t="s">
        <v>153</v>
      </c>
      <c r="O304" s="147">
        <v>35591</v>
      </c>
      <c r="P304" s="147">
        <v>2901784</v>
      </c>
      <c r="Q304" s="147">
        <v>3132846</v>
      </c>
    </row>
    <row r="305" spans="1:17">
      <c r="A305" s="129"/>
      <c r="B305" s="129"/>
      <c r="C305" s="147">
        <v>31972614</v>
      </c>
      <c r="D305" s="147">
        <v>42426475</v>
      </c>
      <c r="E305" s="129"/>
      <c r="G305" s="167"/>
      <c r="H305" s="129"/>
      <c r="I305" s="129"/>
      <c r="J305" s="129"/>
      <c r="K305" s="129"/>
      <c r="L305" s="127"/>
      <c r="M305" s="139" t="s">
        <v>244</v>
      </c>
      <c r="N305" s="135" t="s">
        <v>0</v>
      </c>
      <c r="O305" s="147">
        <v>7725835</v>
      </c>
      <c r="P305" s="147">
        <v>3451870</v>
      </c>
      <c r="Q305" s="147">
        <v>2816079</v>
      </c>
    </row>
    <row r="306" spans="1:17">
      <c r="A306" s="129"/>
      <c r="B306" s="129"/>
      <c r="C306" s="348" t="s">
        <v>231</v>
      </c>
      <c r="D306" s="348" t="s">
        <v>5</v>
      </c>
      <c r="E306" s="129"/>
      <c r="G306" s="167"/>
      <c r="H306" s="129"/>
      <c r="I306" s="129"/>
      <c r="J306" s="129"/>
      <c r="K306" s="129"/>
      <c r="L306" s="127"/>
      <c r="M306" s="179" t="s">
        <v>248</v>
      </c>
      <c r="N306" s="158" t="s">
        <v>7</v>
      </c>
      <c r="O306" s="147">
        <v>2057609</v>
      </c>
      <c r="P306" s="157">
        <v>2040686</v>
      </c>
      <c r="Q306" s="157">
        <v>2289454</v>
      </c>
    </row>
    <row r="307" spans="1:17">
      <c r="A307" s="129"/>
      <c r="B307" s="129"/>
      <c r="C307" s="147">
        <v>29534313</v>
      </c>
      <c r="D307" s="147">
        <v>38370078</v>
      </c>
      <c r="E307" s="129"/>
      <c r="G307" s="167"/>
      <c r="H307" s="129"/>
      <c r="I307" s="129"/>
      <c r="J307" s="129"/>
      <c r="K307" s="129"/>
      <c r="L307" s="127"/>
      <c r="M307" s="139" t="s">
        <v>249</v>
      </c>
      <c r="N307" s="135" t="s">
        <v>22</v>
      </c>
      <c r="O307" s="147">
        <v>3691425</v>
      </c>
      <c r="P307" s="147">
        <v>2995604</v>
      </c>
      <c r="Q307" s="147">
        <v>1501557</v>
      </c>
    </row>
    <row r="308" spans="1:17" ht="15.75" thickBot="1">
      <c r="A308" s="129"/>
      <c r="B308" s="129"/>
      <c r="C308" s="348" t="s">
        <v>11</v>
      </c>
      <c r="D308" s="348" t="s">
        <v>2</v>
      </c>
      <c r="E308" s="129"/>
      <c r="G308" s="167"/>
      <c r="H308" s="129"/>
      <c r="I308" s="129"/>
      <c r="J308" s="129"/>
      <c r="K308" s="129"/>
      <c r="L308" s="127"/>
      <c r="M308" s="179">
        <v>14</v>
      </c>
      <c r="N308" s="158" t="s">
        <v>8</v>
      </c>
      <c r="O308" s="147">
        <v>3550988</v>
      </c>
      <c r="P308" s="157">
        <v>2666121</v>
      </c>
      <c r="Q308" s="157">
        <v>1406879</v>
      </c>
    </row>
    <row r="309" spans="1:17">
      <c r="A309" s="129"/>
      <c r="B309" s="129"/>
      <c r="C309" s="147">
        <v>29013003</v>
      </c>
      <c r="D309" s="147">
        <v>33582634</v>
      </c>
      <c r="E309" s="129"/>
      <c r="G309" s="167"/>
      <c r="H309" s="129"/>
      <c r="I309" s="129"/>
      <c r="J309" s="129"/>
      <c r="K309" s="129"/>
      <c r="L309" s="127"/>
      <c r="M309" s="105"/>
      <c r="N309" s="123" t="s">
        <v>83</v>
      </c>
      <c r="O309" s="148">
        <f t="shared" ref="O309:P309" si="23">SUM(O295:O308)</f>
        <v>101636220</v>
      </c>
      <c r="P309" s="148">
        <f t="shared" si="23"/>
        <v>93057518</v>
      </c>
      <c r="Q309" s="148">
        <f>SUM(Q295:Q308)</f>
        <v>83840323</v>
      </c>
    </row>
    <row r="310" spans="1:17">
      <c r="A310" s="129"/>
      <c r="B310" s="129"/>
      <c r="C310" s="348" t="s">
        <v>2</v>
      </c>
      <c r="D310" s="348" t="s">
        <v>24</v>
      </c>
      <c r="E310" s="129"/>
      <c r="G310" s="167"/>
      <c r="H310" s="129"/>
      <c r="I310" s="129"/>
      <c r="J310" s="129"/>
      <c r="K310" s="129"/>
      <c r="L310" s="127"/>
      <c r="M310" s="139"/>
      <c r="N310" s="81" t="s">
        <v>240</v>
      </c>
      <c r="O310" s="149">
        <f>O309*100/O311</f>
        <v>98.075243261027779</v>
      </c>
      <c r="P310" s="149">
        <f>P309*100/P311</f>
        <v>97.29428623176257</v>
      </c>
      <c r="Q310" s="149">
        <f>Q309*100/Q311</f>
        <v>97.66161668515268</v>
      </c>
    </row>
    <row r="311" spans="1:17" ht="15.75" thickBot="1">
      <c r="A311" s="129"/>
      <c r="B311" s="129"/>
      <c r="C311" s="147">
        <v>28153970</v>
      </c>
      <c r="D311" s="147">
        <v>31530240</v>
      </c>
      <c r="E311" s="129"/>
      <c r="G311" s="129"/>
      <c r="H311" s="129"/>
      <c r="I311" s="129"/>
      <c r="J311" s="129"/>
      <c r="K311" s="129"/>
      <c r="L311" s="127"/>
      <c r="M311" s="180"/>
      <c r="N311" s="124" t="s">
        <v>143</v>
      </c>
      <c r="O311" s="150">
        <v>103630862</v>
      </c>
      <c r="P311" s="150">
        <v>95645409</v>
      </c>
      <c r="Q311" s="150">
        <v>85847773</v>
      </c>
    </row>
    <row r="312" spans="1:17">
      <c r="A312" s="129"/>
      <c r="B312" s="129"/>
      <c r="C312" s="348" t="s">
        <v>8</v>
      </c>
      <c r="D312" s="348" t="s">
        <v>20</v>
      </c>
      <c r="E312" s="129"/>
    </row>
    <row r="313" spans="1:17" ht="15.75" thickBot="1">
      <c r="A313" s="129"/>
      <c r="B313" s="129"/>
      <c r="C313" s="147">
        <v>16705397</v>
      </c>
      <c r="D313" s="147">
        <v>30263685</v>
      </c>
      <c r="E313" s="129"/>
    </row>
    <row r="314" spans="1:17" ht="15.75" thickBot="1">
      <c r="A314" s="129"/>
      <c r="B314" s="129"/>
      <c r="D314" s="348" t="s">
        <v>9</v>
      </c>
      <c r="E314" s="129"/>
      <c r="G314" s="63" t="s">
        <v>312</v>
      </c>
      <c r="H314" s="21" t="s">
        <v>313</v>
      </c>
      <c r="I314" s="29"/>
      <c r="J314" s="29"/>
      <c r="K314" s="29"/>
      <c r="M314" s="63" t="s">
        <v>312</v>
      </c>
      <c r="N314" s="21" t="s">
        <v>313</v>
      </c>
      <c r="O314" s="24"/>
      <c r="P314" s="24"/>
      <c r="Q314" s="24"/>
    </row>
    <row r="315" spans="1:17" ht="15.75" thickBot="1">
      <c r="A315" s="129"/>
      <c r="B315" s="129"/>
      <c r="D315" s="147">
        <v>26005283</v>
      </c>
      <c r="E315" s="129"/>
      <c r="G315" s="177"/>
      <c r="H315" s="129"/>
      <c r="I315" s="152">
        <v>2017</v>
      </c>
      <c r="J315" s="152">
        <v>2018</v>
      </c>
      <c r="K315" s="152">
        <v>2019</v>
      </c>
      <c r="L315" s="127"/>
      <c r="M315" s="177"/>
      <c r="N315" s="129"/>
      <c r="O315" s="152">
        <v>2017</v>
      </c>
      <c r="P315" s="275">
        <v>2018</v>
      </c>
      <c r="Q315" s="152">
        <v>2019</v>
      </c>
    </row>
    <row r="316" spans="1:17">
      <c r="A316" s="129"/>
      <c r="B316" s="129"/>
      <c r="C316" s="129"/>
      <c r="E316" s="129"/>
      <c r="G316" s="139" t="s">
        <v>86</v>
      </c>
      <c r="H316" s="166" t="s">
        <v>80</v>
      </c>
      <c r="I316" s="153" t="s">
        <v>81</v>
      </c>
      <c r="J316" s="153" t="s">
        <v>81</v>
      </c>
      <c r="K316" s="153" t="s">
        <v>81</v>
      </c>
      <c r="L316" s="127"/>
      <c r="M316" s="139" t="s">
        <v>86</v>
      </c>
      <c r="N316" s="133" t="s">
        <v>80</v>
      </c>
      <c r="O316" s="153" t="s">
        <v>81</v>
      </c>
      <c r="P316" s="276" t="s">
        <v>81</v>
      </c>
      <c r="Q316" s="153" t="s">
        <v>81</v>
      </c>
    </row>
    <row r="317" spans="1:17">
      <c r="A317" s="129"/>
      <c r="B317" s="129"/>
      <c r="C317" s="129"/>
      <c r="D317" s="129"/>
      <c r="E317" s="129"/>
      <c r="G317" s="83">
        <v>1</v>
      </c>
      <c r="H317" s="135" t="s">
        <v>39</v>
      </c>
      <c r="I317" s="147">
        <v>0</v>
      </c>
      <c r="J317" s="147">
        <v>0</v>
      </c>
      <c r="K317" s="147">
        <v>4638263</v>
      </c>
      <c r="L317" s="127"/>
      <c r="M317" s="83">
        <v>1</v>
      </c>
      <c r="N317" s="135" t="s">
        <v>4</v>
      </c>
      <c r="O317" s="147">
        <v>68593397</v>
      </c>
      <c r="P317" s="147">
        <v>51791448</v>
      </c>
      <c r="Q317" s="147">
        <v>66727306</v>
      </c>
    </row>
    <row r="318" spans="1:17">
      <c r="A318" s="129"/>
      <c r="B318" s="129"/>
      <c r="C318" s="129"/>
      <c r="D318" s="129"/>
      <c r="E318" s="129"/>
      <c r="G318" s="83">
        <v>2</v>
      </c>
      <c r="H318" s="135" t="s">
        <v>6</v>
      </c>
      <c r="I318" s="147">
        <v>2704271</v>
      </c>
      <c r="J318" s="147">
        <v>3054651</v>
      </c>
      <c r="K318" s="147">
        <v>3185154</v>
      </c>
      <c r="L318" s="127"/>
      <c r="M318" s="83">
        <v>2</v>
      </c>
      <c r="N318" s="135" t="s">
        <v>8</v>
      </c>
      <c r="O318" s="147">
        <v>33814532</v>
      </c>
      <c r="P318" s="147">
        <v>38979127</v>
      </c>
      <c r="Q318" s="147">
        <v>32497358</v>
      </c>
    </row>
    <row r="319" spans="1:17">
      <c r="A319" s="129"/>
      <c r="B319" s="129"/>
      <c r="C319" s="129"/>
      <c r="D319" s="129"/>
      <c r="E319" s="129"/>
      <c r="G319" s="83">
        <v>3</v>
      </c>
      <c r="H319" s="135" t="s">
        <v>25</v>
      </c>
      <c r="I319" s="147">
        <v>522969</v>
      </c>
      <c r="J319" s="147">
        <v>820244</v>
      </c>
      <c r="K319" s="147">
        <v>965250</v>
      </c>
      <c r="L319" s="127"/>
      <c r="M319" s="83">
        <v>3</v>
      </c>
      <c r="N319" s="135" t="s">
        <v>5</v>
      </c>
      <c r="O319" s="147">
        <v>10587400</v>
      </c>
      <c r="P319" s="147">
        <v>8012738</v>
      </c>
      <c r="Q319" s="147">
        <v>8706007</v>
      </c>
    </row>
    <row r="320" spans="1:17" ht="15.75" thickBot="1">
      <c r="A320" s="129"/>
      <c r="B320" s="129"/>
      <c r="C320" s="129"/>
      <c r="D320" s="129"/>
      <c r="E320" s="129"/>
      <c r="G320" s="323">
        <v>4</v>
      </c>
      <c r="H320" s="135" t="s">
        <v>8</v>
      </c>
      <c r="I320" s="324">
        <v>1327</v>
      </c>
      <c r="J320" s="324">
        <v>57850</v>
      </c>
      <c r="K320" s="324">
        <v>714312</v>
      </c>
      <c r="L320" s="127"/>
      <c r="M320" s="83">
        <v>4</v>
      </c>
      <c r="N320" s="135" t="s">
        <v>20</v>
      </c>
      <c r="O320" s="147">
        <v>3547342</v>
      </c>
      <c r="P320" s="147">
        <v>4788879</v>
      </c>
      <c r="Q320" s="147">
        <v>7808906</v>
      </c>
    </row>
    <row r="321" spans="1:17">
      <c r="A321" s="129"/>
      <c r="B321" s="129"/>
      <c r="C321" s="129"/>
      <c r="D321" s="129"/>
      <c r="E321" s="129"/>
      <c r="G321" s="102"/>
      <c r="H321" s="123" t="s">
        <v>83</v>
      </c>
      <c r="I321" s="148">
        <f t="shared" ref="I321:J321" si="24">SUM(I317:I320)</f>
        <v>3228567</v>
      </c>
      <c r="J321" s="148">
        <f t="shared" si="24"/>
        <v>3932745</v>
      </c>
      <c r="K321" s="148">
        <f>SUM(K317:K320)</f>
        <v>9502979</v>
      </c>
      <c r="L321" s="127"/>
      <c r="M321" s="83">
        <v>5</v>
      </c>
      <c r="N321" s="135" t="s">
        <v>9</v>
      </c>
      <c r="O321" s="147">
        <v>6929830</v>
      </c>
      <c r="P321" s="147">
        <v>4722171</v>
      </c>
      <c r="Q321" s="147">
        <v>7520483</v>
      </c>
    </row>
    <row r="322" spans="1:17">
      <c r="A322" s="129"/>
      <c r="B322" s="129"/>
      <c r="C322" s="129"/>
      <c r="D322" s="129"/>
      <c r="E322" s="129"/>
      <c r="G322" s="83"/>
      <c r="H322" s="81" t="s">
        <v>240</v>
      </c>
      <c r="I322" s="149">
        <f>I321*100/I323</f>
        <v>53.79479988283191</v>
      </c>
      <c r="J322" s="149">
        <f>J321*100/J323</f>
        <v>44.428037502270691</v>
      </c>
      <c r="K322" s="149">
        <f>K321*100/K323</f>
        <v>85.935727566050289</v>
      </c>
      <c r="L322" s="127"/>
      <c r="M322" s="139" t="s">
        <v>246</v>
      </c>
      <c r="N322" s="135" t="s">
        <v>24</v>
      </c>
      <c r="O322" s="147">
        <v>8725496</v>
      </c>
      <c r="P322" s="147">
        <v>5381114</v>
      </c>
      <c r="Q322" s="147">
        <v>6797728</v>
      </c>
    </row>
    <row r="323" spans="1:17" ht="15.75" thickBot="1">
      <c r="A323" s="129"/>
      <c r="B323" s="129"/>
      <c r="C323" s="129"/>
      <c r="D323" s="129"/>
      <c r="E323" s="129"/>
      <c r="G323" s="85"/>
      <c r="H323" s="124" t="s">
        <v>84</v>
      </c>
      <c r="I323" s="150">
        <v>6001634</v>
      </c>
      <c r="J323" s="150">
        <v>8851944</v>
      </c>
      <c r="K323" s="150">
        <v>11058240</v>
      </c>
      <c r="L323" s="127"/>
      <c r="M323" s="113">
        <v>7</v>
      </c>
      <c r="N323" s="158" t="s">
        <v>1</v>
      </c>
      <c r="O323" s="157">
        <v>629119</v>
      </c>
      <c r="P323" s="157">
        <v>469220</v>
      </c>
      <c r="Q323" s="157">
        <v>3279453</v>
      </c>
    </row>
    <row r="324" spans="1:17">
      <c r="A324" s="129"/>
      <c r="B324" s="129"/>
      <c r="C324" s="129"/>
      <c r="D324" s="129"/>
      <c r="E324" s="129"/>
      <c r="G324" s="167"/>
      <c r="H324" s="129"/>
      <c r="I324" s="129"/>
      <c r="J324" s="129"/>
      <c r="K324" s="129"/>
      <c r="L324" s="127"/>
      <c r="M324" s="83">
        <v>8</v>
      </c>
      <c r="N324" s="135" t="s">
        <v>6</v>
      </c>
      <c r="O324" s="147">
        <v>1961835</v>
      </c>
      <c r="P324" s="147">
        <v>1787554</v>
      </c>
      <c r="Q324" s="147">
        <v>2403026</v>
      </c>
    </row>
    <row r="325" spans="1:17">
      <c r="A325" s="129"/>
      <c r="B325" s="129"/>
      <c r="C325" s="129"/>
      <c r="D325" s="129"/>
      <c r="E325" s="129"/>
      <c r="G325" s="167"/>
      <c r="H325" s="129"/>
      <c r="I325" s="129"/>
      <c r="J325" s="129"/>
      <c r="K325" s="129"/>
      <c r="L325" s="127"/>
      <c r="M325" s="83">
        <v>9</v>
      </c>
      <c r="N325" s="135" t="s">
        <v>14</v>
      </c>
      <c r="O325" s="147">
        <v>882323</v>
      </c>
      <c r="P325" s="147">
        <v>1405754</v>
      </c>
      <c r="Q325" s="147">
        <v>2382011</v>
      </c>
    </row>
    <row r="326" spans="1:17">
      <c r="A326" s="129"/>
      <c r="B326" s="129"/>
      <c r="C326" s="129"/>
      <c r="D326" s="129"/>
      <c r="E326" s="129"/>
      <c r="G326" s="167"/>
      <c r="H326" s="129"/>
      <c r="I326" s="129"/>
      <c r="J326" s="129"/>
      <c r="K326" s="129"/>
      <c r="L326" s="127"/>
      <c r="M326" s="83">
        <v>10</v>
      </c>
      <c r="N326" s="135" t="s">
        <v>10</v>
      </c>
      <c r="O326" s="147">
        <v>1952103</v>
      </c>
      <c r="P326" s="147">
        <v>642441</v>
      </c>
      <c r="Q326" s="147">
        <v>1426246</v>
      </c>
    </row>
    <row r="327" spans="1:17" ht="15.75" thickBot="1">
      <c r="A327" s="129"/>
      <c r="B327" s="129"/>
      <c r="C327" s="129"/>
      <c r="D327" s="129"/>
      <c r="E327" s="129"/>
      <c r="G327" s="167"/>
      <c r="H327" s="129"/>
      <c r="I327" s="129"/>
      <c r="J327" s="129"/>
      <c r="K327" s="129"/>
      <c r="L327" s="127"/>
      <c r="M327" s="139" t="s">
        <v>244</v>
      </c>
      <c r="N327" s="135" t="s">
        <v>11</v>
      </c>
      <c r="O327" s="147">
        <v>1655428</v>
      </c>
      <c r="P327" s="147">
        <v>1214279</v>
      </c>
      <c r="Q327" s="147">
        <v>1248786</v>
      </c>
    </row>
    <row r="328" spans="1:17">
      <c r="A328" s="129"/>
      <c r="B328" s="129"/>
      <c r="C328" s="129"/>
      <c r="D328" s="129"/>
      <c r="E328" s="129"/>
      <c r="G328" s="167"/>
      <c r="H328" s="129"/>
      <c r="I328" s="129"/>
      <c r="J328" s="129"/>
      <c r="K328" s="129"/>
      <c r="L328" s="127"/>
      <c r="M328" s="105"/>
      <c r="N328" s="123" t="s">
        <v>83</v>
      </c>
      <c r="O328" s="148">
        <f t="shared" ref="O328:P328" si="25">SUM(O317:O327)</f>
        <v>139278805</v>
      </c>
      <c r="P328" s="148">
        <f t="shared" si="25"/>
        <v>119194725</v>
      </c>
      <c r="Q328" s="148">
        <f>SUM(Q317:Q327)</f>
        <v>140797310</v>
      </c>
    </row>
    <row r="329" spans="1:17">
      <c r="A329" s="129"/>
      <c r="B329" s="129"/>
      <c r="C329" s="129"/>
      <c r="D329" s="129"/>
      <c r="E329" s="129"/>
      <c r="G329" s="167"/>
      <c r="H329" s="129"/>
      <c r="I329" s="129"/>
      <c r="J329" s="129"/>
      <c r="K329" s="129"/>
      <c r="L329" s="127"/>
      <c r="M329" s="139"/>
      <c r="N329" s="81" t="s">
        <v>240</v>
      </c>
      <c r="O329" s="149">
        <f>O328*100/O330</f>
        <v>96.602665672444147</v>
      </c>
      <c r="P329" s="149">
        <f>P328*100/P330</f>
        <v>96.147408534399077</v>
      </c>
      <c r="Q329" s="149">
        <f>Q328*100/Q330</f>
        <v>96.012056889839883</v>
      </c>
    </row>
    <row r="330" spans="1:17" ht="15.75" thickBot="1">
      <c r="A330" s="129"/>
      <c r="B330" s="129"/>
      <c r="C330" s="129"/>
      <c r="D330" s="129"/>
      <c r="E330" s="129"/>
      <c r="G330" s="167"/>
      <c r="H330" s="129"/>
      <c r="I330" s="129"/>
      <c r="J330" s="129"/>
      <c r="K330" s="129"/>
      <c r="L330" s="127"/>
      <c r="M330" s="180"/>
      <c r="N330" s="124" t="s">
        <v>143</v>
      </c>
      <c r="O330" s="150">
        <v>144176979</v>
      </c>
      <c r="P330" s="150">
        <v>123970814</v>
      </c>
      <c r="Q330" s="150">
        <v>146645447</v>
      </c>
    </row>
    <row r="331" spans="1:17">
      <c r="A331" s="129"/>
      <c r="B331" s="129"/>
      <c r="C331" s="129"/>
      <c r="D331" s="129"/>
      <c r="E331" s="129"/>
      <c r="G331" s="129"/>
      <c r="H331" s="129"/>
      <c r="I331" s="129"/>
      <c r="J331" s="129"/>
      <c r="K331" s="129"/>
      <c r="L331" s="127"/>
    </row>
    <row r="332" spans="1:17" ht="15.75" thickBot="1">
      <c r="A332" s="129"/>
      <c r="B332" s="129"/>
      <c r="C332" s="129"/>
      <c r="D332" s="129"/>
      <c r="E332" s="129"/>
      <c r="G332" s="129"/>
      <c r="H332" s="129"/>
      <c r="I332" s="129"/>
      <c r="J332" s="129"/>
      <c r="K332" s="129"/>
      <c r="L332" s="127"/>
    </row>
    <row r="333" spans="1:17" ht="15.75" thickBot="1">
      <c r="A333" s="129"/>
      <c r="B333" s="129"/>
      <c r="C333" s="129"/>
      <c r="D333" s="129"/>
      <c r="E333" s="129"/>
      <c r="G333" s="35" t="s">
        <v>76</v>
      </c>
      <c r="H333" s="36" t="s">
        <v>77</v>
      </c>
      <c r="I333" s="37"/>
      <c r="J333" s="29"/>
      <c r="K333" s="29"/>
      <c r="M333" s="35" t="s">
        <v>76</v>
      </c>
      <c r="N333" s="21" t="s">
        <v>77</v>
      </c>
      <c r="O333" s="29"/>
      <c r="P333" s="29"/>
      <c r="Q333" s="29"/>
    </row>
    <row r="334" spans="1:17" ht="15.75" thickBot="1">
      <c r="A334" s="129"/>
      <c r="B334" s="129"/>
      <c r="C334" s="129"/>
      <c r="D334" s="129"/>
      <c r="E334" s="129"/>
      <c r="G334" s="181"/>
      <c r="H334" s="182"/>
      <c r="I334" s="152">
        <v>2017</v>
      </c>
      <c r="J334" s="152">
        <v>2018</v>
      </c>
      <c r="K334" s="152">
        <v>2019</v>
      </c>
      <c r="L334" s="127"/>
      <c r="M334" s="181"/>
      <c r="N334" s="183"/>
      <c r="O334" s="152">
        <v>2017</v>
      </c>
      <c r="P334" s="152">
        <v>2018</v>
      </c>
      <c r="Q334" s="152">
        <v>2019</v>
      </c>
    </row>
    <row r="335" spans="1:17">
      <c r="A335" s="129"/>
      <c r="B335" s="129"/>
      <c r="C335" s="129"/>
      <c r="D335" s="129"/>
      <c r="E335" s="129"/>
      <c r="G335" s="105" t="s">
        <v>86</v>
      </c>
      <c r="H335" s="184" t="s">
        <v>80</v>
      </c>
      <c r="I335" s="153" t="s">
        <v>81</v>
      </c>
      <c r="J335" s="153" t="s">
        <v>81</v>
      </c>
      <c r="K335" s="153" t="s">
        <v>81</v>
      </c>
      <c r="L335" s="127"/>
      <c r="M335" s="105" t="s">
        <v>86</v>
      </c>
      <c r="N335" s="166" t="s">
        <v>80</v>
      </c>
      <c r="O335" s="153" t="s">
        <v>81</v>
      </c>
      <c r="P335" s="153" t="s">
        <v>81</v>
      </c>
      <c r="Q335" s="153" t="s">
        <v>81</v>
      </c>
    </row>
    <row r="336" spans="1:17">
      <c r="A336" s="129"/>
      <c r="B336" s="129"/>
      <c r="C336" s="129"/>
      <c r="D336" s="129"/>
      <c r="E336" s="129"/>
      <c r="G336" s="83">
        <v>1</v>
      </c>
      <c r="H336" s="135" t="s">
        <v>0</v>
      </c>
      <c r="I336" s="147">
        <v>61276750</v>
      </c>
      <c r="J336" s="147">
        <v>62981803</v>
      </c>
      <c r="K336" s="147">
        <v>70575455</v>
      </c>
      <c r="L336" s="127"/>
      <c r="M336" s="83">
        <v>1</v>
      </c>
      <c r="N336" s="135" t="s">
        <v>4</v>
      </c>
      <c r="O336" s="147">
        <v>6688805</v>
      </c>
      <c r="P336" s="147">
        <v>7470388</v>
      </c>
      <c r="Q336" s="147">
        <v>7146751</v>
      </c>
    </row>
    <row r="337" spans="1:17">
      <c r="A337" s="129"/>
      <c r="B337" s="129"/>
      <c r="C337" s="129"/>
      <c r="D337" s="129"/>
      <c r="E337" s="129"/>
      <c r="G337" s="83">
        <v>2</v>
      </c>
      <c r="H337" s="135" t="s">
        <v>1</v>
      </c>
      <c r="I337" s="147">
        <v>35106052</v>
      </c>
      <c r="J337" s="147">
        <v>37558727</v>
      </c>
      <c r="K337" s="147">
        <v>48029169</v>
      </c>
      <c r="L337" s="127"/>
      <c r="M337" s="83">
        <v>2</v>
      </c>
      <c r="N337" s="135" t="s">
        <v>10</v>
      </c>
      <c r="O337" s="147">
        <v>3957249</v>
      </c>
      <c r="P337" s="147">
        <v>3602635</v>
      </c>
      <c r="Q337" s="147">
        <v>3680318</v>
      </c>
    </row>
    <row r="338" spans="1:17">
      <c r="A338" s="129"/>
      <c r="B338" s="129"/>
      <c r="C338" s="129"/>
      <c r="D338" s="129"/>
      <c r="E338" s="129"/>
      <c r="G338" s="83">
        <v>3</v>
      </c>
      <c r="H338" s="135" t="s">
        <v>5</v>
      </c>
      <c r="I338" s="147">
        <v>4815966</v>
      </c>
      <c r="J338" s="147">
        <v>6264183</v>
      </c>
      <c r="K338" s="147">
        <v>9005174</v>
      </c>
      <c r="L338" s="127"/>
      <c r="M338" s="83">
        <v>3</v>
      </c>
      <c r="N338" s="135" t="s">
        <v>24</v>
      </c>
      <c r="O338" s="147">
        <v>3428843</v>
      </c>
      <c r="P338" s="147">
        <v>5664718</v>
      </c>
      <c r="Q338" s="147">
        <v>1723440</v>
      </c>
    </row>
    <row r="339" spans="1:17" ht="15.75" thickBot="1">
      <c r="A339" s="129"/>
      <c r="B339" s="129"/>
      <c r="C339" s="129"/>
      <c r="D339" s="129"/>
      <c r="E339" s="129"/>
      <c r="G339" s="83">
        <v>4</v>
      </c>
      <c r="H339" s="135" t="s">
        <v>4</v>
      </c>
      <c r="I339" s="147">
        <v>6850272</v>
      </c>
      <c r="J339" s="147">
        <v>8040007</v>
      </c>
      <c r="K339" s="147">
        <v>7898470</v>
      </c>
      <c r="L339" s="127"/>
      <c r="M339" s="113">
        <v>4</v>
      </c>
      <c r="N339" s="158" t="s">
        <v>0</v>
      </c>
      <c r="O339" s="157">
        <v>945698</v>
      </c>
      <c r="P339" s="157">
        <v>858889</v>
      </c>
      <c r="Q339" s="157">
        <v>965728</v>
      </c>
    </row>
    <row r="340" spans="1:17">
      <c r="A340" s="129"/>
      <c r="B340" s="129"/>
      <c r="C340" s="129"/>
      <c r="D340" s="129"/>
      <c r="E340" s="129"/>
      <c r="G340" s="83">
        <v>5</v>
      </c>
      <c r="H340" s="135" t="s">
        <v>2</v>
      </c>
      <c r="I340" s="147">
        <v>7721392</v>
      </c>
      <c r="J340" s="147">
        <v>7895247</v>
      </c>
      <c r="K340" s="147">
        <v>7405352</v>
      </c>
      <c r="L340" s="127"/>
      <c r="M340" s="102"/>
      <c r="N340" s="123" t="s">
        <v>83</v>
      </c>
      <c r="O340" s="148">
        <f>SUM(O336:O339)</f>
        <v>15020595</v>
      </c>
      <c r="P340" s="148">
        <f>SUM(P336:P339)</f>
        <v>17596630</v>
      </c>
      <c r="Q340" s="148">
        <f>SUM(Q336:Q339)</f>
        <v>13516237</v>
      </c>
    </row>
    <row r="341" spans="1:17">
      <c r="A341" s="129"/>
      <c r="B341" s="129"/>
      <c r="C341" s="129"/>
      <c r="D341" s="129"/>
      <c r="E341" s="129"/>
      <c r="G341" s="83">
        <v>6</v>
      </c>
      <c r="H341" s="135" t="s">
        <v>3</v>
      </c>
      <c r="I341" s="147">
        <v>7296046</v>
      </c>
      <c r="J341" s="147">
        <v>6419870</v>
      </c>
      <c r="K341" s="147">
        <v>5619118</v>
      </c>
      <c r="L341" s="127"/>
      <c r="M341" s="83"/>
      <c r="N341" s="81" t="s">
        <v>240</v>
      </c>
      <c r="O341" s="149">
        <f>O340*100/O342</f>
        <v>86.400024434937748</v>
      </c>
      <c r="P341" s="149">
        <f>P340*100/P342</f>
        <v>89.134116563657372</v>
      </c>
      <c r="Q341" s="149">
        <f>Q340*100/Q342</f>
        <v>83.195105042442236</v>
      </c>
    </row>
    <row r="342" spans="1:17" ht="15.75" thickBot="1">
      <c r="A342" s="129"/>
      <c r="B342" s="129"/>
      <c r="C342" s="129"/>
      <c r="D342" s="129"/>
      <c r="E342" s="129"/>
      <c r="G342" s="83">
        <v>7</v>
      </c>
      <c r="H342" s="135" t="s">
        <v>6</v>
      </c>
      <c r="I342" s="147">
        <v>4647105</v>
      </c>
      <c r="J342" s="147">
        <v>4281480</v>
      </c>
      <c r="K342" s="147">
        <v>4273630</v>
      </c>
      <c r="L342" s="127"/>
      <c r="M342" s="85"/>
      <c r="N342" s="124" t="s">
        <v>143</v>
      </c>
      <c r="O342" s="150">
        <v>17384943</v>
      </c>
      <c r="P342" s="150">
        <v>19741745</v>
      </c>
      <c r="Q342" s="150">
        <v>16246433</v>
      </c>
    </row>
    <row r="343" spans="1:17">
      <c r="A343" s="129"/>
      <c r="B343" s="129"/>
      <c r="C343" s="129"/>
      <c r="D343" s="129"/>
      <c r="E343" s="129"/>
      <c r="G343" s="83">
        <v>8</v>
      </c>
      <c r="H343" s="135" t="s">
        <v>7</v>
      </c>
      <c r="I343" s="147">
        <v>3337424</v>
      </c>
      <c r="J343" s="147">
        <v>3809472</v>
      </c>
      <c r="K343" s="147">
        <v>4015672</v>
      </c>
      <c r="L343" s="127"/>
      <c r="M343" s="129"/>
      <c r="N343" s="129"/>
      <c r="O343" s="129"/>
      <c r="P343" s="129"/>
      <c r="Q343" s="129"/>
    </row>
    <row r="344" spans="1:17">
      <c r="A344" s="129"/>
      <c r="B344" s="129"/>
      <c r="C344" s="129"/>
      <c r="D344" s="129"/>
      <c r="E344" s="129"/>
      <c r="G344" s="83">
        <v>9</v>
      </c>
      <c r="H344" s="135" t="s">
        <v>8</v>
      </c>
      <c r="I344" s="147">
        <v>3016406</v>
      </c>
      <c r="J344" s="147">
        <v>2764782</v>
      </c>
      <c r="K344" s="147">
        <v>3289488</v>
      </c>
      <c r="L344" s="127"/>
      <c r="M344" s="129"/>
    </row>
    <row r="345" spans="1:17">
      <c r="A345" s="129"/>
      <c r="B345" s="129"/>
      <c r="C345" s="129"/>
      <c r="D345" s="129"/>
      <c r="E345" s="129"/>
      <c r="G345" s="83">
        <v>10</v>
      </c>
      <c r="H345" s="135" t="s">
        <v>9</v>
      </c>
      <c r="I345" s="147">
        <v>2131824</v>
      </c>
      <c r="J345" s="147">
        <v>2856536</v>
      </c>
      <c r="K345" s="147">
        <v>2864800</v>
      </c>
      <c r="L345" s="127"/>
    </row>
    <row r="346" spans="1:17">
      <c r="A346" s="129"/>
      <c r="B346" s="129"/>
      <c r="C346" s="129"/>
      <c r="D346" s="129"/>
      <c r="E346" s="129"/>
      <c r="G346" s="83">
        <v>11</v>
      </c>
      <c r="H346" s="135" t="s">
        <v>11</v>
      </c>
      <c r="I346" s="147">
        <v>1349027</v>
      </c>
      <c r="J346" s="147">
        <v>1611393</v>
      </c>
      <c r="K346" s="147">
        <v>2485176</v>
      </c>
      <c r="L346" s="127"/>
    </row>
    <row r="347" spans="1:17">
      <c r="A347" s="129"/>
      <c r="B347" s="129"/>
      <c r="C347" s="129"/>
      <c r="D347" s="129"/>
      <c r="E347" s="129"/>
      <c r="G347" s="83">
        <v>12</v>
      </c>
      <c r="H347" s="135" t="s">
        <v>13</v>
      </c>
      <c r="I347" s="147">
        <v>1007833</v>
      </c>
      <c r="J347" s="147">
        <v>1209420</v>
      </c>
      <c r="K347" s="147">
        <v>1472404</v>
      </c>
      <c r="L347" s="127"/>
      <c r="M347" s="129"/>
      <c r="N347" s="129"/>
      <c r="O347" s="129"/>
      <c r="P347" s="129"/>
      <c r="Q347" s="129"/>
    </row>
    <row r="348" spans="1:17" ht="15.75" thickBot="1">
      <c r="A348" s="129"/>
      <c r="B348" s="129"/>
      <c r="C348" s="129"/>
      <c r="D348" s="129"/>
      <c r="E348" s="129"/>
      <c r="G348" s="83">
        <v>13</v>
      </c>
      <c r="H348" s="135" t="s">
        <v>12</v>
      </c>
      <c r="I348" s="147">
        <v>1109090</v>
      </c>
      <c r="J348" s="147">
        <v>931345</v>
      </c>
      <c r="K348" s="147">
        <v>963480</v>
      </c>
      <c r="L348" s="127"/>
      <c r="M348" s="129"/>
      <c r="N348" s="129"/>
      <c r="O348" s="129"/>
      <c r="P348" s="129"/>
      <c r="Q348" s="129"/>
    </row>
    <row r="349" spans="1:17">
      <c r="A349" s="129"/>
      <c r="B349" s="129"/>
      <c r="C349" s="129"/>
      <c r="D349" s="129"/>
      <c r="E349" s="129"/>
      <c r="G349" s="102"/>
      <c r="H349" s="123" t="s">
        <v>83</v>
      </c>
      <c r="I349" s="148">
        <f t="shared" ref="I349:J349" si="26">SUM(I336:I348)</f>
        <v>139665187</v>
      </c>
      <c r="J349" s="148">
        <f t="shared" si="26"/>
        <v>146624265</v>
      </c>
      <c r="K349" s="148">
        <f>SUM(K336:K348)</f>
        <v>167897388</v>
      </c>
      <c r="L349" s="127"/>
      <c r="M349" s="129"/>
      <c r="N349" s="129"/>
      <c r="O349" s="129"/>
      <c r="P349" s="129"/>
      <c r="Q349" s="129"/>
    </row>
    <row r="350" spans="1:17">
      <c r="A350" s="129"/>
      <c r="B350" s="129"/>
      <c r="C350" s="129"/>
      <c r="D350" s="129"/>
      <c r="E350" s="129"/>
      <c r="G350" s="83"/>
      <c r="H350" s="81" t="s">
        <v>240</v>
      </c>
      <c r="I350" s="149">
        <f>I349*100/I351</f>
        <v>95.186463158396776</v>
      </c>
      <c r="J350" s="149">
        <f>J349*100/J351</f>
        <v>93.651646715258295</v>
      </c>
      <c r="K350" s="149">
        <f>K349*100/K351</f>
        <v>95.288982978937838</v>
      </c>
      <c r="L350" s="127"/>
      <c r="M350" s="129"/>
      <c r="N350" s="129"/>
      <c r="O350" s="129"/>
      <c r="P350" s="129"/>
      <c r="Q350" s="129"/>
    </row>
    <row r="351" spans="1:17" ht="15.75" thickBot="1">
      <c r="A351" s="129"/>
      <c r="B351" s="129"/>
      <c r="C351" s="129"/>
      <c r="D351" s="129"/>
      <c r="E351" s="129"/>
      <c r="G351" s="85"/>
      <c r="H351" s="124" t="s">
        <v>84</v>
      </c>
      <c r="I351" s="150">
        <v>146727993</v>
      </c>
      <c r="J351" s="150">
        <v>156563467</v>
      </c>
      <c r="K351" s="150">
        <v>176198111</v>
      </c>
      <c r="L351" s="127"/>
      <c r="M351" s="129"/>
      <c r="N351" s="129"/>
      <c r="O351" s="129"/>
      <c r="P351" s="129"/>
      <c r="Q351" s="129"/>
    </row>
    <row r="352" spans="1:17">
      <c r="A352" s="129"/>
      <c r="B352" s="129"/>
      <c r="C352" s="129"/>
      <c r="D352" s="129"/>
      <c r="E352" s="129"/>
    </row>
    <row r="353" spans="1:17" ht="15.75" thickBot="1">
      <c r="A353" s="129"/>
      <c r="B353" s="129"/>
      <c r="C353" s="129"/>
      <c r="D353" s="129"/>
      <c r="E353" s="129"/>
    </row>
    <row r="354" spans="1:17" ht="15.75" thickBot="1">
      <c r="A354" s="129"/>
      <c r="B354" s="129"/>
      <c r="C354" s="129"/>
      <c r="D354" s="129"/>
      <c r="E354" s="129"/>
      <c r="G354" s="59" t="s">
        <v>314</v>
      </c>
      <c r="H354" s="21" t="s">
        <v>315</v>
      </c>
      <c r="I354" s="37"/>
      <c r="J354" s="29"/>
      <c r="K354" s="29"/>
      <c r="M354" s="59" t="s">
        <v>314</v>
      </c>
      <c r="N354" s="21" t="s">
        <v>315</v>
      </c>
      <c r="O354" s="29"/>
      <c r="P354" s="29"/>
      <c r="Q354" s="29"/>
    </row>
    <row r="355" spans="1:17" ht="15.75" thickBot="1">
      <c r="A355" s="129"/>
      <c r="B355" s="129"/>
      <c r="C355" s="129"/>
      <c r="D355" s="129"/>
      <c r="E355" s="129"/>
      <c r="G355" s="181"/>
      <c r="H355" s="182"/>
      <c r="I355" s="152">
        <v>2017</v>
      </c>
      <c r="J355" s="152">
        <v>2018</v>
      </c>
      <c r="K355" s="152">
        <v>2019</v>
      </c>
      <c r="L355" s="127"/>
      <c r="M355" s="181"/>
      <c r="N355" s="183"/>
      <c r="O355" s="152">
        <v>2017</v>
      </c>
      <c r="P355" s="152">
        <v>2018</v>
      </c>
      <c r="Q355" s="152">
        <v>2019</v>
      </c>
    </row>
    <row r="356" spans="1:17">
      <c r="A356" s="129"/>
      <c r="B356" s="129"/>
      <c r="C356" s="129"/>
      <c r="D356" s="129"/>
      <c r="E356" s="129"/>
      <c r="G356" s="105" t="s">
        <v>86</v>
      </c>
      <c r="H356" s="184" t="s">
        <v>80</v>
      </c>
      <c r="I356" s="153" t="s">
        <v>81</v>
      </c>
      <c r="J356" s="153" t="s">
        <v>81</v>
      </c>
      <c r="K356" s="153" t="s">
        <v>81</v>
      </c>
      <c r="L356" s="127"/>
      <c r="M356" s="105" t="s">
        <v>86</v>
      </c>
      <c r="N356" s="184" t="s">
        <v>80</v>
      </c>
      <c r="O356" s="153" t="s">
        <v>81</v>
      </c>
      <c r="P356" s="153" t="s">
        <v>81</v>
      </c>
      <c r="Q356" s="153" t="s">
        <v>81</v>
      </c>
    </row>
    <row r="357" spans="1:17">
      <c r="A357" s="129"/>
      <c r="B357" s="129"/>
      <c r="C357" s="129"/>
      <c r="D357" s="129"/>
      <c r="E357" s="129"/>
      <c r="G357" s="83">
        <v>1</v>
      </c>
      <c r="H357" s="135" t="s">
        <v>13</v>
      </c>
      <c r="I357" s="147">
        <v>3377297</v>
      </c>
      <c r="J357" s="147">
        <v>3497064</v>
      </c>
      <c r="K357" s="147">
        <v>3400951</v>
      </c>
      <c r="L357" s="127"/>
      <c r="M357" s="83">
        <v>1</v>
      </c>
      <c r="N357" s="135" t="s">
        <v>4</v>
      </c>
      <c r="O357" s="147">
        <v>4042292</v>
      </c>
      <c r="P357" s="147">
        <v>4359880</v>
      </c>
      <c r="Q357" s="147">
        <v>4890336</v>
      </c>
    </row>
    <row r="358" spans="1:17">
      <c r="A358" s="129"/>
      <c r="B358" s="129"/>
      <c r="C358" s="129"/>
      <c r="D358" s="129"/>
      <c r="E358" s="129"/>
      <c r="G358" s="83">
        <v>2</v>
      </c>
      <c r="H358" s="135" t="s">
        <v>4</v>
      </c>
      <c r="I358" s="147">
        <v>111184</v>
      </c>
      <c r="J358" s="147">
        <v>784324</v>
      </c>
      <c r="K358" s="147">
        <v>1058950</v>
      </c>
      <c r="L358" s="127"/>
      <c r="M358" s="83">
        <v>2</v>
      </c>
      <c r="N358" s="135" t="s">
        <v>5</v>
      </c>
      <c r="O358" s="147">
        <v>2902230</v>
      </c>
      <c r="P358" s="147">
        <v>1987580</v>
      </c>
      <c r="Q358" s="147">
        <v>2781726</v>
      </c>
    </row>
    <row r="359" spans="1:17" ht="15.75" thickBot="1">
      <c r="A359" s="129"/>
      <c r="B359" s="129"/>
      <c r="C359" s="129"/>
      <c r="D359" s="129"/>
      <c r="E359" s="129"/>
      <c r="G359" s="113">
        <v>3</v>
      </c>
      <c r="H359" s="135" t="s">
        <v>10</v>
      </c>
      <c r="I359" s="147">
        <v>1784719</v>
      </c>
      <c r="J359" s="147">
        <v>282964</v>
      </c>
      <c r="K359" s="147">
        <v>469663</v>
      </c>
      <c r="L359" s="127"/>
      <c r="M359" s="83">
        <v>3</v>
      </c>
      <c r="N359" s="135" t="s">
        <v>30</v>
      </c>
      <c r="O359" s="147">
        <v>78000</v>
      </c>
      <c r="P359" s="147">
        <v>244764</v>
      </c>
      <c r="Q359" s="147">
        <v>2625011</v>
      </c>
    </row>
    <row r="360" spans="1:17">
      <c r="A360" s="129"/>
      <c r="B360" s="129"/>
      <c r="C360" s="129"/>
      <c r="D360" s="129"/>
      <c r="E360" s="129"/>
      <c r="G360" s="102"/>
      <c r="H360" s="123" t="s">
        <v>83</v>
      </c>
      <c r="I360" s="148">
        <f t="shared" ref="I360" si="27">SUM(I357:I359)</f>
        <v>5273200</v>
      </c>
      <c r="J360" s="148">
        <f>SUM(J357:J359)</f>
        <v>4564352</v>
      </c>
      <c r="K360" s="148">
        <f>SUM(K357:K359)</f>
        <v>4929564</v>
      </c>
      <c r="L360" s="127"/>
      <c r="M360" s="83">
        <v>4</v>
      </c>
      <c r="N360" s="135" t="s">
        <v>156</v>
      </c>
      <c r="O360" s="147">
        <v>1711703</v>
      </c>
      <c r="P360" s="147">
        <v>1315046</v>
      </c>
      <c r="Q360" s="147">
        <v>1989854</v>
      </c>
    </row>
    <row r="361" spans="1:17">
      <c r="A361" s="129"/>
      <c r="B361" s="129"/>
      <c r="C361" s="129"/>
      <c r="D361" s="129"/>
      <c r="E361" s="129"/>
      <c r="G361" s="83"/>
      <c r="H361" s="81" t="s">
        <v>240</v>
      </c>
      <c r="I361" s="149">
        <f>I360*100/I362</f>
        <v>84.138842173453796</v>
      </c>
      <c r="J361" s="149">
        <f>J360*100/J362</f>
        <v>53.781176743673626</v>
      </c>
      <c r="K361" s="149">
        <f>K360*100/K362</f>
        <v>67.518599389731278</v>
      </c>
      <c r="L361" s="127"/>
      <c r="M361" s="83">
        <v>5</v>
      </c>
      <c r="N361" s="135" t="s">
        <v>8</v>
      </c>
      <c r="O361" s="147">
        <v>2240799</v>
      </c>
      <c r="P361" s="147">
        <v>1896035</v>
      </c>
      <c r="Q361" s="147">
        <v>1963425</v>
      </c>
    </row>
    <row r="362" spans="1:17" ht="15.75" thickBot="1">
      <c r="A362" s="129"/>
      <c r="B362" s="129"/>
      <c r="C362" s="129"/>
      <c r="D362" s="129"/>
      <c r="E362" s="129"/>
      <c r="G362" s="85"/>
      <c r="H362" s="124" t="s">
        <v>84</v>
      </c>
      <c r="I362" s="150">
        <v>6267260</v>
      </c>
      <c r="J362" s="150">
        <v>8486895</v>
      </c>
      <c r="K362" s="150">
        <v>7301046</v>
      </c>
      <c r="L362" s="127"/>
      <c r="M362" s="162">
        <v>6</v>
      </c>
      <c r="N362" s="158" t="s">
        <v>14</v>
      </c>
      <c r="O362" s="147">
        <v>728419</v>
      </c>
      <c r="P362" s="147">
        <v>577672</v>
      </c>
      <c r="Q362" s="147">
        <v>1333796</v>
      </c>
    </row>
    <row r="363" spans="1:17" ht="15.75" thickBot="1">
      <c r="A363" s="129"/>
      <c r="B363" s="129"/>
      <c r="C363" s="129"/>
      <c r="D363" s="129"/>
      <c r="E363" s="129"/>
      <c r="G363" s="129"/>
      <c r="H363" s="129"/>
      <c r="I363" s="129"/>
      <c r="J363" s="129"/>
      <c r="K363" s="129"/>
      <c r="L363" s="127"/>
      <c r="M363" s="83">
        <v>7</v>
      </c>
      <c r="N363" s="135" t="s">
        <v>7</v>
      </c>
      <c r="O363" s="147">
        <v>514053</v>
      </c>
      <c r="P363" s="147">
        <v>548171</v>
      </c>
      <c r="Q363" s="147">
        <v>884889</v>
      </c>
    </row>
    <row r="364" spans="1:17">
      <c r="A364" s="129"/>
      <c r="B364" s="129"/>
      <c r="C364" s="129"/>
      <c r="D364" s="129"/>
      <c r="E364" s="129"/>
      <c r="G364" s="129"/>
      <c r="H364" s="129"/>
      <c r="I364" s="129"/>
      <c r="J364" s="129"/>
      <c r="K364" s="129"/>
      <c r="L364" s="127"/>
      <c r="M364" s="102"/>
      <c r="N364" s="123" t="s">
        <v>83</v>
      </c>
      <c r="O364" s="148">
        <f t="shared" ref="O364:P364" si="28">SUM(O357:O363)</f>
        <v>12217496</v>
      </c>
      <c r="P364" s="148">
        <f t="shared" si="28"/>
        <v>10929148</v>
      </c>
      <c r="Q364" s="148">
        <f>SUM(Q357:Q363)</f>
        <v>16469037</v>
      </c>
    </row>
    <row r="365" spans="1:17">
      <c r="A365" s="129"/>
      <c r="B365" s="129"/>
      <c r="C365" s="129"/>
      <c r="D365" s="129"/>
      <c r="E365" s="129"/>
      <c r="M365" s="83"/>
      <c r="N365" s="81" t="s">
        <v>240</v>
      </c>
      <c r="O365" s="149">
        <f>O364*100/O366</f>
        <v>79.420519616761013</v>
      </c>
      <c r="P365" s="149">
        <f>P364*100/P366</f>
        <v>81.312783775280067</v>
      </c>
      <c r="Q365" s="149">
        <f>Q364*100/Q366</f>
        <v>86.20525367732445</v>
      </c>
    </row>
    <row r="366" spans="1:17" ht="15.75" thickBot="1">
      <c r="A366" s="129"/>
      <c r="B366" s="129"/>
      <c r="C366" s="129"/>
      <c r="D366" s="129"/>
      <c r="E366" s="129"/>
      <c r="M366" s="85"/>
      <c r="N366" s="124" t="s">
        <v>143</v>
      </c>
      <c r="O366" s="150">
        <v>15383299</v>
      </c>
      <c r="P366" s="150">
        <v>13440873</v>
      </c>
      <c r="Q366" s="150">
        <v>19104447</v>
      </c>
    </row>
    <row r="367" spans="1:17">
      <c r="A367" s="129"/>
      <c r="B367" s="129"/>
      <c r="C367" s="129"/>
      <c r="D367" s="129"/>
      <c r="E367" s="129"/>
    </row>
    <row r="368" spans="1:17" ht="15.75" thickBot="1">
      <c r="A368" s="129"/>
      <c r="B368" s="129"/>
      <c r="C368" s="129"/>
      <c r="D368" s="129"/>
      <c r="E368" s="129"/>
    </row>
    <row r="369" spans="1:17" ht="15.75" thickBot="1">
      <c r="A369" s="129"/>
      <c r="B369" s="129"/>
      <c r="C369" s="129"/>
      <c r="D369" s="129"/>
      <c r="E369" s="129"/>
      <c r="G369" s="59" t="s">
        <v>224</v>
      </c>
      <c r="H369" s="21" t="s">
        <v>225</v>
      </c>
      <c r="I369" s="37"/>
      <c r="J369" s="29"/>
      <c r="K369" s="29"/>
      <c r="M369" s="59" t="s">
        <v>224</v>
      </c>
      <c r="N369" s="21" t="s">
        <v>225</v>
      </c>
      <c r="O369" s="29"/>
      <c r="P369" s="29"/>
      <c r="Q369" s="29"/>
    </row>
    <row r="370" spans="1:17" ht="15.75" thickBot="1">
      <c r="A370" s="129"/>
      <c r="B370" s="129"/>
      <c r="C370" s="129"/>
      <c r="D370" s="129"/>
      <c r="E370" s="129"/>
      <c r="G370" s="181"/>
      <c r="H370" s="182"/>
      <c r="I370" s="152">
        <v>2017</v>
      </c>
      <c r="J370" s="152">
        <v>2018</v>
      </c>
      <c r="K370" s="152">
        <v>2019</v>
      </c>
      <c r="L370" s="127"/>
      <c r="M370" s="181"/>
      <c r="N370" s="183"/>
      <c r="O370" s="152">
        <v>2017</v>
      </c>
      <c r="P370" s="152">
        <v>2018</v>
      </c>
      <c r="Q370" s="152">
        <v>2019</v>
      </c>
    </row>
    <row r="371" spans="1:17">
      <c r="A371" s="129"/>
      <c r="B371" s="129"/>
      <c r="C371" s="129"/>
      <c r="D371" s="129"/>
      <c r="E371" s="129"/>
      <c r="G371" s="105" t="s">
        <v>86</v>
      </c>
      <c r="H371" s="184" t="s">
        <v>80</v>
      </c>
      <c r="I371" s="153" t="s">
        <v>81</v>
      </c>
      <c r="J371" s="153" t="s">
        <v>81</v>
      </c>
      <c r="K371" s="153" t="s">
        <v>81</v>
      </c>
      <c r="L371" s="127"/>
      <c r="M371" s="105" t="s">
        <v>86</v>
      </c>
      <c r="N371" s="184" t="s">
        <v>80</v>
      </c>
      <c r="O371" s="153" t="s">
        <v>81</v>
      </c>
      <c r="P371" s="153" t="s">
        <v>81</v>
      </c>
      <c r="Q371" s="153" t="s">
        <v>81</v>
      </c>
    </row>
    <row r="372" spans="1:17">
      <c r="A372" s="129"/>
      <c r="B372" s="129"/>
      <c r="C372" s="129"/>
      <c r="D372" s="129"/>
      <c r="E372" s="129"/>
      <c r="G372" s="83">
        <v>1</v>
      </c>
      <c r="H372" s="135" t="s">
        <v>24</v>
      </c>
      <c r="I372" s="147">
        <v>1723756</v>
      </c>
      <c r="J372" s="147">
        <v>2331645</v>
      </c>
      <c r="K372" s="147">
        <v>2692676</v>
      </c>
      <c r="L372" s="127"/>
      <c r="M372" s="83">
        <v>1</v>
      </c>
      <c r="N372" s="135" t="s">
        <v>8</v>
      </c>
      <c r="O372" s="147">
        <v>10504220</v>
      </c>
      <c r="P372" s="147">
        <v>11865925</v>
      </c>
      <c r="Q372" s="147">
        <v>10993236</v>
      </c>
    </row>
    <row r="373" spans="1:17">
      <c r="A373" s="129"/>
      <c r="B373" s="129"/>
      <c r="C373" s="129"/>
      <c r="D373" s="129"/>
      <c r="E373" s="129"/>
      <c r="G373" s="83">
        <v>2</v>
      </c>
      <c r="H373" s="135" t="s">
        <v>6</v>
      </c>
      <c r="I373" s="147">
        <v>755444</v>
      </c>
      <c r="J373" s="147">
        <v>1282547</v>
      </c>
      <c r="K373" s="147">
        <v>1296291</v>
      </c>
      <c r="L373" s="127"/>
      <c r="M373" s="83">
        <v>2</v>
      </c>
      <c r="N373" s="135" t="s">
        <v>4</v>
      </c>
      <c r="O373" s="147">
        <v>9824937</v>
      </c>
      <c r="P373" s="147">
        <v>8872277</v>
      </c>
      <c r="Q373" s="147">
        <v>7119782</v>
      </c>
    </row>
    <row r="374" spans="1:17" ht="15.75" thickBot="1">
      <c r="A374" s="129"/>
      <c r="B374" s="129"/>
      <c r="C374" s="129"/>
      <c r="D374" s="129"/>
      <c r="E374" s="129"/>
      <c r="G374" s="113">
        <v>3</v>
      </c>
      <c r="H374" s="158" t="s">
        <v>10</v>
      </c>
      <c r="I374" s="157">
        <v>472161</v>
      </c>
      <c r="J374" s="157">
        <v>968830</v>
      </c>
      <c r="K374" s="157">
        <v>901366</v>
      </c>
      <c r="L374" s="127"/>
      <c r="M374" s="83">
        <v>3</v>
      </c>
      <c r="N374" s="135" t="s">
        <v>5</v>
      </c>
      <c r="O374" s="147">
        <v>7152667</v>
      </c>
      <c r="P374" s="147">
        <v>7680368</v>
      </c>
      <c r="Q374" s="147">
        <v>6832120</v>
      </c>
    </row>
    <row r="375" spans="1:17">
      <c r="A375" s="129"/>
      <c r="B375" s="129"/>
      <c r="C375" s="129"/>
      <c r="D375" s="129"/>
      <c r="E375" s="129"/>
      <c r="G375" s="102"/>
      <c r="H375" s="123" t="s">
        <v>83</v>
      </c>
      <c r="I375" s="148">
        <f t="shared" ref="I375" si="29">SUM(I372:I374)</f>
        <v>2951361</v>
      </c>
      <c r="J375" s="148">
        <f>SUM(J372:J374)</f>
        <v>4583022</v>
      </c>
      <c r="K375" s="148">
        <f>SUM(K372:K374)</f>
        <v>4890333</v>
      </c>
      <c r="L375" s="127"/>
      <c r="M375" s="83">
        <v>4</v>
      </c>
      <c r="N375" s="135" t="s">
        <v>7</v>
      </c>
      <c r="O375" s="147">
        <v>5550475</v>
      </c>
      <c r="P375" s="147">
        <v>6195349</v>
      </c>
      <c r="Q375" s="147">
        <v>6406513</v>
      </c>
    </row>
    <row r="376" spans="1:17">
      <c r="A376" s="129"/>
      <c r="B376" s="129"/>
      <c r="C376" s="129"/>
      <c r="D376" s="129"/>
      <c r="E376" s="129"/>
      <c r="G376" s="83"/>
      <c r="H376" s="81" t="s">
        <v>240</v>
      </c>
      <c r="I376" s="149">
        <f>I375*100/I377</f>
        <v>91.458379751589632</v>
      </c>
      <c r="J376" s="149">
        <f>J375*100/J377</f>
        <v>85.957358377820071</v>
      </c>
      <c r="K376" s="149">
        <f>K375*100/K377</f>
        <v>93.964525715128943</v>
      </c>
      <c r="L376" s="127"/>
      <c r="M376" s="83">
        <v>5</v>
      </c>
      <c r="N376" s="135" t="s">
        <v>9</v>
      </c>
      <c r="O376" s="147">
        <v>4660354</v>
      </c>
      <c r="P376" s="147">
        <v>3473162</v>
      </c>
      <c r="Q376" s="147">
        <v>3375748</v>
      </c>
    </row>
    <row r="377" spans="1:17" ht="15.75" thickBot="1">
      <c r="A377" s="129"/>
      <c r="B377" s="129"/>
      <c r="C377" s="129"/>
      <c r="D377" s="129"/>
      <c r="E377" s="129"/>
      <c r="G377" s="85"/>
      <c r="H377" s="124" t="s">
        <v>84</v>
      </c>
      <c r="I377" s="150">
        <v>3226999</v>
      </c>
      <c r="J377" s="150">
        <v>5331739</v>
      </c>
      <c r="K377" s="150">
        <v>5204446</v>
      </c>
      <c r="L377" s="127"/>
      <c r="M377" s="162">
        <v>6</v>
      </c>
      <c r="N377" s="158" t="s">
        <v>0</v>
      </c>
      <c r="O377" s="157">
        <v>4010940</v>
      </c>
      <c r="P377" s="157">
        <v>2994874</v>
      </c>
      <c r="Q377" s="157">
        <v>3251045</v>
      </c>
    </row>
    <row r="378" spans="1:17">
      <c r="A378" s="129"/>
      <c r="B378" s="129"/>
      <c r="C378" s="129"/>
      <c r="D378" s="129"/>
      <c r="E378" s="129"/>
      <c r="G378" s="129"/>
      <c r="H378" s="129"/>
      <c r="I378" s="129"/>
      <c r="J378" s="129"/>
      <c r="K378" s="129"/>
      <c r="L378" s="127"/>
      <c r="M378" s="83">
        <v>7</v>
      </c>
      <c r="N378" s="135" t="s">
        <v>20</v>
      </c>
      <c r="O378" s="147">
        <v>2804762</v>
      </c>
      <c r="P378" s="147">
        <v>1493710</v>
      </c>
      <c r="Q378" s="147">
        <v>1617927</v>
      </c>
    </row>
    <row r="379" spans="1:17" ht="15.75" thickBot="1">
      <c r="A379" s="129"/>
      <c r="B379" s="129"/>
      <c r="C379" s="129"/>
      <c r="D379" s="129"/>
      <c r="E379" s="129"/>
      <c r="G379" s="129"/>
      <c r="H379" s="129"/>
      <c r="I379" s="129"/>
      <c r="J379" s="129"/>
      <c r="K379" s="129"/>
      <c r="L379" s="127"/>
      <c r="M379" s="83">
        <v>8</v>
      </c>
      <c r="N379" s="135" t="s">
        <v>24</v>
      </c>
      <c r="O379" s="147">
        <v>2186362</v>
      </c>
      <c r="P379" s="147">
        <v>1166257</v>
      </c>
      <c r="Q379" s="147">
        <v>1097914</v>
      </c>
    </row>
    <row r="380" spans="1:17">
      <c r="A380" s="129"/>
      <c r="B380" s="129"/>
      <c r="C380" s="129"/>
      <c r="D380" s="129"/>
      <c r="E380" s="129"/>
      <c r="M380" s="102"/>
      <c r="N380" s="123" t="s">
        <v>83</v>
      </c>
      <c r="O380" s="148">
        <f t="shared" ref="O380:P380" si="30">SUM(O372:O379)</f>
        <v>46694717</v>
      </c>
      <c r="P380" s="148">
        <f t="shared" si="30"/>
        <v>43741922</v>
      </c>
      <c r="Q380" s="148">
        <f>SUM(Q372:Q379)</f>
        <v>40694285</v>
      </c>
    </row>
    <row r="381" spans="1:17">
      <c r="A381" s="129"/>
      <c r="B381" s="129"/>
      <c r="C381" s="129"/>
      <c r="D381" s="129"/>
      <c r="E381" s="129"/>
      <c r="M381" s="83"/>
      <c r="N381" s="81" t="s">
        <v>240</v>
      </c>
      <c r="O381" s="149">
        <f>O380*100/O382</f>
        <v>95.241403082947926</v>
      </c>
      <c r="P381" s="149">
        <f>P380*100/P382</f>
        <v>94.74999771474954</v>
      </c>
      <c r="Q381" s="149">
        <f>Q380*100/Q382</f>
        <v>93.843316013158727</v>
      </c>
    </row>
    <row r="382" spans="1:17" ht="15.75" thickBot="1">
      <c r="A382" s="129"/>
      <c r="B382" s="129"/>
      <c r="C382" s="129"/>
      <c r="D382" s="129"/>
      <c r="E382" s="129"/>
      <c r="M382" s="85"/>
      <c r="N382" s="124" t="s">
        <v>143</v>
      </c>
      <c r="O382" s="150">
        <v>49027750</v>
      </c>
      <c r="P382" s="150">
        <v>46165618</v>
      </c>
      <c r="Q382" s="150">
        <v>43364074</v>
      </c>
    </row>
    <row r="383" spans="1:17">
      <c r="A383" s="129"/>
      <c r="B383" s="129"/>
      <c r="C383" s="129"/>
      <c r="D383" s="129"/>
      <c r="E383" s="129"/>
    </row>
    <row r="384" spans="1:17">
      <c r="A384" s="129"/>
      <c r="B384" s="129"/>
      <c r="C384" s="129"/>
      <c r="D384" s="129"/>
      <c r="E384" s="129"/>
    </row>
    <row r="385" spans="1:17" ht="15.75" thickBot="1">
      <c r="A385" s="129"/>
      <c r="B385" s="129"/>
      <c r="C385" s="129"/>
      <c r="D385" s="129"/>
      <c r="E385" s="129"/>
      <c r="G385" s="25" t="s">
        <v>78</v>
      </c>
      <c r="H385" s="26" t="s">
        <v>79</v>
      </c>
      <c r="I385" s="38"/>
      <c r="J385" s="27"/>
      <c r="K385" s="27"/>
      <c r="M385" s="25" t="s">
        <v>78</v>
      </c>
      <c r="N385" s="26" t="s">
        <v>79</v>
      </c>
      <c r="O385" s="28"/>
      <c r="P385" s="28"/>
      <c r="Q385" s="28"/>
    </row>
    <row r="386" spans="1:17" ht="15.75" thickBot="1">
      <c r="A386" s="129"/>
      <c r="B386" s="129"/>
      <c r="C386" s="129"/>
      <c r="D386" s="129"/>
      <c r="E386" s="129"/>
      <c r="G386" s="186"/>
      <c r="H386" s="132"/>
      <c r="I386" s="152">
        <v>2017</v>
      </c>
      <c r="J386" s="152">
        <v>2018</v>
      </c>
      <c r="K386" s="152">
        <v>2019</v>
      </c>
      <c r="L386" s="127"/>
      <c r="M386" s="186"/>
      <c r="N386" s="132"/>
      <c r="O386" s="152">
        <v>2017</v>
      </c>
      <c r="P386" s="152">
        <v>2018</v>
      </c>
      <c r="Q386" s="152">
        <v>2019</v>
      </c>
    </row>
    <row r="387" spans="1:17">
      <c r="A387" s="129"/>
      <c r="B387" s="129"/>
      <c r="C387" s="129"/>
      <c r="D387" s="129"/>
      <c r="E387" s="129"/>
      <c r="G387" s="105" t="s">
        <v>86</v>
      </c>
      <c r="H387" s="184" t="s">
        <v>80</v>
      </c>
      <c r="I387" s="153" t="s">
        <v>81</v>
      </c>
      <c r="J387" s="153" t="s">
        <v>81</v>
      </c>
      <c r="K387" s="153" t="s">
        <v>81</v>
      </c>
      <c r="L387" s="127"/>
      <c r="M387" s="105" t="s">
        <v>86</v>
      </c>
      <c r="N387" s="133" t="s">
        <v>80</v>
      </c>
      <c r="O387" s="153" t="s">
        <v>81</v>
      </c>
      <c r="P387" s="153" t="s">
        <v>81</v>
      </c>
      <c r="Q387" s="153" t="s">
        <v>81</v>
      </c>
    </row>
    <row r="388" spans="1:17">
      <c r="A388" s="129"/>
      <c r="B388" s="129"/>
      <c r="C388" s="129"/>
      <c r="D388" s="129"/>
      <c r="E388" s="129"/>
      <c r="G388" s="83">
        <v>1</v>
      </c>
      <c r="H388" s="135" t="s">
        <v>4</v>
      </c>
      <c r="I388" s="147">
        <v>139017532</v>
      </c>
      <c r="J388" s="147">
        <v>142587217</v>
      </c>
      <c r="K388" s="147">
        <v>142101340</v>
      </c>
      <c r="L388" s="127"/>
      <c r="M388" s="83">
        <v>1</v>
      </c>
      <c r="N388" s="135" t="s">
        <v>8</v>
      </c>
      <c r="O388" s="147">
        <v>140133330</v>
      </c>
      <c r="P388" s="147">
        <v>130892047</v>
      </c>
      <c r="Q388" s="147">
        <v>130023236</v>
      </c>
    </row>
    <row r="389" spans="1:17">
      <c r="A389" s="129"/>
      <c r="B389" s="129"/>
      <c r="C389" s="129"/>
      <c r="D389" s="129"/>
      <c r="E389" s="129"/>
      <c r="G389" s="83">
        <v>2</v>
      </c>
      <c r="H389" s="135" t="s">
        <v>1</v>
      </c>
      <c r="I389" s="147">
        <v>64181581</v>
      </c>
      <c r="J389" s="147">
        <v>63209682</v>
      </c>
      <c r="K389" s="147">
        <v>61826409</v>
      </c>
      <c r="L389" s="127"/>
      <c r="M389" s="83">
        <v>2</v>
      </c>
      <c r="N389" s="135" t="s">
        <v>4</v>
      </c>
      <c r="O389" s="147">
        <v>112533118</v>
      </c>
      <c r="P389" s="147">
        <v>115675640</v>
      </c>
      <c r="Q389" s="147">
        <v>125374697</v>
      </c>
    </row>
    <row r="390" spans="1:17">
      <c r="A390" s="129"/>
      <c r="B390" s="129"/>
      <c r="C390" s="129"/>
      <c r="D390" s="129"/>
      <c r="E390" s="129"/>
      <c r="G390" s="83">
        <v>3</v>
      </c>
      <c r="H390" s="135" t="s">
        <v>0</v>
      </c>
      <c r="I390" s="147">
        <v>41239018</v>
      </c>
      <c r="J390" s="147">
        <v>49262432</v>
      </c>
      <c r="K390" s="147">
        <v>52367191</v>
      </c>
      <c r="L390" s="127"/>
      <c r="M390" s="83">
        <v>3</v>
      </c>
      <c r="N390" s="135" t="s">
        <v>0</v>
      </c>
      <c r="O390" s="147">
        <v>34165760</v>
      </c>
      <c r="P390" s="147">
        <v>36873718</v>
      </c>
      <c r="Q390" s="147">
        <v>42641236</v>
      </c>
    </row>
    <row r="391" spans="1:17">
      <c r="A391" s="129"/>
      <c r="B391" s="129"/>
      <c r="C391" s="129"/>
      <c r="D391" s="129"/>
      <c r="E391" s="129"/>
      <c r="G391" s="83">
        <v>4</v>
      </c>
      <c r="H391" s="135" t="s">
        <v>29</v>
      </c>
      <c r="I391" s="147">
        <v>25484059</v>
      </c>
      <c r="J391" s="147">
        <v>25630833</v>
      </c>
      <c r="K391" s="147">
        <v>27694308</v>
      </c>
      <c r="L391" s="127"/>
      <c r="M391" s="83">
        <v>4</v>
      </c>
      <c r="N391" s="135" t="s">
        <v>7</v>
      </c>
      <c r="O391" s="147">
        <v>27498453</v>
      </c>
      <c r="P391" s="147">
        <v>30124300</v>
      </c>
      <c r="Q391" s="147">
        <v>31176531</v>
      </c>
    </row>
    <row r="392" spans="1:17">
      <c r="A392" s="129"/>
      <c r="B392" s="129"/>
      <c r="C392" s="129"/>
      <c r="D392" s="129"/>
      <c r="E392" s="129"/>
      <c r="G392" s="83">
        <v>5</v>
      </c>
      <c r="H392" s="135" t="s">
        <v>11</v>
      </c>
      <c r="I392" s="147">
        <v>24478760</v>
      </c>
      <c r="J392" s="147">
        <v>26114799</v>
      </c>
      <c r="K392" s="147">
        <v>26032205</v>
      </c>
      <c r="L392" s="127"/>
      <c r="M392" s="83">
        <v>5</v>
      </c>
      <c r="N392" s="135" t="s">
        <v>10</v>
      </c>
      <c r="O392" s="147">
        <v>21557596</v>
      </c>
      <c r="P392" s="147">
        <v>18145264</v>
      </c>
      <c r="Q392" s="147">
        <v>24150184</v>
      </c>
    </row>
    <row r="393" spans="1:17">
      <c r="A393" s="129"/>
      <c r="B393" s="129"/>
      <c r="C393" s="129"/>
      <c r="D393" s="129"/>
      <c r="E393" s="129"/>
      <c r="G393" s="83">
        <v>6</v>
      </c>
      <c r="H393" s="135" t="s">
        <v>5</v>
      </c>
      <c r="I393" s="147">
        <v>18189152</v>
      </c>
      <c r="J393" s="147">
        <v>19760697</v>
      </c>
      <c r="K393" s="147">
        <v>20989802</v>
      </c>
      <c r="L393" s="127"/>
      <c r="M393" s="83">
        <v>6</v>
      </c>
      <c r="N393" s="135" t="s">
        <v>2</v>
      </c>
      <c r="O393" s="147">
        <v>21210162</v>
      </c>
      <c r="P393" s="147">
        <v>22578831</v>
      </c>
      <c r="Q393" s="147">
        <v>22911305</v>
      </c>
    </row>
    <row r="394" spans="1:17">
      <c r="A394" s="129"/>
      <c r="B394" s="129"/>
      <c r="C394" s="129"/>
      <c r="D394" s="129"/>
      <c r="E394" s="129"/>
      <c r="G394" s="83">
        <v>7</v>
      </c>
      <c r="H394" s="135" t="s">
        <v>6</v>
      </c>
      <c r="I394" s="147">
        <v>18270371</v>
      </c>
      <c r="J394" s="147">
        <v>17375481</v>
      </c>
      <c r="K394" s="147">
        <v>20525613</v>
      </c>
      <c r="L394" s="127"/>
      <c r="M394" s="83">
        <v>7</v>
      </c>
      <c r="N394" s="135" t="s">
        <v>5</v>
      </c>
      <c r="O394" s="147">
        <v>19018527</v>
      </c>
      <c r="P394" s="147">
        <v>20555630</v>
      </c>
      <c r="Q394" s="147">
        <v>13537582</v>
      </c>
    </row>
    <row r="395" spans="1:17">
      <c r="A395" s="129"/>
      <c r="B395" s="129"/>
      <c r="C395" s="129"/>
      <c r="D395" s="129"/>
      <c r="E395" s="129"/>
      <c r="G395" s="83">
        <v>8</v>
      </c>
      <c r="H395" s="135" t="s">
        <v>2</v>
      </c>
      <c r="I395" s="147">
        <v>16135360</v>
      </c>
      <c r="J395" s="147">
        <v>19134237</v>
      </c>
      <c r="K395" s="147">
        <v>19995326</v>
      </c>
      <c r="L395" s="127"/>
      <c r="M395" s="83">
        <v>8</v>
      </c>
      <c r="N395" s="135" t="s">
        <v>24</v>
      </c>
      <c r="O395" s="147">
        <v>23933410</v>
      </c>
      <c r="P395" s="147">
        <v>16718863</v>
      </c>
      <c r="Q395" s="147">
        <v>12506342</v>
      </c>
    </row>
    <row r="396" spans="1:17">
      <c r="A396" s="129"/>
      <c r="B396" s="129"/>
      <c r="C396" s="129"/>
      <c r="D396" s="129"/>
      <c r="E396" s="129"/>
      <c r="G396" s="83">
        <v>9</v>
      </c>
      <c r="H396" s="185" t="s">
        <v>38</v>
      </c>
      <c r="I396" s="188">
        <v>14419621</v>
      </c>
      <c r="J396" s="188">
        <v>14645942</v>
      </c>
      <c r="K396" s="188">
        <v>13423786</v>
      </c>
      <c r="L396" s="127"/>
      <c r="M396" s="83">
        <v>9</v>
      </c>
      <c r="N396" s="135" t="s">
        <v>14</v>
      </c>
      <c r="O396" s="147">
        <v>12632747</v>
      </c>
      <c r="P396" s="147">
        <v>10852201</v>
      </c>
      <c r="Q396" s="147">
        <v>11655226</v>
      </c>
    </row>
    <row r="397" spans="1:17">
      <c r="A397" s="129"/>
      <c r="B397" s="129"/>
      <c r="C397" s="129"/>
      <c r="D397" s="129"/>
      <c r="E397" s="129"/>
      <c r="G397" s="83">
        <v>10</v>
      </c>
      <c r="H397" s="135" t="s">
        <v>8</v>
      </c>
      <c r="I397" s="147">
        <v>9887590</v>
      </c>
      <c r="J397" s="147">
        <v>11613560</v>
      </c>
      <c r="K397" s="147">
        <v>12028795</v>
      </c>
      <c r="L397" s="127"/>
      <c r="M397" s="83">
        <v>10</v>
      </c>
      <c r="N397" s="135" t="s">
        <v>6</v>
      </c>
      <c r="O397" s="147">
        <v>7795457</v>
      </c>
      <c r="P397" s="147">
        <v>9378696</v>
      </c>
      <c r="Q397" s="147">
        <v>10694025</v>
      </c>
    </row>
    <row r="398" spans="1:17">
      <c r="A398" s="129"/>
      <c r="B398" s="129"/>
      <c r="C398" s="129"/>
      <c r="D398" s="129"/>
      <c r="E398" s="129"/>
      <c r="G398" s="83">
        <v>11</v>
      </c>
      <c r="H398" s="135" t="s">
        <v>9</v>
      </c>
      <c r="I398" s="147">
        <v>7451342</v>
      </c>
      <c r="J398" s="147">
        <v>8084042</v>
      </c>
      <c r="K398" s="147">
        <v>9075055</v>
      </c>
      <c r="L398" s="127"/>
      <c r="M398" s="83">
        <v>11</v>
      </c>
      <c r="N398" s="135" t="s">
        <v>9</v>
      </c>
      <c r="O398" s="147">
        <v>10700696</v>
      </c>
      <c r="P398" s="147">
        <v>10163686</v>
      </c>
      <c r="Q398" s="147">
        <v>9918038</v>
      </c>
    </row>
    <row r="399" spans="1:17">
      <c r="A399" s="129"/>
      <c r="B399" s="129"/>
      <c r="C399" s="129"/>
      <c r="D399" s="129"/>
      <c r="E399" s="129"/>
      <c r="G399" s="83">
        <v>12</v>
      </c>
      <c r="H399" s="135" t="s">
        <v>13</v>
      </c>
      <c r="I399" s="147">
        <v>2409122</v>
      </c>
      <c r="J399" s="147">
        <v>3901139</v>
      </c>
      <c r="K399" s="147">
        <v>6851385</v>
      </c>
      <c r="L399" s="127"/>
      <c r="M399" s="83">
        <v>12</v>
      </c>
      <c r="N399" s="135" t="s">
        <v>20</v>
      </c>
      <c r="O399" s="147">
        <v>8225625</v>
      </c>
      <c r="P399" s="147">
        <v>10094018</v>
      </c>
      <c r="Q399" s="147">
        <v>9019901</v>
      </c>
    </row>
    <row r="400" spans="1:17">
      <c r="A400" s="129"/>
      <c r="B400" s="129"/>
      <c r="C400" s="129"/>
      <c r="D400" s="129"/>
      <c r="E400" s="129"/>
      <c r="G400" s="83">
        <v>13</v>
      </c>
      <c r="H400" s="135" t="s">
        <v>7</v>
      </c>
      <c r="I400" s="147">
        <v>5658658</v>
      </c>
      <c r="J400" s="147">
        <v>7037199</v>
      </c>
      <c r="K400" s="147">
        <v>6778786</v>
      </c>
      <c r="L400" s="127"/>
      <c r="M400" s="83">
        <v>13</v>
      </c>
      <c r="N400" s="135" t="s">
        <v>1</v>
      </c>
      <c r="O400" s="147">
        <v>6776974</v>
      </c>
      <c r="P400" s="147">
        <v>7031680</v>
      </c>
      <c r="Q400" s="147">
        <v>7167437</v>
      </c>
    </row>
    <row r="401" spans="1:17">
      <c r="A401" s="129"/>
      <c r="B401" s="129"/>
      <c r="C401" s="129"/>
      <c r="D401" s="129"/>
      <c r="E401" s="129"/>
      <c r="G401" s="83">
        <v>14</v>
      </c>
      <c r="H401" s="135" t="s">
        <v>20</v>
      </c>
      <c r="I401" s="147">
        <v>3503186</v>
      </c>
      <c r="J401" s="147">
        <v>2944025</v>
      </c>
      <c r="K401" s="147">
        <v>6151390</v>
      </c>
      <c r="L401" s="127"/>
      <c r="M401" s="83">
        <v>14</v>
      </c>
      <c r="N401" s="135" t="s">
        <v>158</v>
      </c>
      <c r="O401" s="147">
        <v>3468916</v>
      </c>
      <c r="P401" s="147">
        <v>3519179</v>
      </c>
      <c r="Q401" s="147">
        <v>4665269</v>
      </c>
    </row>
    <row r="402" spans="1:17" ht="15.75" thickBot="1">
      <c r="A402" s="129"/>
      <c r="B402" s="129"/>
      <c r="C402" s="129"/>
      <c r="D402" s="129"/>
      <c r="E402" s="129"/>
      <c r="G402" s="83">
        <v>15</v>
      </c>
      <c r="H402" s="135" t="s">
        <v>30</v>
      </c>
      <c r="I402" s="147">
        <v>3738417</v>
      </c>
      <c r="J402" s="147">
        <v>5952598</v>
      </c>
      <c r="K402" s="147">
        <v>5801187</v>
      </c>
      <c r="L402" s="127"/>
      <c r="M402" s="83">
        <v>15</v>
      </c>
      <c r="N402" s="135" t="s">
        <v>13</v>
      </c>
      <c r="O402" s="147">
        <v>2286107</v>
      </c>
      <c r="P402" s="147">
        <v>3447325</v>
      </c>
      <c r="Q402" s="147">
        <v>3561689</v>
      </c>
    </row>
    <row r="403" spans="1:17">
      <c r="A403" s="129"/>
      <c r="B403" s="129"/>
      <c r="C403" s="129"/>
      <c r="D403" s="129"/>
      <c r="E403" s="129"/>
      <c r="G403" s="83">
        <v>16</v>
      </c>
      <c r="H403" s="135" t="s">
        <v>17</v>
      </c>
      <c r="I403" s="147">
        <v>7770499</v>
      </c>
      <c r="J403" s="147">
        <v>6437791</v>
      </c>
      <c r="K403" s="147">
        <v>4483425</v>
      </c>
      <c r="L403" s="127"/>
      <c r="M403" s="102"/>
      <c r="N403" s="123" t="s">
        <v>83</v>
      </c>
      <c r="O403" s="148">
        <f t="shared" ref="O403:P403" si="31">SUM(O388:O402)</f>
        <v>451936878</v>
      </c>
      <c r="P403" s="148">
        <f t="shared" si="31"/>
        <v>446051078</v>
      </c>
      <c r="Q403" s="148">
        <f>SUM(Q388:Q402)</f>
        <v>459002698</v>
      </c>
    </row>
    <row r="404" spans="1:17">
      <c r="A404" s="129"/>
      <c r="B404" s="129"/>
      <c r="C404" s="129"/>
      <c r="D404" s="129"/>
      <c r="E404" s="129"/>
      <c r="G404" s="83">
        <v>17</v>
      </c>
      <c r="H404" s="135" t="s">
        <v>10</v>
      </c>
      <c r="I404" s="147">
        <v>5502674</v>
      </c>
      <c r="J404" s="147">
        <v>3969343</v>
      </c>
      <c r="K404" s="147">
        <v>3807470</v>
      </c>
      <c r="L404" s="127"/>
      <c r="M404" s="83"/>
      <c r="N404" s="81" t="s">
        <v>240</v>
      </c>
      <c r="O404" s="149">
        <f>O403*100/O405</f>
        <v>98.66995716676</v>
      </c>
      <c r="P404" s="149">
        <f>P403*100/P405</f>
        <v>98.797392012086803</v>
      </c>
      <c r="Q404" s="149">
        <f>Q403*100/Q405</f>
        <v>99.255838804465739</v>
      </c>
    </row>
    <row r="405" spans="1:17" ht="15.75" thickBot="1">
      <c r="A405" s="129"/>
      <c r="B405" s="129"/>
      <c r="C405" s="129"/>
      <c r="D405" s="129"/>
      <c r="E405" s="129"/>
      <c r="G405" s="83">
        <v>18</v>
      </c>
      <c r="H405" s="135" t="s">
        <v>16</v>
      </c>
      <c r="I405" s="147">
        <v>3381665</v>
      </c>
      <c r="J405" s="147">
        <v>3002922</v>
      </c>
      <c r="K405" s="147">
        <v>3797141</v>
      </c>
      <c r="L405" s="127"/>
      <c r="M405" s="85"/>
      <c r="N405" s="124" t="s">
        <v>143</v>
      </c>
      <c r="O405" s="150">
        <v>458028858</v>
      </c>
      <c r="P405" s="150">
        <v>451480620</v>
      </c>
      <c r="Q405" s="150">
        <v>462444027</v>
      </c>
    </row>
    <row r="406" spans="1:17">
      <c r="A406" s="129"/>
      <c r="B406" s="129"/>
      <c r="C406" s="129"/>
      <c r="D406" s="129"/>
      <c r="E406" s="129"/>
      <c r="G406" s="83">
        <v>19</v>
      </c>
      <c r="H406" s="135" t="s">
        <v>24</v>
      </c>
      <c r="I406" s="147">
        <v>3182947</v>
      </c>
      <c r="J406" s="147">
        <v>2962565</v>
      </c>
      <c r="K406" s="147">
        <v>3618346</v>
      </c>
      <c r="L406" s="127"/>
    </row>
    <row r="407" spans="1:17">
      <c r="A407" s="129"/>
      <c r="B407" s="129"/>
      <c r="C407" s="129"/>
      <c r="D407" s="129"/>
      <c r="E407" s="129"/>
      <c r="G407" s="83">
        <v>20</v>
      </c>
      <c r="H407" s="135" t="s">
        <v>25</v>
      </c>
      <c r="I407" s="147">
        <v>1033775</v>
      </c>
      <c r="J407" s="147">
        <v>2922013</v>
      </c>
      <c r="K407" s="147">
        <v>2912503</v>
      </c>
      <c r="L407" s="127"/>
    </row>
    <row r="408" spans="1:17">
      <c r="A408" s="129"/>
      <c r="B408" s="129"/>
      <c r="C408" s="129"/>
      <c r="D408" s="129"/>
      <c r="E408" s="129"/>
      <c r="G408" s="83">
        <v>21</v>
      </c>
      <c r="H408" s="135" t="s">
        <v>14</v>
      </c>
      <c r="I408" s="147">
        <v>2288799</v>
      </c>
      <c r="J408" s="147">
        <v>2208704</v>
      </c>
      <c r="K408" s="147">
        <v>2164220</v>
      </c>
      <c r="L408" s="127"/>
    </row>
    <row r="409" spans="1:17">
      <c r="A409" s="129"/>
      <c r="B409" s="129"/>
      <c r="C409" s="129"/>
      <c r="D409" s="129"/>
      <c r="E409" s="129"/>
      <c r="G409" s="83">
        <v>22</v>
      </c>
      <c r="H409" s="135" t="s">
        <v>23</v>
      </c>
      <c r="I409" s="147">
        <v>828312</v>
      </c>
      <c r="J409" s="147">
        <v>898789</v>
      </c>
      <c r="K409" s="147">
        <v>1361551</v>
      </c>
      <c r="L409" s="127"/>
    </row>
    <row r="410" spans="1:17">
      <c r="A410" s="129"/>
      <c r="B410" s="129"/>
      <c r="C410" s="129"/>
      <c r="D410" s="129"/>
      <c r="E410" s="129"/>
      <c r="G410" s="83">
        <v>23</v>
      </c>
      <c r="H410" s="135" t="s">
        <v>21</v>
      </c>
      <c r="I410" s="147">
        <v>1104529</v>
      </c>
      <c r="J410" s="147">
        <v>955015</v>
      </c>
      <c r="K410" s="147">
        <v>1305721</v>
      </c>
      <c r="L410" s="127"/>
    </row>
    <row r="411" spans="1:17">
      <c r="A411" s="129"/>
      <c r="B411" s="129"/>
      <c r="C411" s="129"/>
      <c r="D411" s="129"/>
      <c r="E411" s="129"/>
      <c r="G411" s="83">
        <v>24</v>
      </c>
      <c r="H411" s="135" t="s">
        <v>15</v>
      </c>
      <c r="I411" s="147">
        <v>254298</v>
      </c>
      <c r="J411" s="147">
        <v>384227</v>
      </c>
      <c r="K411" s="147">
        <v>1187376</v>
      </c>
      <c r="L411" s="127"/>
    </row>
    <row r="412" spans="1:17" ht="15.75" thickBot="1">
      <c r="A412" s="129"/>
      <c r="B412" s="129"/>
      <c r="C412" s="129"/>
      <c r="D412" s="129"/>
      <c r="E412" s="129"/>
      <c r="G412" s="83">
        <v>25</v>
      </c>
      <c r="H412" s="135" t="s">
        <v>12</v>
      </c>
      <c r="I412" s="147">
        <v>856682</v>
      </c>
      <c r="J412" s="147">
        <v>637204</v>
      </c>
      <c r="K412" s="147">
        <v>1005963</v>
      </c>
      <c r="L412" s="127"/>
    </row>
    <row r="413" spans="1:17">
      <c r="A413" s="129"/>
      <c r="B413" s="129"/>
      <c r="C413" s="129"/>
      <c r="D413" s="129"/>
      <c r="E413" s="129"/>
      <c r="G413" s="102"/>
      <c r="H413" s="123" t="s">
        <v>83</v>
      </c>
      <c r="I413" s="148">
        <f t="shared" ref="I413:J413" si="32">SUM(I388:I412)</f>
        <v>420267949</v>
      </c>
      <c r="J413" s="148">
        <f t="shared" si="32"/>
        <v>441632456</v>
      </c>
      <c r="K413" s="148">
        <f>SUM(K388:K412)</f>
        <v>457286294</v>
      </c>
      <c r="L413" s="127"/>
    </row>
    <row r="414" spans="1:17">
      <c r="A414" s="129"/>
      <c r="B414" s="129"/>
      <c r="C414" s="129"/>
      <c r="D414" s="129"/>
      <c r="E414" s="129"/>
      <c r="G414" s="83"/>
      <c r="H414" s="187" t="s">
        <v>67</v>
      </c>
      <c r="I414" s="149">
        <f>I413*100/I415</f>
        <v>98.296864894522741</v>
      </c>
      <c r="J414" s="149">
        <f>J413*100/J415</f>
        <v>98.259118112554532</v>
      </c>
      <c r="K414" s="149">
        <f>K413*100/K415</f>
        <v>98.143178427220988</v>
      </c>
      <c r="L414" s="127"/>
    </row>
    <row r="415" spans="1:17" ht="15.75" thickBot="1">
      <c r="A415" s="129"/>
      <c r="B415" s="129"/>
      <c r="C415" s="129"/>
      <c r="D415" s="129"/>
      <c r="E415" s="129"/>
      <c r="G415" s="85"/>
      <c r="H415" s="124" t="s">
        <v>84</v>
      </c>
      <c r="I415" s="150">
        <v>427549698</v>
      </c>
      <c r="J415" s="150">
        <v>449456971</v>
      </c>
      <c r="K415" s="150">
        <v>465937930</v>
      </c>
      <c r="L415" s="127"/>
    </row>
    <row r="416" spans="1:17">
      <c r="A416" s="129"/>
      <c r="B416" s="129"/>
      <c r="C416" s="129"/>
      <c r="D416" s="129"/>
      <c r="E416" s="129"/>
      <c r="G416" s="163"/>
      <c r="H416" s="164"/>
      <c r="I416" s="165"/>
      <c r="J416" s="165"/>
      <c r="K416" s="165"/>
      <c r="L416" s="127"/>
    </row>
    <row r="417" spans="1:17" ht="15.75" thickBot="1">
      <c r="A417" s="129"/>
      <c r="B417" s="129"/>
      <c r="C417" s="129"/>
      <c r="D417" s="129"/>
      <c r="E417" s="129"/>
      <c r="G417" s="163"/>
      <c r="H417" s="164"/>
      <c r="I417" s="165"/>
      <c r="J417" s="165"/>
      <c r="K417" s="165"/>
      <c r="L417" s="127"/>
    </row>
    <row r="418" spans="1:17" ht="15.75" thickBot="1">
      <c r="A418" s="129"/>
      <c r="B418" s="129"/>
      <c r="C418" s="129"/>
      <c r="D418" s="129"/>
      <c r="E418" s="129"/>
      <c r="G418" s="73" t="s">
        <v>226</v>
      </c>
      <c r="H418" s="26" t="s">
        <v>227</v>
      </c>
      <c r="I418" s="27"/>
      <c r="J418" s="27"/>
      <c r="K418" s="27"/>
      <c r="M418" s="73" t="s">
        <v>226</v>
      </c>
      <c r="N418" s="26" t="s">
        <v>227</v>
      </c>
      <c r="O418" s="28"/>
      <c r="P418" s="28"/>
      <c r="Q418" s="28"/>
    </row>
    <row r="419" spans="1:17" ht="15.75" thickBot="1">
      <c r="A419" s="129"/>
      <c r="B419" s="129"/>
      <c r="C419" s="129"/>
      <c r="D419" s="129"/>
      <c r="E419" s="129"/>
      <c r="G419" s="189"/>
      <c r="H419" s="190"/>
      <c r="I419" s="152">
        <v>2017</v>
      </c>
      <c r="J419" s="152">
        <v>2018</v>
      </c>
      <c r="K419" s="152">
        <v>2019</v>
      </c>
      <c r="L419" s="127"/>
      <c r="M419" s="189"/>
      <c r="N419" s="132"/>
      <c r="O419" s="152">
        <v>2017</v>
      </c>
      <c r="P419" s="152">
        <v>2018</v>
      </c>
      <c r="Q419" s="152">
        <v>2019</v>
      </c>
    </row>
    <row r="420" spans="1:17">
      <c r="A420" s="129"/>
      <c r="B420" s="129"/>
      <c r="C420" s="129"/>
      <c r="D420" s="129"/>
      <c r="E420" s="129"/>
      <c r="G420" s="105" t="s">
        <v>86</v>
      </c>
      <c r="H420" s="184" t="s">
        <v>80</v>
      </c>
      <c r="I420" s="153" t="s">
        <v>81</v>
      </c>
      <c r="J420" s="153" t="s">
        <v>81</v>
      </c>
      <c r="K420" s="153" t="s">
        <v>81</v>
      </c>
      <c r="L420" s="127"/>
      <c r="M420" s="105" t="s">
        <v>86</v>
      </c>
      <c r="N420" s="133" t="s">
        <v>80</v>
      </c>
      <c r="O420" s="153" t="s">
        <v>81</v>
      </c>
      <c r="P420" s="153" t="s">
        <v>81</v>
      </c>
      <c r="Q420" s="153" t="s">
        <v>81</v>
      </c>
    </row>
    <row r="421" spans="1:17" ht="15.75" thickBot="1">
      <c r="A421" s="129"/>
      <c r="B421" s="129"/>
      <c r="C421" s="129"/>
      <c r="D421" s="129"/>
      <c r="E421" s="129"/>
      <c r="G421" s="113"/>
      <c r="H421" s="158" t="s">
        <v>6</v>
      </c>
      <c r="I421" s="157">
        <v>761878</v>
      </c>
      <c r="J421" s="157">
        <v>1092996</v>
      </c>
      <c r="K421" s="157">
        <v>1348753</v>
      </c>
      <c r="L421" s="127"/>
      <c r="M421" s="83">
        <v>1</v>
      </c>
      <c r="N421" s="135" t="s">
        <v>10</v>
      </c>
      <c r="O421" s="147">
        <v>13302854</v>
      </c>
      <c r="P421" s="147">
        <v>14582728</v>
      </c>
      <c r="Q421" s="147">
        <v>16659014</v>
      </c>
    </row>
    <row r="422" spans="1:17">
      <c r="A422" s="129"/>
      <c r="B422" s="129"/>
      <c r="C422" s="129"/>
      <c r="D422" s="129"/>
      <c r="E422" s="129"/>
      <c r="G422" s="102"/>
      <c r="H422" s="123" t="s">
        <v>83</v>
      </c>
      <c r="I422" s="148">
        <f t="shared" ref="I422" si="33">SUM(I421:I421)</f>
        <v>761878</v>
      </c>
      <c r="J422" s="148">
        <f>SUM(J421:J421)</f>
        <v>1092996</v>
      </c>
      <c r="K422" s="148">
        <f>SUM(K421:K421)</f>
        <v>1348753</v>
      </c>
      <c r="L422" s="127"/>
      <c r="M422" s="83">
        <v>2</v>
      </c>
      <c r="N422" s="135" t="s">
        <v>20</v>
      </c>
      <c r="O422" s="147">
        <v>2440692</v>
      </c>
      <c r="P422" s="147">
        <v>1770313</v>
      </c>
      <c r="Q422" s="147">
        <v>2091489</v>
      </c>
    </row>
    <row r="423" spans="1:17">
      <c r="A423" s="129"/>
      <c r="B423" s="129"/>
      <c r="C423" s="129"/>
      <c r="D423" s="129"/>
      <c r="E423" s="129"/>
      <c r="G423" s="83"/>
      <c r="H423" s="81" t="s">
        <v>240</v>
      </c>
      <c r="I423" s="149">
        <f>I422*100/I424</f>
        <v>48.386908292760999</v>
      </c>
      <c r="J423" s="149">
        <f>J422*100/J424</f>
        <v>84.404950642615162</v>
      </c>
      <c r="K423" s="149">
        <f>K422*100/K424</f>
        <v>51.838429726654979</v>
      </c>
      <c r="L423" s="127"/>
      <c r="M423" s="83">
        <v>3</v>
      </c>
      <c r="N423" s="135" t="s">
        <v>0</v>
      </c>
      <c r="O423" s="147">
        <v>1592216</v>
      </c>
      <c r="P423" s="147">
        <v>2229163</v>
      </c>
      <c r="Q423" s="147">
        <v>2069644</v>
      </c>
    </row>
    <row r="424" spans="1:17" ht="15.75" thickBot="1">
      <c r="A424" s="129"/>
      <c r="B424" s="129"/>
      <c r="C424" s="129"/>
      <c r="D424" s="129"/>
      <c r="E424" s="129"/>
      <c r="G424" s="85"/>
      <c r="H424" s="124" t="s">
        <v>84</v>
      </c>
      <c r="I424" s="150">
        <v>1574554</v>
      </c>
      <c r="J424" s="150">
        <v>1294943</v>
      </c>
      <c r="K424" s="150">
        <v>2601840</v>
      </c>
      <c r="L424" s="127"/>
      <c r="M424" s="83">
        <v>4</v>
      </c>
      <c r="N424" s="135" t="s">
        <v>4</v>
      </c>
      <c r="O424" s="147">
        <v>2745800</v>
      </c>
      <c r="P424" s="147">
        <v>2352834</v>
      </c>
      <c r="Q424" s="147">
        <v>1675705</v>
      </c>
    </row>
    <row r="425" spans="1:17" ht="15.75" thickBot="1">
      <c r="A425" s="129"/>
      <c r="B425" s="129"/>
      <c r="C425" s="129"/>
      <c r="D425" s="129"/>
      <c r="E425" s="129"/>
      <c r="G425" s="129"/>
      <c r="H425" s="129"/>
      <c r="I425" s="129"/>
      <c r="J425" s="129"/>
      <c r="K425" s="129"/>
      <c r="L425" s="127"/>
      <c r="M425" s="113">
        <v>5</v>
      </c>
      <c r="N425" s="158" t="s">
        <v>23</v>
      </c>
      <c r="O425" s="157">
        <v>565384</v>
      </c>
      <c r="P425" s="157">
        <v>1721332</v>
      </c>
      <c r="Q425" s="157">
        <v>1281735</v>
      </c>
    </row>
    <row r="426" spans="1:17">
      <c r="A426" s="129"/>
      <c r="B426" s="129"/>
      <c r="C426" s="129"/>
      <c r="D426" s="129"/>
      <c r="E426" s="129"/>
      <c r="G426" s="129"/>
      <c r="H426" s="129"/>
      <c r="I426" s="129"/>
      <c r="J426" s="129"/>
      <c r="K426" s="129"/>
      <c r="L426" s="127"/>
      <c r="M426" s="191"/>
      <c r="N426" s="123" t="s">
        <v>83</v>
      </c>
      <c r="O426" s="148">
        <f>SUM(O421:O425)</f>
        <v>20646946</v>
      </c>
      <c r="P426" s="148">
        <f>SUM(P421:P425)</f>
        <v>22656370</v>
      </c>
      <c r="Q426" s="148">
        <f>SUM(Q421:Q425)</f>
        <v>23777587</v>
      </c>
    </row>
    <row r="427" spans="1:17">
      <c r="A427" s="129"/>
      <c r="B427" s="129"/>
      <c r="C427" s="129"/>
      <c r="D427" s="129"/>
      <c r="E427" s="129"/>
      <c r="G427" s="129"/>
      <c r="H427" s="129"/>
      <c r="I427" s="129"/>
      <c r="J427" s="129"/>
      <c r="K427" s="129"/>
      <c r="L427" s="127"/>
      <c r="M427" s="83"/>
      <c r="N427" s="81" t="s">
        <v>240</v>
      </c>
      <c r="O427" s="149">
        <f>O426*100/O428</f>
        <v>87.940575577619725</v>
      </c>
      <c r="P427" s="149">
        <f>P426*100/P428</f>
        <v>90.297494217702919</v>
      </c>
      <c r="Q427" s="149">
        <f>Q426*100/Q428</f>
        <v>90.523886492693933</v>
      </c>
    </row>
    <row r="428" spans="1:17" ht="15.75" thickBot="1">
      <c r="A428" s="129"/>
      <c r="B428" s="129"/>
      <c r="C428" s="129"/>
      <c r="D428" s="129"/>
      <c r="E428" s="129"/>
      <c r="G428" s="129"/>
      <c r="H428" s="129"/>
      <c r="I428" s="129"/>
      <c r="J428" s="129"/>
      <c r="K428" s="129"/>
      <c r="L428" s="127"/>
      <c r="M428" s="85"/>
      <c r="N428" s="124" t="s">
        <v>143</v>
      </c>
      <c r="O428" s="150">
        <v>23478293</v>
      </c>
      <c r="P428" s="150">
        <v>25090807</v>
      </c>
      <c r="Q428" s="150">
        <v>26266644</v>
      </c>
    </row>
    <row r="429" spans="1:17">
      <c r="A429" s="129"/>
      <c r="B429" s="129"/>
      <c r="C429" s="129"/>
      <c r="D429" s="129"/>
      <c r="E429" s="129"/>
    </row>
    <row r="430" spans="1:17">
      <c r="A430" s="129"/>
      <c r="B430" s="129"/>
      <c r="C430" s="129"/>
      <c r="D430" s="129"/>
      <c r="E430" s="129"/>
    </row>
    <row r="431" spans="1:17" ht="15.75" thickBot="1">
      <c r="A431" s="129"/>
      <c r="B431" s="129"/>
      <c r="C431" s="129"/>
      <c r="D431" s="129"/>
      <c r="E431" s="129"/>
      <c r="G431" s="280" t="s">
        <v>40</v>
      </c>
      <c r="H431" s="56" t="s">
        <v>41</v>
      </c>
      <c r="I431" s="27"/>
      <c r="J431" s="27"/>
      <c r="K431" s="27"/>
      <c r="M431" s="280" t="s">
        <v>40</v>
      </c>
      <c r="N431" s="56" t="s">
        <v>41</v>
      </c>
      <c r="O431" s="28"/>
      <c r="P431" s="28"/>
      <c r="Q431" s="28"/>
    </row>
    <row r="432" spans="1:17" ht="15.75" thickBot="1">
      <c r="A432" s="129"/>
      <c r="B432" s="129"/>
      <c r="C432" s="129"/>
      <c r="D432" s="129"/>
      <c r="E432" s="129"/>
      <c r="H432" s="41"/>
      <c r="I432" s="152">
        <v>2017</v>
      </c>
      <c r="J432" s="152">
        <v>2018</v>
      </c>
      <c r="K432" s="152">
        <v>2019</v>
      </c>
      <c r="M432" s="39"/>
      <c r="N432" s="32"/>
      <c r="O432" s="152">
        <v>2017</v>
      </c>
      <c r="P432" s="152">
        <v>2018</v>
      </c>
      <c r="Q432" s="152">
        <v>2019</v>
      </c>
    </row>
    <row r="433" spans="1:98">
      <c r="A433" s="129"/>
      <c r="B433" s="129"/>
      <c r="C433" s="129"/>
      <c r="D433" s="129"/>
      <c r="E433" s="129"/>
      <c r="G433" s="105" t="s">
        <v>86</v>
      </c>
      <c r="H433" s="184" t="s">
        <v>80</v>
      </c>
      <c r="I433" s="153" t="s">
        <v>81</v>
      </c>
      <c r="J433" s="153" t="s">
        <v>81</v>
      </c>
      <c r="K433" s="153" t="s">
        <v>81</v>
      </c>
      <c r="L433" s="127"/>
      <c r="M433" s="105" t="s">
        <v>86</v>
      </c>
      <c r="N433" s="133" t="s">
        <v>80</v>
      </c>
      <c r="O433" s="153" t="s">
        <v>81</v>
      </c>
      <c r="P433" s="153" t="s">
        <v>81</v>
      </c>
      <c r="Q433" s="153" t="s">
        <v>81</v>
      </c>
    </row>
    <row r="434" spans="1:98">
      <c r="A434" s="129"/>
      <c r="B434" s="129"/>
      <c r="C434" s="129"/>
      <c r="D434" s="129"/>
      <c r="E434" s="129"/>
      <c r="G434" s="83">
        <v>1</v>
      </c>
      <c r="H434" s="135" t="s">
        <v>4</v>
      </c>
      <c r="I434" s="147">
        <v>3706483</v>
      </c>
      <c r="J434" s="147">
        <v>4689062</v>
      </c>
      <c r="K434" s="147">
        <v>3020830</v>
      </c>
      <c r="L434" s="127"/>
      <c r="M434" s="83">
        <v>1</v>
      </c>
      <c r="N434" s="135" t="s">
        <v>10</v>
      </c>
      <c r="O434" s="147">
        <v>8104604</v>
      </c>
      <c r="P434" s="147">
        <v>11056848</v>
      </c>
      <c r="Q434" s="147">
        <v>12003128</v>
      </c>
    </row>
    <row r="435" spans="1:98">
      <c r="A435" s="129"/>
      <c r="B435" s="129"/>
      <c r="C435" s="129"/>
      <c r="D435" s="129"/>
      <c r="E435" s="129"/>
      <c r="G435" s="83">
        <v>2</v>
      </c>
      <c r="H435" s="135" t="s">
        <v>29</v>
      </c>
      <c r="I435" s="147">
        <v>745233</v>
      </c>
      <c r="J435" s="147">
        <v>1679967</v>
      </c>
      <c r="K435" s="147">
        <v>1734073</v>
      </c>
      <c r="L435" s="127"/>
      <c r="M435" s="83">
        <v>2</v>
      </c>
      <c r="N435" s="135" t="s">
        <v>20</v>
      </c>
      <c r="O435" s="147">
        <v>1886024</v>
      </c>
      <c r="P435" s="147">
        <v>1859880</v>
      </c>
      <c r="Q435" s="147">
        <v>1890633</v>
      </c>
    </row>
    <row r="436" spans="1:98">
      <c r="A436" s="129"/>
      <c r="B436" s="129"/>
      <c r="C436" s="129"/>
      <c r="D436" s="129"/>
      <c r="E436" s="129"/>
      <c r="G436" s="83">
        <v>3</v>
      </c>
      <c r="H436" s="135" t="s">
        <v>5</v>
      </c>
      <c r="I436" s="147">
        <v>1628630</v>
      </c>
      <c r="J436" s="147">
        <v>2158431</v>
      </c>
      <c r="K436" s="147">
        <v>1460208</v>
      </c>
      <c r="L436" s="127"/>
      <c r="M436" s="83">
        <v>3</v>
      </c>
      <c r="N436" s="135" t="s">
        <v>13</v>
      </c>
      <c r="O436" s="147">
        <v>999337</v>
      </c>
      <c r="P436" s="147">
        <v>1359732</v>
      </c>
      <c r="Q436" s="147">
        <v>624601</v>
      </c>
    </row>
    <row r="437" spans="1:98" ht="15.75" thickBot="1">
      <c r="A437" s="129"/>
      <c r="B437" s="129"/>
      <c r="C437" s="129"/>
      <c r="D437" s="129"/>
      <c r="E437" s="129"/>
      <c r="G437" s="83">
        <v>4</v>
      </c>
      <c r="H437" s="135" t="s">
        <v>1</v>
      </c>
      <c r="I437" s="147">
        <v>824771</v>
      </c>
      <c r="J437" s="147">
        <v>911140</v>
      </c>
      <c r="K437" s="147">
        <v>1365804</v>
      </c>
      <c r="L437" s="127"/>
      <c r="M437" s="113">
        <v>4</v>
      </c>
      <c r="N437" s="158" t="s">
        <v>35</v>
      </c>
      <c r="O437" s="157">
        <v>204191</v>
      </c>
      <c r="P437" s="157">
        <v>544401</v>
      </c>
      <c r="Q437" s="157">
        <v>555951</v>
      </c>
    </row>
    <row r="438" spans="1:98">
      <c r="A438" s="129"/>
      <c r="B438" s="129"/>
      <c r="C438" s="129"/>
      <c r="D438" s="129"/>
      <c r="E438" s="129"/>
      <c r="G438" s="83">
        <v>5</v>
      </c>
      <c r="H438" s="135" t="s">
        <v>6</v>
      </c>
      <c r="I438" s="147">
        <v>1168556</v>
      </c>
      <c r="J438" s="147">
        <v>1158667</v>
      </c>
      <c r="K438" s="147">
        <v>1209610</v>
      </c>
      <c r="L438" s="127"/>
      <c r="M438" s="191"/>
      <c r="N438" s="123" t="s">
        <v>83</v>
      </c>
      <c r="O438" s="148">
        <f ca="1">SUM(O434:O440)</f>
        <v>10819584</v>
      </c>
      <c r="P438" s="148">
        <f ca="1">SUM(P434:P440)</f>
        <v>14820861</v>
      </c>
      <c r="Q438" s="148">
        <f ca="1">SUM(Q434:Q440)</f>
        <v>15074313</v>
      </c>
    </row>
    <row r="439" spans="1:98">
      <c r="A439" s="129"/>
      <c r="B439" s="129"/>
      <c r="C439" s="129"/>
      <c r="D439" s="129"/>
      <c r="E439" s="129"/>
      <c r="G439" s="83">
        <v>6</v>
      </c>
      <c r="H439" s="135" t="s">
        <v>30</v>
      </c>
      <c r="I439" s="147">
        <v>748999</v>
      </c>
      <c r="J439" s="147">
        <v>891912</v>
      </c>
      <c r="K439" s="147">
        <v>910389</v>
      </c>
      <c r="L439" s="127"/>
      <c r="M439" s="83"/>
      <c r="N439" s="81" t="s">
        <v>240</v>
      </c>
      <c r="O439" s="149">
        <f ca="1">O438*100/O440</f>
        <v>82.623950427389204</v>
      </c>
      <c r="P439" s="149">
        <f ca="1">P438*100/P440</f>
        <v>92.228214357032755</v>
      </c>
      <c r="Q439" s="149">
        <f ca="1">Q438*100/Q440</f>
        <v>92.965482424652748</v>
      </c>
    </row>
    <row r="440" spans="1:98" ht="15.75" thickBot="1">
      <c r="A440" s="129"/>
      <c r="B440" s="129"/>
      <c r="C440" s="129"/>
      <c r="D440" s="129"/>
      <c r="E440" s="129"/>
      <c r="G440" s="83">
        <v>7</v>
      </c>
      <c r="H440" s="135" t="s">
        <v>9</v>
      </c>
      <c r="I440" s="147">
        <v>168712</v>
      </c>
      <c r="J440" s="147">
        <v>281054</v>
      </c>
      <c r="K440" s="147">
        <v>511622</v>
      </c>
      <c r="L440" s="127"/>
      <c r="M440" s="85"/>
      <c r="N440" s="124" t="s">
        <v>143</v>
      </c>
      <c r="O440" s="150">
        <v>13469810</v>
      </c>
      <c r="P440" s="150">
        <v>16069769</v>
      </c>
      <c r="Q440" s="150">
        <v>16066469</v>
      </c>
    </row>
    <row r="441" spans="1:98">
      <c r="A441" s="129"/>
      <c r="B441" s="129"/>
      <c r="C441" s="129"/>
      <c r="D441" s="129"/>
      <c r="E441" s="129"/>
      <c r="G441" s="102"/>
      <c r="H441" s="123" t="s">
        <v>83</v>
      </c>
      <c r="I441" s="192">
        <f t="shared" ref="I441:J441" si="34">SUM(I434:I440)</f>
        <v>8991384</v>
      </c>
      <c r="J441" s="192">
        <f t="shared" si="34"/>
        <v>11770233</v>
      </c>
      <c r="K441" s="192">
        <f>SUM(K434:K440)</f>
        <v>10212536</v>
      </c>
      <c r="L441" s="127"/>
    </row>
    <row r="442" spans="1:98">
      <c r="A442" s="129"/>
      <c r="B442" s="129"/>
      <c r="C442" s="129"/>
      <c r="D442" s="129"/>
      <c r="E442" s="129"/>
      <c r="G442" s="83"/>
      <c r="H442" s="187" t="s">
        <v>67</v>
      </c>
      <c r="I442" s="149">
        <f>I441*100/I443</f>
        <v>66.117201356554375</v>
      </c>
      <c r="J442" s="149">
        <f>J441*100/J443</f>
        <v>75.817396160082723</v>
      </c>
      <c r="K442" s="149">
        <f>K441*100/K443</f>
        <v>77.623649191747788</v>
      </c>
      <c r="L442" s="127"/>
    </row>
    <row r="443" spans="1:98" ht="15.75" thickBot="1">
      <c r="A443" s="129"/>
      <c r="B443" s="129"/>
      <c r="C443" s="129"/>
      <c r="D443" s="129"/>
      <c r="E443" s="129"/>
      <c r="G443" s="85"/>
      <c r="H443" s="124" t="s">
        <v>84</v>
      </c>
      <c r="I443" s="150">
        <v>13599160</v>
      </c>
      <c r="J443" s="150">
        <v>15524449</v>
      </c>
      <c r="K443" s="150">
        <v>13156475</v>
      </c>
      <c r="L443" s="127"/>
    </row>
    <row r="444" spans="1:98">
      <c r="A444" s="129"/>
      <c r="B444" s="129"/>
      <c r="C444" s="129"/>
      <c r="D444" s="129"/>
      <c r="E444" s="129"/>
      <c r="G444" s="277"/>
      <c r="H444" s="278"/>
      <c r="I444" s="279"/>
      <c r="J444" s="279"/>
      <c r="K444" s="279"/>
      <c r="L444" s="127"/>
      <c r="M444" s="62"/>
      <c r="N444" s="62"/>
      <c r="O444" s="62"/>
      <c r="P444" s="62"/>
      <c r="Q444" s="62"/>
    </row>
    <row r="445" spans="1:98" s="335" customFormat="1" ht="15.75" thickBot="1">
      <c r="A445" s="350"/>
      <c r="B445" s="350"/>
      <c r="C445" s="350"/>
      <c r="D445" s="350"/>
      <c r="E445" s="350"/>
      <c r="F445" s="337"/>
      <c r="G445" s="357"/>
      <c r="H445" s="358"/>
      <c r="I445" s="359"/>
      <c r="J445" s="359"/>
      <c r="K445" s="359"/>
      <c r="L445" s="350"/>
      <c r="R445" s="337"/>
      <c r="S445"/>
      <c r="T445"/>
      <c r="U445"/>
      <c r="V445"/>
      <c r="W445"/>
      <c r="X445"/>
      <c r="Y445"/>
      <c r="Z445"/>
      <c r="AA445"/>
      <c r="AB445"/>
      <c r="AC445"/>
      <c r="AD445"/>
      <c r="AE445"/>
      <c r="AF445"/>
      <c r="AG445"/>
      <c r="AH445"/>
      <c r="AI445"/>
      <c r="AJ445"/>
      <c r="AK445"/>
      <c r="AL445"/>
      <c r="AM445"/>
      <c r="AN445"/>
      <c r="AO445"/>
      <c r="AP445"/>
      <c r="AQ445"/>
      <c r="AR445"/>
      <c r="AS445"/>
      <c r="AT445"/>
      <c r="AU445"/>
      <c r="AV445"/>
      <c r="AW445"/>
      <c r="AX445"/>
      <c r="AY445"/>
      <c r="AZ445"/>
      <c r="BA445"/>
      <c r="BB445"/>
      <c r="BC445"/>
      <c r="BD445"/>
      <c r="BE445"/>
      <c r="BF445"/>
      <c r="BG445"/>
      <c r="BH445"/>
      <c r="BI445"/>
      <c r="BJ445"/>
      <c r="BK445"/>
      <c r="BL445"/>
      <c r="BM445"/>
      <c r="BN445"/>
      <c r="BO445"/>
      <c r="BP445"/>
      <c r="BQ445"/>
      <c r="BR445"/>
      <c r="BS445"/>
      <c r="BT445"/>
      <c r="BU445"/>
      <c r="BV445"/>
      <c r="BW445"/>
      <c r="BX445"/>
      <c r="BY445"/>
      <c r="BZ445"/>
      <c r="CA445"/>
      <c r="CB445"/>
      <c r="CC445"/>
      <c r="CD445"/>
      <c r="CE445"/>
      <c r="CF445"/>
      <c r="CG445"/>
      <c r="CH445"/>
      <c r="CI445"/>
      <c r="CJ445"/>
      <c r="CK445"/>
      <c r="CL445"/>
      <c r="CM445"/>
      <c r="CN445"/>
      <c r="CO445"/>
      <c r="CP445"/>
      <c r="CQ445"/>
      <c r="CR445"/>
      <c r="CS445"/>
      <c r="CT445"/>
    </row>
    <row r="446" spans="1:98" ht="15.75" thickBot="1">
      <c r="A446" s="129"/>
      <c r="B446" s="129"/>
      <c r="C446" s="175" t="s">
        <v>516</v>
      </c>
      <c r="D446" s="175" t="s">
        <v>516</v>
      </c>
      <c r="E446" s="129"/>
      <c r="G446" s="280" t="s">
        <v>362</v>
      </c>
      <c r="H446" s="56" t="s">
        <v>363</v>
      </c>
      <c r="I446" s="44"/>
      <c r="J446" s="28"/>
      <c r="K446" s="28"/>
      <c r="M446" s="280" t="s">
        <v>362</v>
      </c>
      <c r="N446" s="56" t="s">
        <v>363</v>
      </c>
      <c r="O446" s="199"/>
      <c r="P446" s="48"/>
      <c r="Q446" s="48"/>
    </row>
    <row r="447" spans="1:98" ht="15.75" thickBot="1">
      <c r="A447" s="352" t="s">
        <v>510</v>
      </c>
      <c r="B447" s="343" t="s">
        <v>511</v>
      </c>
      <c r="C447" s="355" t="s">
        <v>99</v>
      </c>
      <c r="D447" s="344" t="s">
        <v>100</v>
      </c>
      <c r="E447" s="339" t="s">
        <v>469</v>
      </c>
      <c r="G447" s="193"/>
      <c r="H447" s="197"/>
      <c r="I447" s="152">
        <v>2017</v>
      </c>
      <c r="J447" s="152">
        <v>2018</v>
      </c>
      <c r="K447" s="152">
        <v>2019</v>
      </c>
      <c r="L447" s="127"/>
      <c r="M447" s="193"/>
      <c r="N447" s="198"/>
      <c r="O447" s="145">
        <v>2017</v>
      </c>
      <c r="P447" s="145">
        <v>2018</v>
      </c>
      <c r="Q447" s="145">
        <v>2019</v>
      </c>
    </row>
    <row r="448" spans="1:98">
      <c r="A448" s="345" t="s">
        <v>476</v>
      </c>
      <c r="B448" s="353" t="s">
        <v>477</v>
      </c>
      <c r="C448" s="333">
        <v>10503770</v>
      </c>
      <c r="D448" s="333">
        <v>25044437</v>
      </c>
      <c r="E448" s="333">
        <f>-D448+C448</f>
        <v>-14540667</v>
      </c>
      <c r="G448" s="103" t="s">
        <v>86</v>
      </c>
      <c r="H448" s="133" t="s">
        <v>80</v>
      </c>
      <c r="I448" s="153" t="s">
        <v>81</v>
      </c>
      <c r="J448" s="153" t="s">
        <v>81</v>
      </c>
      <c r="K448" s="153" t="s">
        <v>81</v>
      </c>
      <c r="L448" s="127"/>
      <c r="M448" s="103" t="s">
        <v>86</v>
      </c>
      <c r="N448" s="166" t="s">
        <v>80</v>
      </c>
      <c r="O448" s="146" t="s">
        <v>81</v>
      </c>
      <c r="P448" s="146" t="s">
        <v>81</v>
      </c>
      <c r="Q448" s="146" t="s">
        <v>81</v>
      </c>
    </row>
    <row r="449" spans="1:17">
      <c r="A449" s="129"/>
      <c r="B449" s="129"/>
      <c r="C449" s="129"/>
      <c r="D449" s="129"/>
      <c r="E449" s="129"/>
      <c r="G449" s="77">
        <v>1</v>
      </c>
      <c r="H449" s="135" t="s">
        <v>157</v>
      </c>
      <c r="I449" s="147">
        <v>0</v>
      </c>
      <c r="J449" s="147">
        <v>0</v>
      </c>
      <c r="K449" s="147">
        <v>302082</v>
      </c>
      <c r="L449" s="127"/>
      <c r="M449" s="77">
        <v>1</v>
      </c>
      <c r="N449" s="135" t="s">
        <v>4</v>
      </c>
      <c r="O449" s="147">
        <v>1698921</v>
      </c>
      <c r="P449" s="147">
        <v>1864001</v>
      </c>
      <c r="Q449" s="147">
        <v>1681732</v>
      </c>
    </row>
    <row r="450" spans="1:17" ht="15.75" thickBot="1">
      <c r="A450" s="129"/>
      <c r="B450" s="346" t="s">
        <v>514</v>
      </c>
      <c r="C450" s="348" t="s">
        <v>4</v>
      </c>
      <c r="D450" s="348" t="s">
        <v>9</v>
      </c>
      <c r="E450" s="129"/>
      <c r="G450" s="77">
        <v>2</v>
      </c>
      <c r="H450" s="135" t="s">
        <v>10</v>
      </c>
      <c r="I450" s="147">
        <v>124545</v>
      </c>
      <c r="J450" s="147">
        <v>207171</v>
      </c>
      <c r="K450" s="147">
        <v>154531</v>
      </c>
      <c r="L450" s="127"/>
      <c r="M450" s="77">
        <v>2</v>
      </c>
      <c r="N450" s="158" t="s">
        <v>13</v>
      </c>
      <c r="O450" s="147">
        <v>1063132</v>
      </c>
      <c r="P450" s="147">
        <v>1488999</v>
      </c>
      <c r="Q450" s="147">
        <v>1597673</v>
      </c>
    </row>
    <row r="451" spans="1:17" ht="15.75" thickBot="1">
      <c r="A451" s="129"/>
      <c r="B451" s="129"/>
      <c r="C451" s="147">
        <v>1441765</v>
      </c>
      <c r="D451" s="147">
        <v>5454044</v>
      </c>
      <c r="E451" s="129"/>
      <c r="G451" s="102"/>
      <c r="H451" s="123" t="s">
        <v>83</v>
      </c>
      <c r="I451" s="148">
        <f t="shared" ref="I451:J451" si="35">SUM(I449:I450)</f>
        <v>124545</v>
      </c>
      <c r="J451" s="148">
        <f t="shared" si="35"/>
        <v>207171</v>
      </c>
      <c r="K451" s="148">
        <f>SUM(K449:K450)</f>
        <v>456613</v>
      </c>
      <c r="L451" s="127"/>
      <c r="M451" s="77">
        <v>3</v>
      </c>
      <c r="N451" s="135" t="s">
        <v>8</v>
      </c>
      <c r="O451" s="147">
        <v>1309361</v>
      </c>
      <c r="P451" s="147">
        <v>1537531</v>
      </c>
      <c r="Q451" s="147">
        <v>1547547</v>
      </c>
    </row>
    <row r="452" spans="1:17">
      <c r="C452" s="348" t="s">
        <v>0</v>
      </c>
      <c r="D452" s="348" t="s">
        <v>4</v>
      </c>
      <c r="G452" s="83"/>
      <c r="H452" s="81" t="s">
        <v>240</v>
      </c>
      <c r="I452" s="149">
        <f>I451*100/I453</f>
        <v>11.604969791391012</v>
      </c>
      <c r="J452" s="149">
        <f>J451*100/J453</f>
        <v>21.830522119669503</v>
      </c>
      <c r="K452" s="149">
        <f>K451*100/K453</f>
        <v>43.239130393610715</v>
      </c>
      <c r="L452" s="127"/>
      <c r="M452" s="102"/>
      <c r="N452" s="123" t="s">
        <v>83</v>
      </c>
      <c r="O452" s="148">
        <f>SUM(O449:O451)</f>
        <v>4071414</v>
      </c>
      <c r="P452" s="148">
        <f>SUM(P449:P451)</f>
        <v>4890531</v>
      </c>
      <c r="Q452" s="148">
        <f>SUM(Q449:Q451)</f>
        <v>4826952</v>
      </c>
    </row>
    <row r="453" spans="1:17" ht="15.75" thickBot="1">
      <c r="C453" s="147">
        <v>1440840</v>
      </c>
      <c r="D453" s="147">
        <v>4204396</v>
      </c>
      <c r="G453" s="85"/>
      <c r="H453" s="124" t="s">
        <v>84</v>
      </c>
      <c r="I453" s="150">
        <v>1073204</v>
      </c>
      <c r="J453" s="150">
        <v>948997</v>
      </c>
      <c r="K453" s="150">
        <v>1056018</v>
      </c>
      <c r="L453" s="127"/>
      <c r="M453" s="95"/>
      <c r="N453" s="81" t="s">
        <v>240</v>
      </c>
      <c r="O453" s="149">
        <f>O452*100/O454</f>
        <v>66.142497488838885</v>
      </c>
      <c r="P453" s="149">
        <f>P452*100/P454</f>
        <v>73.389621613282884</v>
      </c>
      <c r="Q453" s="149">
        <f>Q452*100/Q454</f>
        <v>70.416811272753847</v>
      </c>
    </row>
    <row r="454" spans="1:17" ht="15.75" thickBot="1">
      <c r="C454" s="348" t="s">
        <v>13</v>
      </c>
      <c r="D454" s="348" t="s">
        <v>8</v>
      </c>
      <c r="L454" s="127"/>
      <c r="M454" s="97"/>
      <c r="N454" s="124" t="s">
        <v>143</v>
      </c>
      <c r="O454" s="150">
        <v>6155519</v>
      </c>
      <c r="P454" s="150">
        <v>6663791</v>
      </c>
      <c r="Q454" s="150">
        <v>6854829</v>
      </c>
    </row>
    <row r="455" spans="1:17">
      <c r="A455" s="129"/>
      <c r="B455" s="129"/>
      <c r="C455" s="147">
        <v>1067186</v>
      </c>
      <c r="D455" s="147">
        <v>2941116</v>
      </c>
      <c r="E455" s="129"/>
      <c r="L455" s="127"/>
    </row>
    <row r="456" spans="1:17">
      <c r="A456" s="129"/>
      <c r="E456" s="129"/>
      <c r="L456" s="127"/>
    </row>
    <row r="457" spans="1:17" ht="15.75" thickBot="1">
      <c r="A457" s="129"/>
      <c r="B457" s="129"/>
      <c r="C457" s="129"/>
      <c r="D457" s="129"/>
      <c r="E457" s="129"/>
      <c r="G457" s="280" t="s">
        <v>316</v>
      </c>
      <c r="H457" s="56" t="s">
        <v>317</v>
      </c>
      <c r="I457" s="44"/>
      <c r="J457" s="28"/>
      <c r="K457" s="28"/>
      <c r="M457" s="280" t="s">
        <v>316</v>
      </c>
      <c r="N457" s="56" t="s">
        <v>317</v>
      </c>
      <c r="O457" s="199"/>
      <c r="P457" s="48"/>
      <c r="Q457" s="48"/>
    </row>
    <row r="458" spans="1:17" ht="15.75" thickBot="1">
      <c r="A458" s="129"/>
      <c r="B458" s="129"/>
      <c r="C458" s="129"/>
      <c r="D458" s="129"/>
      <c r="E458" s="129"/>
      <c r="G458" s="193"/>
      <c r="H458" s="197"/>
      <c r="I458" s="152">
        <v>2017</v>
      </c>
      <c r="J458" s="152">
        <v>2018</v>
      </c>
      <c r="K458" s="152">
        <v>2019</v>
      </c>
      <c r="L458" s="127"/>
      <c r="M458" s="193"/>
      <c r="N458" s="198"/>
      <c r="O458" s="145">
        <v>2017</v>
      </c>
      <c r="P458" s="145">
        <v>2018</v>
      </c>
      <c r="Q458" s="145">
        <v>2019</v>
      </c>
    </row>
    <row r="459" spans="1:17">
      <c r="A459" s="129"/>
      <c r="B459" s="129"/>
      <c r="C459" s="129"/>
      <c r="D459" s="129"/>
      <c r="E459" s="129"/>
      <c r="G459" s="103" t="s">
        <v>86</v>
      </c>
      <c r="H459" s="133" t="s">
        <v>80</v>
      </c>
      <c r="I459" s="153" t="s">
        <v>81</v>
      </c>
      <c r="J459" s="153" t="s">
        <v>81</v>
      </c>
      <c r="K459" s="153" t="s">
        <v>81</v>
      </c>
      <c r="L459" s="127"/>
      <c r="M459" s="103" t="s">
        <v>86</v>
      </c>
      <c r="N459" s="166" t="s">
        <v>80</v>
      </c>
      <c r="O459" s="146" t="s">
        <v>81</v>
      </c>
      <c r="P459" s="146" t="s">
        <v>81</v>
      </c>
      <c r="Q459" s="146" t="s">
        <v>81</v>
      </c>
    </row>
    <row r="460" spans="1:17">
      <c r="A460" s="129"/>
      <c r="B460" s="129"/>
      <c r="C460" s="129"/>
      <c r="D460" s="129"/>
      <c r="E460" s="129"/>
      <c r="G460" s="77">
        <v>1</v>
      </c>
      <c r="H460" s="135" t="s">
        <v>0</v>
      </c>
      <c r="I460" s="147">
        <v>1281907</v>
      </c>
      <c r="J460" s="147">
        <v>1283118</v>
      </c>
      <c r="K460" s="147">
        <v>1233609</v>
      </c>
      <c r="L460" s="127"/>
      <c r="M460" s="77">
        <v>1</v>
      </c>
      <c r="N460" s="135" t="s">
        <v>9</v>
      </c>
      <c r="O460" s="147">
        <v>9173766</v>
      </c>
      <c r="P460" s="147">
        <v>6787157</v>
      </c>
      <c r="Q460" s="147">
        <v>5288258</v>
      </c>
    </row>
    <row r="461" spans="1:17">
      <c r="A461" s="129"/>
      <c r="B461" s="129"/>
      <c r="C461" s="129"/>
      <c r="D461" s="129"/>
      <c r="E461" s="129"/>
      <c r="G461" s="77">
        <v>2</v>
      </c>
      <c r="H461" s="135" t="s">
        <v>4</v>
      </c>
      <c r="I461" s="147">
        <v>558195</v>
      </c>
      <c r="J461" s="147">
        <v>1012688</v>
      </c>
      <c r="K461" s="147">
        <v>1131985</v>
      </c>
      <c r="L461" s="127"/>
      <c r="M461" s="77">
        <v>2</v>
      </c>
      <c r="N461" s="135" t="s">
        <v>4</v>
      </c>
      <c r="O461" s="147">
        <v>3144362</v>
      </c>
      <c r="P461" s="147">
        <v>1711436</v>
      </c>
      <c r="Q461" s="147">
        <v>2265439</v>
      </c>
    </row>
    <row r="462" spans="1:17">
      <c r="A462" s="129"/>
      <c r="B462" s="129"/>
      <c r="C462" s="129"/>
      <c r="D462" s="129"/>
      <c r="E462" s="129"/>
      <c r="G462" s="77">
        <v>3</v>
      </c>
      <c r="H462" s="158" t="s">
        <v>13</v>
      </c>
      <c r="I462" s="147">
        <v>997973</v>
      </c>
      <c r="J462" s="147">
        <v>1132973</v>
      </c>
      <c r="K462" s="147">
        <v>1049072</v>
      </c>
      <c r="L462" s="127"/>
      <c r="M462" s="77">
        <v>3</v>
      </c>
      <c r="N462" s="135" t="s">
        <v>318</v>
      </c>
      <c r="O462" s="147">
        <v>303035</v>
      </c>
      <c r="P462" s="147">
        <v>669929</v>
      </c>
      <c r="Q462" s="147">
        <v>1108839</v>
      </c>
    </row>
    <row r="463" spans="1:17">
      <c r="A463" s="129"/>
      <c r="B463" s="129"/>
      <c r="C463" s="129"/>
      <c r="D463" s="129"/>
      <c r="E463" s="129"/>
      <c r="G463" s="77">
        <v>4</v>
      </c>
      <c r="H463" s="158" t="s">
        <v>35</v>
      </c>
      <c r="I463" s="147">
        <v>722222</v>
      </c>
      <c r="J463" s="147">
        <v>579694</v>
      </c>
      <c r="K463" s="147">
        <v>511305</v>
      </c>
      <c r="L463" s="127"/>
      <c r="M463" s="194">
        <v>4</v>
      </c>
      <c r="N463" s="135" t="s">
        <v>8</v>
      </c>
      <c r="O463" s="147">
        <v>1510475</v>
      </c>
      <c r="P463" s="147">
        <v>960498</v>
      </c>
      <c r="Q463" s="147">
        <v>860963</v>
      </c>
    </row>
    <row r="464" spans="1:17" ht="15.75" thickBot="1">
      <c r="A464" s="129"/>
      <c r="B464" s="129"/>
      <c r="C464" s="129"/>
      <c r="D464" s="129"/>
      <c r="E464" s="129"/>
      <c r="H464" s="158" t="s">
        <v>333</v>
      </c>
      <c r="I464" s="147">
        <v>474645</v>
      </c>
      <c r="J464" s="147">
        <v>830516</v>
      </c>
      <c r="K464" s="147">
        <v>831545</v>
      </c>
      <c r="L464" s="127"/>
      <c r="M464" s="77">
        <v>5</v>
      </c>
      <c r="N464" s="135" t="s">
        <v>20</v>
      </c>
      <c r="O464" s="147">
        <v>444153</v>
      </c>
      <c r="P464" s="147">
        <v>617285</v>
      </c>
      <c r="Q464" s="147">
        <v>814827</v>
      </c>
    </row>
    <row r="465" spans="1:98">
      <c r="A465" s="129"/>
      <c r="B465" s="129"/>
      <c r="C465" s="129"/>
      <c r="D465" s="129"/>
      <c r="E465" s="129"/>
      <c r="G465" s="102"/>
      <c r="H465" s="123" t="s">
        <v>83</v>
      </c>
      <c r="I465" s="148">
        <f>SUM(I460:I464)</f>
        <v>4034942</v>
      </c>
      <c r="J465" s="148">
        <f>SUM(J460:J464)</f>
        <v>4838989</v>
      </c>
      <c r="K465" s="148">
        <f>SUM(K460:K464)</f>
        <v>4757516</v>
      </c>
      <c r="L465" s="127"/>
      <c r="M465" s="102"/>
      <c r="N465" s="123" t="s">
        <v>83</v>
      </c>
      <c r="O465" s="148">
        <f t="shared" ref="O465:P465" si="36">SUM(O460:O464)</f>
        <v>14575791</v>
      </c>
      <c r="P465" s="148">
        <f t="shared" si="36"/>
        <v>10746305</v>
      </c>
      <c r="Q465" s="148">
        <f>SUM(Q460:Q464)</f>
        <v>10338326</v>
      </c>
    </row>
    <row r="466" spans="1:98">
      <c r="A466" s="129"/>
      <c r="B466" s="129"/>
      <c r="C466" s="129"/>
      <c r="D466" s="129"/>
      <c r="E466" s="129"/>
      <c r="G466" s="83"/>
      <c r="H466" s="81" t="s">
        <v>240</v>
      </c>
      <c r="I466" s="149">
        <f>I465*100/I467</f>
        <v>50.818210132981896</v>
      </c>
      <c r="J466" s="149">
        <f>J465*100/J467</f>
        <v>53.547066916501905</v>
      </c>
      <c r="K466" s="149">
        <f>K465*100/K467</f>
        <v>55.587861124171475</v>
      </c>
      <c r="L466" s="127"/>
      <c r="M466" s="95"/>
      <c r="N466" s="81" t="s">
        <v>240</v>
      </c>
      <c r="O466" s="149">
        <f>O465*100/O467</f>
        <v>61.65260450247272</v>
      </c>
      <c r="P466" s="149">
        <f>P465*100/P467</f>
        <v>59.756092407232494</v>
      </c>
      <c r="Q466" s="149">
        <f>Q465*100/Q467</f>
        <v>71.72131770202931</v>
      </c>
    </row>
    <row r="467" spans="1:98" ht="15.75" thickBot="1">
      <c r="A467" s="129"/>
      <c r="B467" s="129"/>
      <c r="C467" s="129"/>
      <c r="D467" s="129"/>
      <c r="E467" s="129"/>
      <c r="G467" s="85"/>
      <c r="H467" s="124" t="s">
        <v>84</v>
      </c>
      <c r="I467" s="150">
        <v>7939953</v>
      </c>
      <c r="J467" s="150">
        <v>9036889</v>
      </c>
      <c r="K467" s="150">
        <v>8558552</v>
      </c>
      <c r="L467" s="127"/>
      <c r="M467" s="97"/>
      <c r="N467" s="124" t="s">
        <v>143</v>
      </c>
      <c r="O467" s="150">
        <v>23641809</v>
      </c>
      <c r="P467" s="150">
        <v>17983614</v>
      </c>
      <c r="Q467" s="150">
        <v>14414579</v>
      </c>
    </row>
    <row r="468" spans="1:98">
      <c r="A468" s="129"/>
      <c r="B468" s="129"/>
      <c r="C468" s="129"/>
      <c r="D468" s="129"/>
      <c r="E468" s="129"/>
      <c r="G468" s="64"/>
      <c r="H468" s="127"/>
      <c r="I468" s="418"/>
      <c r="J468" s="200"/>
      <c r="K468" s="200"/>
      <c r="L468" s="127"/>
      <c r="M468" s="62"/>
      <c r="N468" s="62"/>
      <c r="O468" s="62"/>
      <c r="P468" s="62"/>
      <c r="Q468" s="62"/>
    </row>
    <row r="469" spans="1:98" s="335" customFormat="1" ht="15.75" thickBot="1">
      <c r="A469" s="350"/>
      <c r="B469" s="350"/>
      <c r="C469" s="350"/>
      <c r="D469" s="350"/>
      <c r="E469" s="350"/>
      <c r="F469" s="337"/>
      <c r="G469" s="360"/>
      <c r="H469" s="350"/>
      <c r="I469" s="361"/>
      <c r="J469" s="362"/>
      <c r="K469" s="362"/>
      <c r="L469" s="350"/>
      <c r="R469" s="337"/>
      <c r="S469"/>
      <c r="T469"/>
      <c r="U469"/>
      <c r="V469"/>
      <c r="W469"/>
      <c r="X469"/>
      <c r="Y469"/>
      <c r="Z469"/>
      <c r="AA469"/>
      <c r="AB469"/>
      <c r="AC469"/>
      <c r="AD469"/>
      <c r="AE469"/>
      <c r="AF469"/>
      <c r="AG469"/>
      <c r="AH469"/>
      <c r="AI469"/>
      <c r="AJ469"/>
      <c r="AK469"/>
      <c r="AL469"/>
      <c r="AM469"/>
      <c r="AN469"/>
      <c r="AO469"/>
      <c r="AP469"/>
      <c r="AQ469"/>
      <c r="AR469"/>
      <c r="AS469"/>
      <c r="AT469"/>
      <c r="AU469"/>
      <c r="AV469"/>
      <c r="AW469"/>
      <c r="AX469"/>
      <c r="AY469"/>
      <c r="AZ469"/>
      <c r="BA469"/>
      <c r="BB469"/>
      <c r="BC469"/>
      <c r="BD469"/>
      <c r="BE469"/>
      <c r="BF469"/>
      <c r="BG469"/>
      <c r="BH469"/>
      <c r="BI469"/>
      <c r="BJ469"/>
      <c r="BK469"/>
      <c r="BL469"/>
      <c r="BM469"/>
      <c r="BN469"/>
      <c r="BO469"/>
      <c r="BP469"/>
      <c r="BQ469"/>
      <c r="BR469"/>
      <c r="BS469"/>
      <c r="BT469"/>
      <c r="BU469"/>
      <c r="BV469"/>
      <c r="BW469"/>
      <c r="BX469"/>
      <c r="BY469"/>
      <c r="BZ469"/>
      <c r="CA469"/>
      <c r="CB469"/>
      <c r="CC469"/>
      <c r="CD469"/>
      <c r="CE469"/>
      <c r="CF469"/>
      <c r="CG469"/>
      <c r="CH469"/>
      <c r="CI469"/>
      <c r="CJ469"/>
      <c r="CK469"/>
      <c r="CL469"/>
      <c r="CM469"/>
      <c r="CN469"/>
      <c r="CO469"/>
      <c r="CP469"/>
      <c r="CQ469"/>
      <c r="CR469"/>
      <c r="CS469"/>
      <c r="CT469"/>
    </row>
    <row r="470" spans="1:98" ht="15.75" thickBot="1">
      <c r="A470" s="129"/>
      <c r="B470" s="129"/>
      <c r="C470" s="175" t="s">
        <v>516</v>
      </c>
      <c r="D470" s="175" t="s">
        <v>516</v>
      </c>
      <c r="E470" s="129"/>
      <c r="G470" s="40" t="s">
        <v>250</v>
      </c>
      <c r="H470" s="26" t="s">
        <v>251</v>
      </c>
      <c r="I470" s="28"/>
      <c r="J470" s="28"/>
      <c r="K470" s="28"/>
      <c r="L470" s="127"/>
      <c r="M470" s="40" t="s">
        <v>250</v>
      </c>
      <c r="N470" s="26" t="s">
        <v>251</v>
      </c>
      <c r="O470" s="28"/>
      <c r="P470" s="28"/>
      <c r="Q470" s="28"/>
    </row>
    <row r="471" spans="1:98" ht="15.75" thickBot="1">
      <c r="A471" s="352" t="s">
        <v>510</v>
      </c>
      <c r="B471" s="343" t="s">
        <v>511</v>
      </c>
      <c r="C471" s="355" t="s">
        <v>99</v>
      </c>
      <c r="D471" s="344" t="s">
        <v>100</v>
      </c>
      <c r="E471" s="339" t="s">
        <v>469</v>
      </c>
      <c r="G471" s="39"/>
      <c r="H471" s="32"/>
      <c r="I471" s="152">
        <v>2017</v>
      </c>
      <c r="J471" s="152">
        <v>2018</v>
      </c>
      <c r="K471" s="152">
        <v>2019</v>
      </c>
      <c r="L471" s="127"/>
      <c r="M471" s="39"/>
      <c r="N471" s="32"/>
      <c r="O471" s="152">
        <v>2017</v>
      </c>
      <c r="P471" s="152">
        <v>2018</v>
      </c>
      <c r="Q471" s="152">
        <v>2019</v>
      </c>
    </row>
    <row r="472" spans="1:98">
      <c r="A472" s="345" t="s">
        <v>478</v>
      </c>
      <c r="B472" s="353" t="s">
        <v>479</v>
      </c>
      <c r="C472" s="333">
        <v>22840423</v>
      </c>
      <c r="D472" s="333">
        <v>68390243</v>
      </c>
      <c r="E472" s="333">
        <f>-D472+C472</f>
        <v>-45549820</v>
      </c>
      <c r="G472" s="105" t="s">
        <v>86</v>
      </c>
      <c r="H472" s="133" t="s">
        <v>80</v>
      </c>
      <c r="I472" s="153" t="s">
        <v>81</v>
      </c>
      <c r="J472" s="153" t="s">
        <v>81</v>
      </c>
      <c r="K472" s="153" t="s">
        <v>81</v>
      </c>
      <c r="L472" s="127"/>
      <c r="M472" s="105" t="s">
        <v>86</v>
      </c>
      <c r="N472" s="133" t="s">
        <v>80</v>
      </c>
      <c r="O472" s="153" t="s">
        <v>81</v>
      </c>
      <c r="P472" s="153" t="s">
        <v>81</v>
      </c>
      <c r="Q472" s="153" t="s">
        <v>81</v>
      </c>
    </row>
    <row r="473" spans="1:98">
      <c r="A473" s="129"/>
      <c r="B473" s="129"/>
      <c r="C473" s="129"/>
      <c r="D473" s="129"/>
      <c r="E473" s="129"/>
      <c r="G473" s="83">
        <v>1</v>
      </c>
      <c r="H473" s="135" t="s">
        <v>0</v>
      </c>
      <c r="I473" s="147">
        <v>6299737</v>
      </c>
      <c r="J473" s="147">
        <v>6204809</v>
      </c>
      <c r="K473" s="147">
        <v>6117394</v>
      </c>
      <c r="L473" s="127"/>
      <c r="M473" s="83">
        <v>1</v>
      </c>
      <c r="N473" s="135" t="s">
        <v>13</v>
      </c>
      <c r="O473" s="147">
        <v>3333172</v>
      </c>
      <c r="P473" s="147">
        <v>6335259</v>
      </c>
      <c r="Q473" s="147">
        <v>8510035</v>
      </c>
    </row>
    <row r="474" spans="1:98">
      <c r="A474" s="129"/>
      <c r="B474" s="346" t="s">
        <v>514</v>
      </c>
      <c r="C474" s="348" t="s">
        <v>0</v>
      </c>
      <c r="D474" s="348" t="s">
        <v>8</v>
      </c>
      <c r="E474" s="129"/>
      <c r="G474" s="83">
        <v>2</v>
      </c>
      <c r="H474" s="135" t="s">
        <v>24</v>
      </c>
      <c r="I474" s="147">
        <v>1826463</v>
      </c>
      <c r="J474" s="147">
        <v>1935487</v>
      </c>
      <c r="K474" s="147">
        <v>2703872</v>
      </c>
      <c r="L474" s="127"/>
      <c r="M474" s="83">
        <v>2</v>
      </c>
      <c r="N474" s="135" t="s">
        <v>0</v>
      </c>
      <c r="O474" s="147">
        <v>9400137</v>
      </c>
      <c r="P474" s="147">
        <v>10164986</v>
      </c>
      <c r="Q474" s="147">
        <v>7741035</v>
      </c>
    </row>
    <row r="475" spans="1:98">
      <c r="A475" s="129"/>
      <c r="B475" s="129"/>
      <c r="C475" s="147">
        <v>6388871</v>
      </c>
      <c r="D475" s="147">
        <v>34807512</v>
      </c>
      <c r="E475" s="129"/>
      <c r="G475" s="83">
        <v>3</v>
      </c>
      <c r="H475" s="135" t="s">
        <v>10</v>
      </c>
      <c r="I475" s="147">
        <v>1640912</v>
      </c>
      <c r="J475" s="147">
        <v>2394716</v>
      </c>
      <c r="K475" s="147">
        <v>2221805</v>
      </c>
      <c r="L475" s="127"/>
      <c r="M475" s="83">
        <v>3</v>
      </c>
      <c r="N475" s="135" t="s">
        <v>8</v>
      </c>
      <c r="O475" s="147">
        <v>9436856</v>
      </c>
      <c r="P475" s="147">
        <v>6779866</v>
      </c>
      <c r="Q475" s="147">
        <v>7596592</v>
      </c>
    </row>
    <row r="476" spans="1:98">
      <c r="C476" s="348" t="s">
        <v>24</v>
      </c>
      <c r="D476" s="348" t="s">
        <v>0</v>
      </c>
      <c r="G476" s="113">
        <v>4</v>
      </c>
      <c r="H476" s="135" t="s">
        <v>8</v>
      </c>
      <c r="I476" s="147">
        <v>1258852</v>
      </c>
      <c r="J476" s="147">
        <v>1646907</v>
      </c>
      <c r="K476" s="147">
        <v>1808053</v>
      </c>
      <c r="L476" s="127"/>
      <c r="M476" s="113">
        <v>4</v>
      </c>
      <c r="N476" s="135" t="s">
        <v>4</v>
      </c>
      <c r="O476" s="147">
        <v>2671094</v>
      </c>
      <c r="P476" s="147">
        <v>2475978</v>
      </c>
      <c r="Q476" s="147">
        <v>2207242</v>
      </c>
    </row>
    <row r="477" spans="1:98" ht="15.75" thickBot="1">
      <c r="C477" s="147">
        <v>2992120</v>
      </c>
      <c r="D477" s="147">
        <v>11674440</v>
      </c>
      <c r="G477" s="113">
        <v>5</v>
      </c>
      <c r="H477" s="158" t="s">
        <v>13</v>
      </c>
      <c r="I477" s="157">
        <v>154025</v>
      </c>
      <c r="J477" s="157">
        <v>477203</v>
      </c>
      <c r="K477" s="157">
        <v>1074817</v>
      </c>
      <c r="L477" s="127"/>
      <c r="M477" s="113">
        <v>5</v>
      </c>
      <c r="N477" s="158" t="s">
        <v>20</v>
      </c>
      <c r="O477" s="157">
        <v>3261021</v>
      </c>
      <c r="P477" s="157">
        <v>3826686</v>
      </c>
      <c r="Q477" s="157">
        <v>1981414</v>
      </c>
    </row>
    <row r="478" spans="1:98">
      <c r="C478" s="348" t="s">
        <v>10</v>
      </c>
      <c r="D478" s="348" t="s">
        <v>13</v>
      </c>
      <c r="G478" s="191"/>
      <c r="H478" s="123" t="s">
        <v>83</v>
      </c>
      <c r="I478" s="148">
        <f t="shared" ref="I478:J478" si="37">SUM(I473:I477)</f>
        <v>11179989</v>
      </c>
      <c r="J478" s="148">
        <f t="shared" si="37"/>
        <v>12659122</v>
      </c>
      <c r="K478" s="148">
        <f>SUM(K473:K477)</f>
        <v>13925941</v>
      </c>
      <c r="L478" s="127"/>
      <c r="M478" s="191"/>
      <c r="N478" s="123" t="s">
        <v>83</v>
      </c>
      <c r="O478" s="148">
        <f t="shared" ref="O478:P478" si="38">SUM(O473:O477)</f>
        <v>28102280</v>
      </c>
      <c r="P478" s="148">
        <f t="shared" si="38"/>
        <v>29582775</v>
      </c>
      <c r="Q478" s="148">
        <f>SUM(Q473:Q477)</f>
        <v>28036318</v>
      </c>
    </row>
    <row r="479" spans="1:98">
      <c r="C479" s="147">
        <v>2892812</v>
      </c>
      <c r="D479" s="147">
        <v>9351217</v>
      </c>
      <c r="G479" s="83"/>
      <c r="H479" s="81" t="s">
        <v>240</v>
      </c>
      <c r="I479" s="149">
        <f>I478*100/I480</f>
        <v>62.825992341178065</v>
      </c>
      <c r="J479" s="149">
        <f>J478*100/J480</f>
        <v>60.383241715521976</v>
      </c>
      <c r="K479" s="149">
        <f>K478*100/K480</f>
        <v>69.734313443596733</v>
      </c>
      <c r="L479" s="127"/>
      <c r="M479" s="83"/>
      <c r="N479" s="81" t="s">
        <v>240</v>
      </c>
      <c r="O479" s="149">
        <f>O478*100/O480</f>
        <v>85.696611949804151</v>
      </c>
      <c r="P479" s="149">
        <f>P478*100/P480</f>
        <v>89.007187272961573</v>
      </c>
      <c r="Q479" s="149">
        <f>Q478*100/Q480</f>
        <v>87.928158403622106</v>
      </c>
    </row>
    <row r="480" spans="1:98" ht="15.75" thickBot="1">
      <c r="G480" s="85"/>
      <c r="H480" s="124" t="s">
        <v>84</v>
      </c>
      <c r="I480" s="150">
        <v>17795165</v>
      </c>
      <c r="J480" s="150">
        <v>20964628</v>
      </c>
      <c r="K480" s="150">
        <v>19969998</v>
      </c>
      <c r="L480" s="127"/>
      <c r="M480" s="85"/>
      <c r="N480" s="124" t="s">
        <v>143</v>
      </c>
      <c r="O480" s="150">
        <v>32792755</v>
      </c>
      <c r="P480" s="150">
        <v>33236389</v>
      </c>
      <c r="Q480" s="150">
        <v>31885483</v>
      </c>
    </row>
    <row r="481" spans="1:98">
      <c r="A481" s="129"/>
      <c r="B481" s="129"/>
      <c r="C481" s="129"/>
      <c r="D481" s="129"/>
      <c r="E481" s="129"/>
      <c r="G481" s="163"/>
      <c r="H481" s="164"/>
      <c r="I481" s="165"/>
      <c r="J481" s="165"/>
      <c r="K481" s="165"/>
      <c r="L481" s="127"/>
    </row>
    <row r="482" spans="1:98" ht="15.75" thickBot="1">
      <c r="A482" s="129"/>
      <c r="B482" s="129"/>
      <c r="C482" s="129"/>
      <c r="D482" s="129"/>
      <c r="E482" s="129"/>
      <c r="G482" s="163"/>
      <c r="H482" s="164"/>
      <c r="I482" s="165"/>
      <c r="J482" s="165"/>
      <c r="K482" s="165"/>
      <c r="L482" s="127"/>
    </row>
    <row r="483" spans="1:98" ht="15.75" thickBot="1">
      <c r="A483" s="129"/>
      <c r="B483" s="129"/>
      <c r="C483" s="129"/>
      <c r="D483" s="129"/>
      <c r="E483" s="129"/>
      <c r="G483" s="40" t="s">
        <v>252</v>
      </c>
      <c r="H483" s="26" t="s">
        <v>253</v>
      </c>
      <c r="I483" s="28"/>
      <c r="J483" s="28"/>
      <c r="K483" s="28"/>
      <c r="L483" s="127"/>
      <c r="M483" s="40" t="s">
        <v>252</v>
      </c>
      <c r="N483" s="26" t="s">
        <v>253</v>
      </c>
      <c r="O483" s="28"/>
      <c r="P483" s="28"/>
      <c r="Q483" s="28"/>
    </row>
    <row r="484" spans="1:98" ht="15.75" thickBot="1">
      <c r="A484" s="129"/>
      <c r="B484" s="129"/>
      <c r="C484" s="129"/>
      <c r="D484" s="129"/>
      <c r="E484" s="129"/>
      <c r="G484" s="39"/>
      <c r="H484" s="32"/>
      <c r="I484" s="152">
        <v>2017</v>
      </c>
      <c r="J484" s="152">
        <v>2018</v>
      </c>
      <c r="K484" s="152">
        <v>2019</v>
      </c>
      <c r="L484" s="127"/>
      <c r="M484" s="39"/>
      <c r="N484" s="32"/>
      <c r="O484" s="152">
        <v>2017</v>
      </c>
      <c r="P484" s="152">
        <v>2018</v>
      </c>
      <c r="Q484" s="152">
        <v>2019</v>
      </c>
    </row>
    <row r="485" spans="1:98">
      <c r="A485" s="129"/>
      <c r="B485" s="129"/>
      <c r="C485" s="129"/>
      <c r="D485" s="129"/>
      <c r="E485" s="129"/>
      <c r="G485" s="105" t="s">
        <v>86</v>
      </c>
      <c r="H485" s="133" t="s">
        <v>80</v>
      </c>
      <c r="I485" s="153" t="s">
        <v>81</v>
      </c>
      <c r="J485" s="153" t="s">
        <v>81</v>
      </c>
      <c r="K485" s="153" t="s">
        <v>81</v>
      </c>
      <c r="L485" s="127"/>
      <c r="M485" s="105" t="s">
        <v>86</v>
      </c>
      <c r="N485" s="133" t="s">
        <v>80</v>
      </c>
      <c r="O485" s="153" t="s">
        <v>81</v>
      </c>
      <c r="P485" s="153" t="s">
        <v>81</v>
      </c>
      <c r="Q485" s="153" t="s">
        <v>81</v>
      </c>
    </row>
    <row r="486" spans="1:98" ht="15.75" thickBot="1">
      <c r="A486" s="129"/>
      <c r="B486" s="129"/>
      <c r="C486" s="129"/>
      <c r="D486" s="129"/>
      <c r="E486" s="129"/>
      <c r="G486" s="113"/>
      <c r="H486" s="158" t="s">
        <v>27</v>
      </c>
      <c r="I486" s="147">
        <v>136552</v>
      </c>
      <c r="J486" s="157">
        <v>189381</v>
      </c>
      <c r="K486" s="157">
        <v>166974</v>
      </c>
      <c r="L486" s="127"/>
      <c r="M486" s="83"/>
      <c r="N486" s="135" t="s">
        <v>8</v>
      </c>
      <c r="O486" s="147">
        <v>10916906</v>
      </c>
      <c r="P486" s="147">
        <v>11995387</v>
      </c>
      <c r="Q486" s="147">
        <v>12419230</v>
      </c>
    </row>
    <row r="487" spans="1:98">
      <c r="A487" s="129"/>
      <c r="B487" s="129"/>
      <c r="C487" s="129"/>
      <c r="D487" s="129"/>
      <c r="E487" s="129"/>
      <c r="G487" s="191"/>
      <c r="H487" s="123" t="s">
        <v>83</v>
      </c>
      <c r="I487" s="148">
        <f>SUM(I486:I486)</f>
        <v>136552</v>
      </c>
      <c r="J487" s="148">
        <f>SUM(J486:J486)</f>
        <v>189381</v>
      </c>
      <c r="K487" s="148">
        <f>SUM(K486:K486)</f>
        <v>166974</v>
      </c>
      <c r="L487" s="127"/>
      <c r="M487" s="191"/>
      <c r="N487" s="123" t="s">
        <v>83</v>
      </c>
      <c r="O487" s="148">
        <f>SUM(O486:O486)</f>
        <v>10916906</v>
      </c>
      <c r="P487" s="148">
        <f>SUM(P486:P486)</f>
        <v>11995387</v>
      </c>
      <c r="Q487" s="148">
        <f>SUM(Q486:Q486)</f>
        <v>12419230</v>
      </c>
    </row>
    <row r="488" spans="1:98">
      <c r="A488" s="129"/>
      <c r="B488" s="129"/>
      <c r="C488" s="129"/>
      <c r="D488" s="129"/>
      <c r="E488" s="129"/>
      <c r="G488" s="83"/>
      <c r="H488" s="81" t="s">
        <v>240</v>
      </c>
      <c r="I488" s="149">
        <f>I487*100/I489</f>
        <v>42.68757404958626</v>
      </c>
      <c r="J488" s="149">
        <f>J487*100/J489</f>
        <v>37.30498605354807</v>
      </c>
      <c r="K488" s="149">
        <f>K487*100/K489</f>
        <v>39.243677728682897</v>
      </c>
      <c r="L488" s="127"/>
      <c r="M488" s="83"/>
      <c r="N488" s="81" t="s">
        <v>240</v>
      </c>
      <c r="O488" s="149">
        <f>O487*100/O489</f>
        <v>81.784801410753147</v>
      </c>
      <c r="P488" s="149">
        <f>P487*100/P489</f>
        <v>84.017006818921075</v>
      </c>
      <c r="Q488" s="149">
        <f>Q487*100/Q489</f>
        <v>83.688768722395565</v>
      </c>
    </row>
    <row r="489" spans="1:98" ht="15.75" thickBot="1">
      <c r="A489" s="129"/>
      <c r="B489" s="129"/>
      <c r="C489" s="129"/>
      <c r="D489" s="129"/>
      <c r="E489" s="129"/>
      <c r="G489" s="85"/>
      <c r="H489" s="124" t="s">
        <v>84</v>
      </c>
      <c r="I489" s="150">
        <v>319887</v>
      </c>
      <c r="J489" s="150">
        <v>507656</v>
      </c>
      <c r="K489" s="150">
        <v>425480</v>
      </c>
      <c r="L489" s="127"/>
      <c r="M489" s="85"/>
      <c r="N489" s="124" t="s">
        <v>143</v>
      </c>
      <c r="O489" s="150">
        <v>13348331</v>
      </c>
      <c r="P489" s="150">
        <v>14277332</v>
      </c>
      <c r="Q489" s="150">
        <v>14839781</v>
      </c>
    </row>
    <row r="490" spans="1:98">
      <c r="A490" s="129"/>
      <c r="B490" s="129"/>
      <c r="C490" s="129"/>
      <c r="D490" s="129"/>
      <c r="E490" s="129"/>
      <c r="G490" s="277"/>
      <c r="H490" s="278"/>
      <c r="I490" s="279"/>
      <c r="J490" s="279"/>
      <c r="K490" s="279"/>
      <c r="L490" s="127"/>
      <c r="M490" s="62"/>
      <c r="N490" s="62"/>
      <c r="O490" s="62"/>
      <c r="P490" s="62"/>
      <c r="Q490" s="62"/>
    </row>
    <row r="491" spans="1:98" s="335" customFormat="1" ht="15.75" thickBot="1">
      <c r="A491" s="350"/>
      <c r="B491" s="350"/>
      <c r="C491" s="350"/>
      <c r="D491" s="350"/>
      <c r="E491" s="350"/>
      <c r="F491" s="337"/>
      <c r="G491" s="357"/>
      <c r="H491" s="358"/>
      <c r="I491" s="359"/>
      <c r="J491" s="359"/>
      <c r="K491" s="359"/>
      <c r="L491" s="350"/>
      <c r="R491" s="337"/>
      <c r="S491"/>
      <c r="T491"/>
      <c r="U491"/>
      <c r="V491"/>
      <c r="W491"/>
      <c r="X491"/>
      <c r="Y491"/>
      <c r="Z491"/>
      <c r="AA491"/>
      <c r="AB491"/>
      <c r="AC491"/>
      <c r="AD491"/>
      <c r="AE491"/>
      <c r="AF491"/>
      <c r="AG491"/>
      <c r="AH491"/>
      <c r="AI491"/>
      <c r="AJ491"/>
      <c r="AK491"/>
      <c r="AL491"/>
      <c r="AM491"/>
      <c r="AN491"/>
      <c r="AO491"/>
      <c r="AP491"/>
      <c r="AQ491"/>
      <c r="AR491"/>
      <c r="AS491"/>
      <c r="AT491"/>
      <c r="AU491"/>
      <c r="AV491"/>
      <c r="AW491"/>
      <c r="AX491"/>
      <c r="AY491"/>
      <c r="AZ491"/>
      <c r="BA491"/>
      <c r="BB491"/>
      <c r="BC491"/>
      <c r="BD491"/>
      <c r="BE491"/>
      <c r="BF491"/>
      <c r="BG491"/>
      <c r="BH491"/>
      <c r="BI491"/>
      <c r="BJ491"/>
      <c r="BK491"/>
      <c r="BL491"/>
      <c r="BM491"/>
      <c r="BN491"/>
      <c r="BO491"/>
      <c r="BP491"/>
      <c r="BQ491"/>
      <c r="BR491"/>
      <c r="BS491"/>
      <c r="BT491"/>
      <c r="BU491"/>
      <c r="BV491"/>
      <c r="BW491"/>
      <c r="BX491"/>
      <c r="BY491"/>
      <c r="BZ491"/>
      <c r="CA491"/>
      <c r="CB491"/>
      <c r="CC491"/>
      <c r="CD491"/>
      <c r="CE491"/>
      <c r="CF491"/>
      <c r="CG491"/>
      <c r="CH491"/>
      <c r="CI491"/>
      <c r="CJ491"/>
      <c r="CK491"/>
      <c r="CL491"/>
      <c r="CM491"/>
      <c r="CN491"/>
      <c r="CO491"/>
      <c r="CP491"/>
      <c r="CQ491"/>
      <c r="CR491"/>
      <c r="CS491"/>
      <c r="CT491"/>
    </row>
    <row r="492" spans="1:98" ht="15.75" thickBot="1">
      <c r="A492" s="129"/>
      <c r="B492" s="129"/>
      <c r="C492" s="175" t="s">
        <v>516</v>
      </c>
      <c r="D492" s="175" t="s">
        <v>516</v>
      </c>
      <c r="E492" s="129"/>
      <c r="G492" s="42" t="s">
        <v>113</v>
      </c>
      <c r="H492" s="43" t="s">
        <v>114</v>
      </c>
      <c r="I492" s="44"/>
      <c r="J492" s="28"/>
      <c r="K492" s="28"/>
      <c r="M492" s="42" t="s">
        <v>113</v>
      </c>
      <c r="N492" s="56" t="s">
        <v>114</v>
      </c>
      <c r="O492" s="199"/>
      <c r="P492" s="48"/>
      <c r="Q492" s="48"/>
    </row>
    <row r="493" spans="1:98" ht="15.75" thickBot="1">
      <c r="A493" s="352" t="s">
        <v>510</v>
      </c>
      <c r="B493" s="343" t="s">
        <v>511</v>
      </c>
      <c r="C493" s="355" t="s">
        <v>99</v>
      </c>
      <c r="D493" s="344" t="s">
        <v>100</v>
      </c>
      <c r="E493" s="339" t="s">
        <v>469</v>
      </c>
      <c r="G493" s="193"/>
      <c r="H493" s="197"/>
      <c r="I493" s="152">
        <v>2017</v>
      </c>
      <c r="J493" s="152">
        <v>2018</v>
      </c>
      <c r="K493" s="152">
        <v>2019</v>
      </c>
      <c r="L493" s="127"/>
      <c r="M493" s="193"/>
      <c r="N493" s="198"/>
      <c r="O493" s="145">
        <v>2017</v>
      </c>
      <c r="P493" s="145">
        <v>2018</v>
      </c>
      <c r="Q493" s="145">
        <v>2019</v>
      </c>
    </row>
    <row r="494" spans="1:98">
      <c r="A494" s="345" t="s">
        <v>480</v>
      </c>
      <c r="B494" s="353" t="s">
        <v>481</v>
      </c>
      <c r="C494" s="333">
        <v>174948643</v>
      </c>
      <c r="D494" s="333">
        <v>282368042</v>
      </c>
      <c r="E494" s="333">
        <f>-D494+C494</f>
        <v>-107419399</v>
      </c>
      <c r="G494" s="103" t="s">
        <v>86</v>
      </c>
      <c r="H494" s="133" t="s">
        <v>80</v>
      </c>
      <c r="I494" s="153" t="s">
        <v>81</v>
      </c>
      <c r="J494" s="153" t="s">
        <v>81</v>
      </c>
      <c r="K494" s="153" t="s">
        <v>81</v>
      </c>
      <c r="L494" s="127"/>
      <c r="M494" s="103" t="s">
        <v>86</v>
      </c>
      <c r="N494" s="166" t="s">
        <v>80</v>
      </c>
      <c r="O494" s="146" t="s">
        <v>81</v>
      </c>
      <c r="P494" s="146" t="s">
        <v>81</v>
      </c>
      <c r="Q494" s="146" t="s">
        <v>81</v>
      </c>
    </row>
    <row r="495" spans="1:98">
      <c r="A495" s="129"/>
      <c r="B495" s="129"/>
      <c r="C495" s="129"/>
      <c r="D495" s="129"/>
      <c r="E495" s="129"/>
      <c r="G495" s="77">
        <v>1</v>
      </c>
      <c r="H495" s="135" t="s">
        <v>24</v>
      </c>
      <c r="I495" s="147">
        <v>3945917</v>
      </c>
      <c r="J495" s="147">
        <v>2248846</v>
      </c>
      <c r="K495" s="147">
        <v>7219860</v>
      </c>
      <c r="L495" s="127"/>
      <c r="M495" s="77">
        <v>1</v>
      </c>
      <c r="N495" s="135" t="s">
        <v>28</v>
      </c>
      <c r="O495" s="147">
        <v>27882665</v>
      </c>
      <c r="P495" s="147">
        <v>17466896</v>
      </c>
      <c r="Q495" s="147">
        <v>50282656</v>
      </c>
    </row>
    <row r="496" spans="1:98">
      <c r="A496" s="129"/>
      <c r="B496" s="346" t="s">
        <v>514</v>
      </c>
      <c r="C496" s="348" t="s">
        <v>4</v>
      </c>
      <c r="D496" s="348" t="s">
        <v>28</v>
      </c>
      <c r="E496" s="129"/>
      <c r="G496" s="77">
        <v>2</v>
      </c>
      <c r="H496" s="135" t="s">
        <v>20</v>
      </c>
      <c r="I496" s="147">
        <v>3598630</v>
      </c>
      <c r="J496" s="147">
        <v>3744984</v>
      </c>
      <c r="K496" s="147">
        <v>5619462</v>
      </c>
      <c r="L496" s="127"/>
      <c r="M496" s="77">
        <v>2</v>
      </c>
      <c r="N496" s="135" t="s">
        <v>6</v>
      </c>
      <c r="O496" s="147">
        <v>16035306</v>
      </c>
      <c r="P496" s="147">
        <v>15935836</v>
      </c>
      <c r="Q496" s="147">
        <v>18405521</v>
      </c>
    </row>
    <row r="497" spans="1:17">
      <c r="A497" s="129"/>
      <c r="B497" s="129"/>
      <c r="C497" s="147">
        <v>39865283</v>
      </c>
      <c r="D497" s="147">
        <v>57288376</v>
      </c>
      <c r="E497" s="129"/>
      <c r="G497" s="77">
        <v>3</v>
      </c>
      <c r="H497" s="135" t="s">
        <v>10</v>
      </c>
      <c r="I497" s="147">
        <v>1578277</v>
      </c>
      <c r="J497" s="147">
        <v>1735932</v>
      </c>
      <c r="K497" s="147">
        <v>2090705</v>
      </c>
      <c r="L497" s="127"/>
      <c r="M497" s="77">
        <v>3</v>
      </c>
      <c r="N497" s="135" t="s">
        <v>5</v>
      </c>
      <c r="O497" s="147">
        <v>6861370</v>
      </c>
      <c r="P497" s="147">
        <v>12565945</v>
      </c>
      <c r="Q497" s="147">
        <v>12583498</v>
      </c>
    </row>
    <row r="498" spans="1:17">
      <c r="C498" s="348" t="s">
        <v>10</v>
      </c>
      <c r="D498" s="348" t="s">
        <v>8</v>
      </c>
      <c r="G498" s="77">
        <v>4</v>
      </c>
      <c r="H498" s="135" t="s">
        <v>4</v>
      </c>
      <c r="I498" s="147">
        <v>24691</v>
      </c>
      <c r="J498" s="147">
        <v>390225</v>
      </c>
      <c r="K498" s="147">
        <v>2024958</v>
      </c>
      <c r="L498" s="127"/>
      <c r="M498" s="194">
        <v>4</v>
      </c>
      <c r="N498" s="135" t="s">
        <v>8</v>
      </c>
      <c r="O498" s="147">
        <v>8735133</v>
      </c>
      <c r="P498" s="147">
        <v>8135693</v>
      </c>
      <c r="Q498" s="147">
        <v>8608019</v>
      </c>
    </row>
    <row r="499" spans="1:17">
      <c r="C499" s="147">
        <v>27541713</v>
      </c>
      <c r="D499" s="147">
        <v>29358537</v>
      </c>
      <c r="G499" s="196">
        <v>5</v>
      </c>
      <c r="H499" s="158" t="s">
        <v>25</v>
      </c>
      <c r="I499" s="147">
        <v>411295</v>
      </c>
      <c r="J499" s="147">
        <v>595682</v>
      </c>
      <c r="K499" s="147">
        <v>1602339</v>
      </c>
      <c r="L499" s="127"/>
      <c r="M499" s="77">
        <v>5</v>
      </c>
      <c r="N499" s="135" t="s">
        <v>4</v>
      </c>
      <c r="O499" s="147">
        <v>3051343</v>
      </c>
      <c r="P499" s="147">
        <v>4134179</v>
      </c>
      <c r="Q499" s="147">
        <v>3685739</v>
      </c>
    </row>
    <row r="500" spans="1:17" ht="15.75" thickBot="1">
      <c r="C500" s="348" t="s">
        <v>24</v>
      </c>
      <c r="D500" s="348" t="s">
        <v>5</v>
      </c>
      <c r="G500" s="196">
        <v>6</v>
      </c>
      <c r="H500" s="158" t="s">
        <v>22</v>
      </c>
      <c r="I500" s="147">
        <v>263888</v>
      </c>
      <c r="J500" s="147">
        <v>151298</v>
      </c>
      <c r="K500" s="147">
        <v>665894</v>
      </c>
      <c r="L500" s="127"/>
      <c r="M500" s="77">
        <v>6</v>
      </c>
      <c r="N500" s="135" t="s">
        <v>0</v>
      </c>
      <c r="O500" s="147">
        <v>86392</v>
      </c>
      <c r="P500" s="147">
        <v>1327152</v>
      </c>
      <c r="Q500" s="147">
        <v>1285425</v>
      </c>
    </row>
    <row r="501" spans="1:17">
      <c r="C501" s="147">
        <v>22605116</v>
      </c>
      <c r="D501" s="147">
        <v>21943046</v>
      </c>
      <c r="G501" s="102"/>
      <c r="H501" s="123" t="s">
        <v>83</v>
      </c>
      <c r="I501" s="148">
        <f t="shared" ref="I501:J501" si="39">SUM(I495:I500)</f>
        <v>9822698</v>
      </c>
      <c r="J501" s="148">
        <f t="shared" si="39"/>
        <v>8866967</v>
      </c>
      <c r="K501" s="148">
        <f>SUM(K495:K500)</f>
        <v>19223218</v>
      </c>
      <c r="L501" s="127"/>
      <c r="M501" s="89">
        <v>7</v>
      </c>
      <c r="N501" s="158" t="s">
        <v>9</v>
      </c>
      <c r="O501" s="157">
        <v>1078813</v>
      </c>
      <c r="P501" s="157">
        <v>954447</v>
      </c>
      <c r="Q501" s="157">
        <v>1199737</v>
      </c>
    </row>
    <row r="502" spans="1:17" ht="15.75" thickBot="1">
      <c r="C502" s="348" t="s">
        <v>20</v>
      </c>
      <c r="D502" s="348" t="s">
        <v>6</v>
      </c>
      <c r="G502" s="83"/>
      <c r="H502" s="81" t="s">
        <v>240</v>
      </c>
      <c r="I502" s="149">
        <f>I501*100/I503</f>
        <v>80.830382230100057</v>
      </c>
      <c r="J502" s="149">
        <f t="shared" ref="J502:K502" si="40">J501*100/J503</f>
        <v>82.655768530919914</v>
      </c>
      <c r="K502" s="149">
        <f t="shared" si="40"/>
        <v>88.380782926330255</v>
      </c>
      <c r="L502" s="127"/>
      <c r="M502" s="77">
        <v>8</v>
      </c>
      <c r="N502" s="135" t="s">
        <v>10</v>
      </c>
      <c r="O502" s="147">
        <v>991210</v>
      </c>
      <c r="P502" s="147">
        <v>1718346</v>
      </c>
      <c r="Q502" s="147">
        <v>773808</v>
      </c>
    </row>
    <row r="503" spans="1:17" ht="15.75" thickBot="1">
      <c r="C503" s="147">
        <v>12802897</v>
      </c>
      <c r="D503" s="147">
        <v>21844281</v>
      </c>
      <c r="G503" s="85"/>
      <c r="H503" s="124" t="s">
        <v>84</v>
      </c>
      <c r="I503" s="150">
        <v>12152235</v>
      </c>
      <c r="J503" s="150">
        <v>10727584</v>
      </c>
      <c r="K503" s="150">
        <v>21750450</v>
      </c>
      <c r="L503" s="127"/>
      <c r="M503" s="102"/>
      <c r="N503" s="123" t="s">
        <v>83</v>
      </c>
      <c r="O503" s="148">
        <f>SUM(O495:O501)</f>
        <v>63731022</v>
      </c>
      <c r="P503" s="148">
        <f>SUM(P495:P501)</f>
        <v>60520148</v>
      </c>
      <c r="Q503" s="148">
        <f>SUM(Q495:Q501)</f>
        <v>96050595</v>
      </c>
    </row>
    <row r="504" spans="1:17">
      <c r="C504" s="348" t="s">
        <v>6</v>
      </c>
      <c r="D504" s="348" t="s">
        <v>20</v>
      </c>
      <c r="G504" s="167"/>
      <c r="H504" s="129"/>
      <c r="I504" s="169"/>
      <c r="J504" s="195"/>
      <c r="K504" s="195"/>
      <c r="L504" s="127"/>
      <c r="M504" s="95"/>
      <c r="N504" s="81" t="s">
        <v>240</v>
      </c>
      <c r="O504" s="149">
        <f>O503*100/O505</f>
        <v>95.57363785718313</v>
      </c>
      <c r="P504" s="149">
        <f>P503*100/P505</f>
        <v>93.557307413055099</v>
      </c>
      <c r="Q504" s="149">
        <f>Q503*100/Q505</f>
        <v>96.232421348516951</v>
      </c>
    </row>
    <row r="505" spans="1:17" ht="15.75" thickBot="1">
      <c r="C505" s="147">
        <v>11765907</v>
      </c>
      <c r="D505" s="147">
        <v>21645609</v>
      </c>
      <c r="G505" s="129"/>
      <c r="H505" s="171"/>
      <c r="I505" s="129"/>
      <c r="J505" s="129"/>
      <c r="K505" s="129"/>
      <c r="L505" s="127"/>
      <c r="M505" s="97"/>
      <c r="N505" s="124" t="s">
        <v>143</v>
      </c>
      <c r="O505" s="150">
        <v>66682637</v>
      </c>
      <c r="P505" s="150">
        <v>64687783</v>
      </c>
      <c r="Q505" s="150">
        <v>99811055</v>
      </c>
    </row>
    <row r="506" spans="1:17">
      <c r="C506" s="348" t="s">
        <v>0</v>
      </c>
      <c r="D506" s="348" t="s">
        <v>4</v>
      </c>
      <c r="G506" s="129"/>
      <c r="H506" s="129"/>
      <c r="I506" s="169"/>
      <c r="J506" s="129"/>
      <c r="K506" s="129"/>
      <c r="L506" s="127"/>
    </row>
    <row r="507" spans="1:17">
      <c r="A507" s="129"/>
      <c r="B507" s="129"/>
      <c r="C507" s="147">
        <v>11406529</v>
      </c>
      <c r="D507" s="147">
        <v>19102209</v>
      </c>
      <c r="E507" s="129"/>
    </row>
    <row r="508" spans="1:17" ht="15.75" thickBot="1">
      <c r="A508" s="129"/>
      <c r="B508" s="129"/>
      <c r="D508" s="348" t="s">
        <v>9</v>
      </c>
      <c r="E508" s="129"/>
      <c r="G508" s="25" t="s">
        <v>115</v>
      </c>
      <c r="H508" s="26" t="s">
        <v>116</v>
      </c>
      <c r="I508" s="34"/>
      <c r="J508" s="27"/>
      <c r="K508" s="27"/>
      <c r="M508" s="25" t="s">
        <v>115</v>
      </c>
      <c r="N508" s="26" t="s">
        <v>116</v>
      </c>
      <c r="O508" s="28"/>
      <c r="P508" s="28"/>
      <c r="Q508" s="28"/>
    </row>
    <row r="509" spans="1:17" ht="15.75" thickBot="1">
      <c r="A509" s="129"/>
      <c r="B509" s="129"/>
      <c r="D509" s="147">
        <v>14430096</v>
      </c>
      <c r="E509" s="129"/>
      <c r="G509" s="136"/>
      <c r="H509" s="132"/>
      <c r="I509" s="16">
        <v>2017</v>
      </c>
      <c r="J509" s="16">
        <v>2018</v>
      </c>
      <c r="K509" s="152">
        <v>2019</v>
      </c>
      <c r="L509" s="127"/>
      <c r="M509" s="136"/>
      <c r="N509" s="132"/>
      <c r="O509" s="152">
        <v>2017</v>
      </c>
      <c r="P509" s="152">
        <v>2018</v>
      </c>
      <c r="Q509" s="152">
        <v>2019</v>
      </c>
    </row>
    <row r="510" spans="1:17">
      <c r="A510" s="129"/>
      <c r="B510" s="129"/>
      <c r="D510" s="348" t="s">
        <v>0</v>
      </c>
      <c r="E510" s="129"/>
      <c r="G510" s="103" t="s">
        <v>86</v>
      </c>
      <c r="H510" s="133" t="s">
        <v>80</v>
      </c>
      <c r="I510" s="153" t="s">
        <v>81</v>
      </c>
      <c r="J510" s="153" t="s">
        <v>81</v>
      </c>
      <c r="K510" s="153" t="s">
        <v>81</v>
      </c>
      <c r="L510" s="127"/>
      <c r="M510" s="103" t="s">
        <v>86</v>
      </c>
      <c r="N510" s="133" t="s">
        <v>80</v>
      </c>
      <c r="O510" s="153" t="s">
        <v>81</v>
      </c>
      <c r="P510" s="153" t="s">
        <v>81</v>
      </c>
      <c r="Q510" s="153" t="s">
        <v>81</v>
      </c>
    </row>
    <row r="511" spans="1:17">
      <c r="A511" s="129"/>
      <c r="B511" s="129"/>
      <c r="D511" s="147">
        <v>13836041</v>
      </c>
      <c r="E511" s="129"/>
      <c r="G511" s="77">
        <v>1</v>
      </c>
      <c r="H511" s="135" t="s">
        <v>10</v>
      </c>
      <c r="I511" s="147">
        <v>6616736</v>
      </c>
      <c r="J511" s="147">
        <v>6464820</v>
      </c>
      <c r="K511" s="147">
        <v>5941770</v>
      </c>
      <c r="L511" s="127"/>
      <c r="M511" s="77">
        <v>1</v>
      </c>
      <c r="N511" s="135" t="s">
        <v>4</v>
      </c>
      <c r="O511" s="147">
        <v>2346113</v>
      </c>
      <c r="P511" s="147">
        <v>3947939</v>
      </c>
      <c r="Q511" s="147">
        <v>3171984</v>
      </c>
    </row>
    <row r="512" spans="1:17">
      <c r="A512" s="129"/>
      <c r="B512" s="129"/>
      <c r="C512" s="129"/>
      <c r="E512" s="129"/>
      <c r="G512" s="77">
        <v>2</v>
      </c>
      <c r="H512" s="135" t="s">
        <v>6</v>
      </c>
      <c r="I512" s="147">
        <v>896629</v>
      </c>
      <c r="J512" s="147">
        <v>964882</v>
      </c>
      <c r="K512" s="147">
        <v>1188070</v>
      </c>
      <c r="L512" s="127"/>
      <c r="M512" s="77">
        <v>2</v>
      </c>
      <c r="N512" s="135" t="s">
        <v>20</v>
      </c>
      <c r="O512" s="147">
        <v>3629560</v>
      </c>
      <c r="P512" s="147">
        <v>6564502</v>
      </c>
      <c r="Q512" s="147">
        <v>2337946</v>
      </c>
    </row>
    <row r="513" spans="1:17">
      <c r="A513" s="129"/>
      <c r="B513" s="129"/>
      <c r="C513" s="129"/>
      <c r="E513" s="129"/>
      <c r="G513" s="77">
        <v>3</v>
      </c>
      <c r="H513" s="135" t="s">
        <v>24</v>
      </c>
      <c r="I513" s="147">
        <v>1200389</v>
      </c>
      <c r="J513" s="147">
        <v>1066337</v>
      </c>
      <c r="K513" s="147">
        <v>1001983</v>
      </c>
      <c r="L513" s="127"/>
      <c r="M513" s="77">
        <v>3</v>
      </c>
      <c r="N513" s="135" t="s">
        <v>25</v>
      </c>
      <c r="O513" s="147">
        <v>1443440</v>
      </c>
      <c r="P513" s="147">
        <v>2884092</v>
      </c>
      <c r="Q513" s="147">
        <v>1786719</v>
      </c>
    </row>
    <row r="514" spans="1:17" ht="15.75" thickBot="1">
      <c r="A514" s="129"/>
      <c r="B514" s="129"/>
      <c r="C514" s="129"/>
      <c r="E514" s="129"/>
      <c r="G514" s="77">
        <v>4</v>
      </c>
      <c r="H514" s="135" t="s">
        <v>27</v>
      </c>
      <c r="I514" s="147">
        <v>484647</v>
      </c>
      <c r="J514" s="147">
        <v>1393107</v>
      </c>
      <c r="K514" s="147">
        <v>938073</v>
      </c>
      <c r="L514" s="127"/>
      <c r="M514" s="77">
        <v>4</v>
      </c>
      <c r="N514" s="135" t="s">
        <v>0</v>
      </c>
      <c r="O514" s="147">
        <v>1423064</v>
      </c>
      <c r="P514" s="147">
        <v>1744204</v>
      </c>
      <c r="Q514" s="147">
        <v>1616800</v>
      </c>
    </row>
    <row r="515" spans="1:17">
      <c r="A515" s="129"/>
      <c r="B515" s="129"/>
      <c r="C515" s="129"/>
      <c r="E515" s="129"/>
      <c r="G515" s="102"/>
      <c r="H515" s="123" t="s">
        <v>83</v>
      </c>
      <c r="I515" s="148">
        <f t="shared" ref="I515:J515" si="41">SUM(I511:I514)</f>
        <v>9198401</v>
      </c>
      <c r="J515" s="148">
        <f t="shared" si="41"/>
        <v>9889146</v>
      </c>
      <c r="K515" s="148">
        <f>SUM(K511:K514)</f>
        <v>9069896</v>
      </c>
      <c r="L515" s="127"/>
      <c r="M515" s="77">
        <v>5</v>
      </c>
      <c r="N515" s="135" t="s">
        <v>9</v>
      </c>
      <c r="O515" s="147">
        <v>1885414</v>
      </c>
      <c r="P515" s="147">
        <v>2123124</v>
      </c>
      <c r="Q515" s="147">
        <v>1532488</v>
      </c>
    </row>
    <row r="516" spans="1:17">
      <c r="A516" s="129"/>
      <c r="B516" s="129"/>
      <c r="C516" s="129"/>
      <c r="D516" s="129"/>
      <c r="E516" s="129"/>
      <c r="G516" s="83"/>
      <c r="H516" s="81" t="s">
        <v>240</v>
      </c>
      <c r="I516" s="149">
        <f>I515*100/I517</f>
        <v>72.895066428459117</v>
      </c>
      <c r="J516" s="149">
        <f>J515*100/J517</f>
        <v>77.599152660209398</v>
      </c>
      <c r="K516" s="149">
        <f>K515*100/K517</f>
        <v>83.76340841742325</v>
      </c>
      <c r="L516" s="127"/>
      <c r="M516" s="176">
        <v>6</v>
      </c>
      <c r="N516" s="201" t="s">
        <v>19</v>
      </c>
      <c r="O516" s="147">
        <v>156260</v>
      </c>
      <c r="P516" s="147">
        <v>355812</v>
      </c>
      <c r="Q516" s="147">
        <v>1476447</v>
      </c>
    </row>
    <row r="517" spans="1:17" ht="15.75" thickBot="1">
      <c r="A517" s="129"/>
      <c r="B517" s="129"/>
      <c r="C517" s="129"/>
      <c r="D517" s="129"/>
      <c r="E517" s="129"/>
      <c r="G517" s="85"/>
      <c r="H517" s="124" t="s">
        <v>84</v>
      </c>
      <c r="I517" s="111">
        <v>12618688</v>
      </c>
      <c r="J517" s="111">
        <v>12743884</v>
      </c>
      <c r="K517" s="150">
        <v>10827993</v>
      </c>
      <c r="L517" s="127"/>
      <c r="M517" s="89">
        <v>7</v>
      </c>
      <c r="N517" s="158" t="s">
        <v>27</v>
      </c>
      <c r="O517" s="157">
        <v>665099</v>
      </c>
      <c r="P517" s="157">
        <v>2484718</v>
      </c>
      <c r="Q517" s="157">
        <v>1207561</v>
      </c>
    </row>
    <row r="518" spans="1:17">
      <c r="A518" s="129"/>
      <c r="B518" s="129"/>
      <c r="C518" s="129"/>
      <c r="D518" s="129"/>
      <c r="E518" s="129"/>
      <c r="L518" s="127"/>
      <c r="M518" s="102"/>
      <c r="N518" s="123" t="s">
        <v>83</v>
      </c>
      <c r="O518" s="148">
        <f>SUM(O511:O517)</f>
        <v>11548950</v>
      </c>
      <c r="P518" s="148">
        <f>SUM(P511:P517)</f>
        <v>20104391</v>
      </c>
      <c r="Q518" s="148">
        <f>SUM(Q511:Q517)</f>
        <v>13129945</v>
      </c>
    </row>
    <row r="519" spans="1:17">
      <c r="A519" s="129"/>
      <c r="B519" s="129"/>
      <c r="C519" s="129"/>
      <c r="D519" s="129"/>
      <c r="E519" s="129"/>
      <c r="L519" s="127"/>
      <c r="M519" s="83"/>
      <c r="N519" s="81" t="s">
        <v>240</v>
      </c>
      <c r="O519" s="149">
        <f>O518*100/O520</f>
        <v>86.96278467653228</v>
      </c>
      <c r="P519" s="149">
        <f>P518*100/P520</f>
        <v>88.944640426472944</v>
      </c>
      <c r="Q519" s="149">
        <f>Q518*100/Q520</f>
        <v>87.786106683900357</v>
      </c>
    </row>
    <row r="520" spans="1:17" ht="15.75" thickBot="1">
      <c r="A520" s="129"/>
      <c r="B520" s="129"/>
      <c r="C520" s="129"/>
      <c r="D520" s="129"/>
      <c r="E520" s="129"/>
      <c r="L520" s="127"/>
      <c r="M520" s="85"/>
      <c r="N520" s="124" t="s">
        <v>143</v>
      </c>
      <c r="O520" s="150">
        <v>13280336</v>
      </c>
      <c r="P520" s="150">
        <v>22603263</v>
      </c>
      <c r="Q520" s="150">
        <v>14956746</v>
      </c>
    </row>
    <row r="521" spans="1:17">
      <c r="A521" s="129"/>
      <c r="B521" s="129"/>
      <c r="C521" s="129"/>
      <c r="D521" s="129"/>
      <c r="E521" s="129"/>
      <c r="L521" s="200"/>
      <c r="M521" s="129"/>
      <c r="N521" s="129"/>
      <c r="O521" s="129"/>
      <c r="P521" s="282"/>
      <c r="Q521" s="129"/>
    </row>
    <row r="522" spans="1:17">
      <c r="A522" s="129"/>
      <c r="B522" s="129"/>
      <c r="C522" s="129"/>
      <c r="D522" s="129"/>
      <c r="E522" s="129"/>
      <c r="G522" s="2"/>
      <c r="I522" s="14"/>
      <c r="J522" s="14"/>
      <c r="K522" s="14"/>
      <c r="M522" s="2"/>
    </row>
    <row r="523" spans="1:17" ht="15.75" thickBot="1">
      <c r="A523" s="129"/>
      <c r="B523" s="129"/>
      <c r="C523" s="129"/>
      <c r="D523" s="129"/>
      <c r="E523" s="129"/>
      <c r="G523" s="25" t="s">
        <v>254</v>
      </c>
      <c r="H523" s="26" t="s">
        <v>255</v>
      </c>
      <c r="I523" s="34"/>
      <c r="J523" s="27"/>
      <c r="K523" s="27"/>
      <c r="M523" s="25" t="s">
        <v>254</v>
      </c>
      <c r="N523" s="26" t="s">
        <v>255</v>
      </c>
      <c r="O523" s="28"/>
      <c r="P523" s="28"/>
      <c r="Q523" s="28"/>
    </row>
    <row r="524" spans="1:17" ht="15.75" thickBot="1">
      <c r="A524" s="129"/>
      <c r="B524" s="129"/>
      <c r="C524" s="129"/>
      <c r="D524" s="129"/>
      <c r="E524" s="129"/>
      <c r="G524" s="136"/>
      <c r="H524" s="132"/>
      <c r="I524" s="152">
        <v>2017</v>
      </c>
      <c r="J524" s="152">
        <v>2018</v>
      </c>
      <c r="K524" s="152">
        <v>2019</v>
      </c>
      <c r="M524" s="136"/>
      <c r="N524" s="132"/>
      <c r="O524" s="152">
        <v>2017</v>
      </c>
      <c r="P524" s="152">
        <v>2018</v>
      </c>
      <c r="Q524" s="152">
        <v>2019</v>
      </c>
    </row>
    <row r="525" spans="1:17">
      <c r="A525" s="129"/>
      <c r="B525" s="129"/>
      <c r="C525" s="129"/>
      <c r="D525" s="129"/>
      <c r="E525" s="129"/>
      <c r="G525" s="103" t="s">
        <v>86</v>
      </c>
      <c r="H525" s="133" t="s">
        <v>80</v>
      </c>
      <c r="I525" s="153" t="s">
        <v>81</v>
      </c>
      <c r="J525" s="153" t="s">
        <v>81</v>
      </c>
      <c r="K525" s="153" t="s">
        <v>81</v>
      </c>
      <c r="M525" s="103" t="s">
        <v>86</v>
      </c>
      <c r="N525" s="133" t="s">
        <v>80</v>
      </c>
      <c r="O525" s="153" t="s">
        <v>81</v>
      </c>
      <c r="P525" s="153" t="s">
        <v>81</v>
      </c>
      <c r="Q525" s="153" t="s">
        <v>81</v>
      </c>
    </row>
    <row r="526" spans="1:17">
      <c r="A526" s="129"/>
      <c r="B526" s="129"/>
      <c r="C526" s="129"/>
      <c r="D526" s="129"/>
      <c r="E526" s="129"/>
      <c r="G526" s="77">
        <v>1</v>
      </c>
      <c r="H526" s="135" t="s">
        <v>10</v>
      </c>
      <c r="I526" s="84">
        <v>397526</v>
      </c>
      <c r="J526" s="84">
        <v>241962</v>
      </c>
      <c r="K526" s="84">
        <v>768190</v>
      </c>
      <c r="M526" s="77">
        <v>1</v>
      </c>
      <c r="N526" s="135" t="s">
        <v>104</v>
      </c>
      <c r="O526" s="147">
        <v>507633</v>
      </c>
      <c r="P526" s="147">
        <v>39773</v>
      </c>
      <c r="Q526" s="147">
        <v>4240003</v>
      </c>
    </row>
    <row r="527" spans="1:17">
      <c r="A527" s="129"/>
      <c r="B527" s="129"/>
      <c r="C527" s="129"/>
      <c r="D527" s="129"/>
      <c r="E527" s="129"/>
      <c r="G527" s="77">
        <v>2</v>
      </c>
      <c r="H527" s="135" t="s">
        <v>20</v>
      </c>
      <c r="I527" s="84">
        <v>171</v>
      </c>
      <c r="J527" s="84">
        <v>90086</v>
      </c>
      <c r="K527" s="84">
        <v>475659</v>
      </c>
      <c r="M527" s="77">
        <v>2</v>
      </c>
      <c r="N527" s="135" t="s">
        <v>28</v>
      </c>
      <c r="O527" s="147">
        <v>262668</v>
      </c>
      <c r="P527" s="147">
        <v>192754</v>
      </c>
      <c r="Q527" s="147">
        <v>4013615</v>
      </c>
    </row>
    <row r="528" spans="1:17" ht="15.75" thickBot="1">
      <c r="A528" s="129"/>
      <c r="B528" s="129"/>
      <c r="C528" s="129"/>
      <c r="D528" s="129"/>
      <c r="E528" s="129"/>
      <c r="G528" s="77">
        <v>3</v>
      </c>
      <c r="H528" s="135" t="s">
        <v>24</v>
      </c>
      <c r="I528" s="84">
        <v>290563</v>
      </c>
      <c r="J528" s="84">
        <v>362693</v>
      </c>
      <c r="K528" s="84">
        <v>473836</v>
      </c>
      <c r="M528" s="77">
        <v>3</v>
      </c>
      <c r="N528" s="135" t="s">
        <v>2</v>
      </c>
      <c r="O528" s="147">
        <v>741555</v>
      </c>
      <c r="P528" s="147">
        <v>1475677</v>
      </c>
      <c r="Q528" s="147">
        <v>2128339</v>
      </c>
    </row>
    <row r="529" spans="1:17">
      <c r="A529" s="129"/>
      <c r="B529" s="129"/>
      <c r="C529" s="129"/>
      <c r="D529" s="129"/>
      <c r="E529" s="129"/>
      <c r="G529" s="102"/>
      <c r="H529" s="123" t="s">
        <v>83</v>
      </c>
      <c r="I529" s="148">
        <f t="shared" ref="I529:J529" si="42">SUM(I526:I528)</f>
        <v>688260</v>
      </c>
      <c r="J529" s="148">
        <f t="shared" si="42"/>
        <v>694741</v>
      </c>
      <c r="K529" s="148">
        <f>SUM(K526:K528)</f>
        <v>1717685</v>
      </c>
      <c r="M529" s="77">
        <v>4</v>
      </c>
      <c r="N529" s="135" t="s">
        <v>8</v>
      </c>
      <c r="O529" s="147">
        <v>1285944</v>
      </c>
      <c r="P529" s="147">
        <v>921997</v>
      </c>
      <c r="Q529" s="147">
        <v>2025657</v>
      </c>
    </row>
    <row r="530" spans="1:17">
      <c r="A530" s="129"/>
      <c r="B530" s="129"/>
      <c r="C530" s="129"/>
      <c r="D530" s="129"/>
      <c r="E530" s="129"/>
      <c r="G530" s="83"/>
      <c r="H530" s="81" t="s">
        <v>240</v>
      </c>
      <c r="I530" s="149">
        <f>I529*100/I531</f>
        <v>29.701752561347845</v>
      </c>
      <c r="J530" s="149">
        <f>J529*100/J531</f>
        <v>43.904287098260298</v>
      </c>
      <c r="K530" s="149">
        <f>K529*100/K531</f>
        <v>39.668281863651877</v>
      </c>
      <c r="M530" s="77">
        <v>5</v>
      </c>
      <c r="N530" s="135" t="s">
        <v>4</v>
      </c>
      <c r="O530" s="147">
        <v>1668770</v>
      </c>
      <c r="P530" s="147">
        <v>1232304</v>
      </c>
      <c r="Q530" s="147">
        <v>1916693</v>
      </c>
    </row>
    <row r="531" spans="1:17" ht="15.75" thickBot="1">
      <c r="A531" s="129"/>
      <c r="B531" s="129"/>
      <c r="C531" s="129"/>
      <c r="D531" s="129"/>
      <c r="E531" s="129"/>
      <c r="G531" s="85"/>
      <c r="H531" s="124" t="s">
        <v>84</v>
      </c>
      <c r="I531" s="111">
        <v>2317237</v>
      </c>
      <c r="J531" s="111">
        <v>1582399</v>
      </c>
      <c r="K531" s="150">
        <v>4330122</v>
      </c>
      <c r="M531" s="176">
        <v>6</v>
      </c>
      <c r="N531" s="201" t="s">
        <v>13</v>
      </c>
      <c r="O531" s="147">
        <v>626288</v>
      </c>
      <c r="P531" s="147">
        <v>809588</v>
      </c>
      <c r="Q531" s="147">
        <v>1120214</v>
      </c>
    </row>
    <row r="532" spans="1:17">
      <c r="A532" s="129"/>
      <c r="B532" s="129"/>
      <c r="C532" s="129"/>
      <c r="D532" s="129"/>
      <c r="E532" s="129"/>
      <c r="M532" s="102"/>
      <c r="N532" s="123" t="s">
        <v>83</v>
      </c>
      <c r="O532" s="148">
        <f>SUM(O526:O531)</f>
        <v>5092858</v>
      </c>
      <c r="P532" s="148">
        <f>SUM(P526:P531)</f>
        <v>4672093</v>
      </c>
      <c r="Q532" s="148">
        <f>SUM(Q526:Q531)</f>
        <v>15444521</v>
      </c>
    </row>
    <row r="533" spans="1:17">
      <c r="A533" s="129"/>
      <c r="B533" s="129"/>
      <c r="C533" s="129"/>
      <c r="D533" s="129"/>
      <c r="E533" s="129"/>
      <c r="M533" s="83"/>
      <c r="N533" s="81" t="s">
        <v>240</v>
      </c>
      <c r="O533" s="149">
        <f>O532*100/O534</f>
        <v>71.132103247641879</v>
      </c>
      <c r="P533" s="149">
        <f>P532*100/P534</f>
        <v>71.629139539893131</v>
      </c>
      <c r="Q533" s="149">
        <f>Q532*100/Q534</f>
        <v>84.442243732531821</v>
      </c>
    </row>
    <row r="534" spans="1:17" ht="15.75" thickBot="1">
      <c r="A534" s="129"/>
      <c r="B534" s="129"/>
      <c r="C534" s="129"/>
      <c r="D534" s="129"/>
      <c r="E534" s="129"/>
      <c r="M534" s="85"/>
      <c r="N534" s="124" t="s">
        <v>143</v>
      </c>
      <c r="O534" s="150">
        <v>7159718</v>
      </c>
      <c r="P534" s="150">
        <v>6522615</v>
      </c>
      <c r="Q534" s="150">
        <v>18290041</v>
      </c>
    </row>
    <row r="535" spans="1:17">
      <c r="A535" s="129"/>
      <c r="B535" s="129"/>
      <c r="C535" s="129"/>
      <c r="D535" s="129"/>
      <c r="E535" s="129"/>
      <c r="M535" s="163"/>
      <c r="N535" s="164"/>
      <c r="O535" s="165"/>
      <c r="P535" s="165"/>
      <c r="Q535" s="165"/>
    </row>
    <row r="536" spans="1:17" ht="15.75" thickBot="1">
      <c r="A536" s="129"/>
      <c r="B536" s="129"/>
      <c r="C536" s="129"/>
      <c r="D536" s="129"/>
      <c r="E536" s="129"/>
      <c r="M536" s="163"/>
      <c r="N536" s="164"/>
      <c r="O536" s="165"/>
      <c r="P536" s="165"/>
      <c r="Q536" s="165"/>
    </row>
    <row r="537" spans="1:17" ht="15.75" thickBot="1">
      <c r="A537" s="129"/>
      <c r="B537" s="129"/>
      <c r="C537" s="129"/>
      <c r="D537" s="129"/>
      <c r="E537" s="129"/>
      <c r="G537" s="63" t="s">
        <v>256</v>
      </c>
      <c r="H537" s="26" t="s">
        <v>257</v>
      </c>
      <c r="I537" s="24"/>
      <c r="J537" s="24"/>
      <c r="K537" s="24"/>
      <c r="M537" s="57" t="s">
        <v>256</v>
      </c>
      <c r="N537" s="26" t="s">
        <v>257</v>
      </c>
      <c r="O537" s="34"/>
      <c r="P537" s="27"/>
      <c r="Q537" s="27"/>
    </row>
    <row r="538" spans="1:17" ht="15.75" thickBot="1">
      <c r="A538" s="129"/>
      <c r="B538" s="129"/>
      <c r="C538" s="129"/>
      <c r="D538" s="129"/>
      <c r="E538" s="129"/>
      <c r="G538" s="130"/>
      <c r="H538" s="132"/>
      <c r="I538" s="16">
        <v>2017</v>
      </c>
      <c r="J538" s="16">
        <v>2018</v>
      </c>
      <c r="K538" s="152">
        <v>2019</v>
      </c>
      <c r="M538" s="136"/>
      <c r="N538" s="132"/>
      <c r="O538" s="152">
        <v>2017</v>
      </c>
      <c r="P538" s="152">
        <v>2018</v>
      </c>
      <c r="Q538" s="152">
        <v>2019</v>
      </c>
    </row>
    <row r="539" spans="1:17">
      <c r="A539" s="129"/>
      <c r="B539" s="129"/>
      <c r="C539" s="129"/>
      <c r="D539" s="129"/>
      <c r="E539" s="129"/>
      <c r="G539" s="105" t="s">
        <v>86</v>
      </c>
      <c r="H539" s="133" t="s">
        <v>80</v>
      </c>
      <c r="I539" s="107" t="s">
        <v>81</v>
      </c>
      <c r="J539" s="107" t="s">
        <v>81</v>
      </c>
      <c r="K539" s="153" t="s">
        <v>81</v>
      </c>
      <c r="M539" s="103" t="s">
        <v>86</v>
      </c>
      <c r="N539" s="133" t="s">
        <v>80</v>
      </c>
      <c r="O539" s="153" t="s">
        <v>81</v>
      </c>
      <c r="P539" s="153" t="s">
        <v>81</v>
      </c>
      <c r="Q539" s="153" t="s">
        <v>81</v>
      </c>
    </row>
    <row r="540" spans="1:17">
      <c r="A540" s="129"/>
      <c r="B540" s="129"/>
      <c r="C540" s="129"/>
      <c r="D540" s="129"/>
      <c r="E540" s="129"/>
      <c r="G540" s="83">
        <v>1</v>
      </c>
      <c r="H540" s="135" t="s">
        <v>4</v>
      </c>
      <c r="I540" s="84">
        <v>4700404</v>
      </c>
      <c r="J540" s="84">
        <v>5674810</v>
      </c>
      <c r="K540" s="147">
        <v>6090445</v>
      </c>
      <c r="M540" s="77">
        <v>1</v>
      </c>
      <c r="N540" s="135" t="s">
        <v>19</v>
      </c>
      <c r="O540" s="84">
        <v>60604</v>
      </c>
      <c r="P540" s="84">
        <v>77300</v>
      </c>
      <c r="Q540" s="147">
        <v>161502</v>
      </c>
    </row>
    <row r="541" spans="1:17" ht="15.75" thickBot="1">
      <c r="A541" s="129"/>
      <c r="B541" s="129"/>
      <c r="C541" s="129"/>
      <c r="D541" s="129"/>
      <c r="E541" s="129"/>
      <c r="G541" s="83">
        <v>2</v>
      </c>
      <c r="H541" s="135" t="s">
        <v>20</v>
      </c>
      <c r="I541" s="84">
        <v>3452954</v>
      </c>
      <c r="J541" s="84">
        <v>4676757</v>
      </c>
      <c r="K541" s="147">
        <v>4339747</v>
      </c>
      <c r="M541" s="77">
        <v>2</v>
      </c>
      <c r="N541" s="135" t="s">
        <v>4</v>
      </c>
      <c r="O541" s="84">
        <v>125264</v>
      </c>
      <c r="P541" s="84">
        <v>320386</v>
      </c>
      <c r="Q541" s="160">
        <v>85665</v>
      </c>
    </row>
    <row r="542" spans="1:17">
      <c r="A542" s="129"/>
      <c r="B542" s="129"/>
      <c r="C542" s="129"/>
      <c r="D542" s="129"/>
      <c r="E542" s="129"/>
      <c r="G542" s="83">
        <v>3</v>
      </c>
      <c r="H542" s="135" t="s">
        <v>24</v>
      </c>
      <c r="I542" s="84">
        <v>5021231</v>
      </c>
      <c r="J542" s="84">
        <v>3681513</v>
      </c>
      <c r="K542" s="147">
        <v>4290533</v>
      </c>
      <c r="M542" s="102"/>
      <c r="N542" s="123" t="s">
        <v>83</v>
      </c>
      <c r="O542" s="148">
        <f>SUM(O540:O541)</f>
        <v>185868</v>
      </c>
      <c r="P542" s="148">
        <f>SUM(P540:P541)</f>
        <v>397686</v>
      </c>
      <c r="Q542" s="148">
        <f>SUM(Q540:Q541)</f>
        <v>247167</v>
      </c>
    </row>
    <row r="543" spans="1:17">
      <c r="A543" s="129"/>
      <c r="B543" s="129"/>
      <c r="C543" s="129"/>
      <c r="D543" s="129"/>
      <c r="E543" s="129"/>
      <c r="G543" s="83">
        <v>4</v>
      </c>
      <c r="H543" s="135" t="s">
        <v>10</v>
      </c>
      <c r="I543" s="84">
        <v>3381384</v>
      </c>
      <c r="J543" s="84">
        <v>3961560</v>
      </c>
      <c r="K543" s="147">
        <v>3498511</v>
      </c>
      <c r="M543" s="83"/>
      <c r="N543" s="81" t="s">
        <v>240</v>
      </c>
      <c r="O543" s="149">
        <f>O542*100/O544</f>
        <v>41.548396903563855</v>
      </c>
      <c r="P543" s="149">
        <f>P542*100/P544</f>
        <v>73.345788601032453</v>
      </c>
      <c r="Q543" s="149">
        <f>Q542*100/Q544</f>
        <v>55.673885866810828</v>
      </c>
    </row>
    <row r="544" spans="1:17" ht="15.75" thickBot="1">
      <c r="A544" s="129"/>
      <c r="B544" s="129"/>
      <c r="C544" s="129"/>
      <c r="D544" s="129"/>
      <c r="E544" s="129"/>
      <c r="G544" s="83">
        <v>5</v>
      </c>
      <c r="H544" s="135" t="s">
        <v>153</v>
      </c>
      <c r="I544" s="84">
        <v>1512071</v>
      </c>
      <c r="J544" s="84">
        <v>1780259</v>
      </c>
      <c r="K544" s="147">
        <v>1931727</v>
      </c>
      <c r="M544" s="85"/>
      <c r="N544" s="124" t="s">
        <v>84</v>
      </c>
      <c r="O544" s="111">
        <v>447353</v>
      </c>
      <c r="P544" s="111">
        <v>542207</v>
      </c>
      <c r="Q544" s="150">
        <v>443955</v>
      </c>
    </row>
    <row r="545" spans="1:17">
      <c r="A545" s="129"/>
      <c r="B545" s="129"/>
      <c r="C545" s="129"/>
      <c r="D545" s="129"/>
      <c r="E545" s="129"/>
      <c r="G545" s="83">
        <v>6</v>
      </c>
      <c r="H545" s="135" t="s">
        <v>1</v>
      </c>
      <c r="I545" s="84">
        <v>5288648</v>
      </c>
      <c r="J545" s="84">
        <v>2870790</v>
      </c>
      <c r="K545" s="147">
        <v>1583825</v>
      </c>
    </row>
    <row r="546" spans="1:17" ht="15.75" thickBot="1">
      <c r="A546" s="129"/>
      <c r="B546" s="129"/>
      <c r="C546" s="129"/>
      <c r="D546" s="129"/>
      <c r="E546" s="129"/>
      <c r="G546" s="203">
        <v>7</v>
      </c>
      <c r="H546" s="135" t="s">
        <v>2</v>
      </c>
      <c r="I546" s="84">
        <v>1188993</v>
      </c>
      <c r="J546" s="84">
        <v>1330569</v>
      </c>
      <c r="K546" s="160">
        <v>1557850</v>
      </c>
      <c r="M546" s="163"/>
      <c r="N546" s="164"/>
      <c r="O546" s="165"/>
      <c r="P546" s="165"/>
      <c r="Q546" s="165"/>
    </row>
    <row r="547" spans="1:17">
      <c r="A547" s="129"/>
      <c r="B547" s="129"/>
      <c r="C547" s="129"/>
      <c r="D547" s="129"/>
      <c r="E547" s="129"/>
      <c r="G547" s="102"/>
      <c r="H547" s="123" t="s">
        <v>83</v>
      </c>
      <c r="I547" s="148">
        <f t="shared" ref="I547:J547" si="43">SUM(I540:I546)</f>
        <v>24545685</v>
      </c>
      <c r="J547" s="148">
        <f t="shared" si="43"/>
        <v>23976258</v>
      </c>
      <c r="K547" s="148">
        <f>SUM(K540:K546)</f>
        <v>23292638</v>
      </c>
      <c r="M547" s="163"/>
      <c r="N547" s="164"/>
      <c r="O547" s="165"/>
      <c r="P547" s="165"/>
      <c r="Q547" s="165"/>
    </row>
    <row r="548" spans="1:17">
      <c r="A548" s="129"/>
      <c r="B548" s="129"/>
      <c r="C548" s="129"/>
      <c r="D548" s="129"/>
      <c r="E548" s="129"/>
      <c r="G548" s="83"/>
      <c r="H548" s="81" t="s">
        <v>240</v>
      </c>
      <c r="I548" s="149">
        <f>I547*100/I549</f>
        <v>82.448643268095751</v>
      </c>
      <c r="J548" s="149">
        <f>J547*100/J549</f>
        <v>79.583941384150194</v>
      </c>
      <c r="K548" s="149">
        <f>K547*100/K549</f>
        <v>88.56989845160544</v>
      </c>
      <c r="M548" s="163"/>
      <c r="N548" s="164"/>
      <c r="O548" s="165"/>
      <c r="P548" s="165"/>
      <c r="Q548" s="165"/>
    </row>
    <row r="549" spans="1:17" ht="15.75" thickBot="1">
      <c r="A549" s="129"/>
      <c r="B549" s="129"/>
      <c r="C549" s="129"/>
      <c r="D549" s="129"/>
      <c r="E549" s="129"/>
      <c r="G549" s="85"/>
      <c r="H549" s="124" t="s">
        <v>143</v>
      </c>
      <c r="I549" s="111">
        <v>29770878</v>
      </c>
      <c r="J549" s="111">
        <v>30127005</v>
      </c>
      <c r="K549" s="150">
        <v>26298594</v>
      </c>
      <c r="M549" s="163"/>
      <c r="N549" s="164"/>
      <c r="O549" s="165"/>
      <c r="P549" s="165"/>
      <c r="Q549" s="165"/>
    </row>
    <row r="550" spans="1:17">
      <c r="A550" s="129"/>
      <c r="B550" s="129"/>
      <c r="C550" s="129"/>
      <c r="D550" s="129"/>
      <c r="E550" s="129"/>
      <c r="G550" s="163"/>
      <c r="H550" s="164"/>
      <c r="I550" s="165"/>
      <c r="J550" s="165"/>
      <c r="K550" s="165"/>
      <c r="M550" s="163"/>
      <c r="N550" s="164"/>
      <c r="O550" s="165"/>
      <c r="P550" s="165"/>
      <c r="Q550" s="165"/>
    </row>
    <row r="551" spans="1:17" ht="15.75" thickBot="1">
      <c r="A551" s="129"/>
      <c r="B551" s="129"/>
      <c r="C551" s="129"/>
      <c r="D551" s="129"/>
      <c r="E551" s="129"/>
      <c r="M551" s="163"/>
      <c r="N551" s="164"/>
      <c r="O551" s="165"/>
      <c r="P551" s="165"/>
      <c r="Q551" s="165"/>
    </row>
    <row r="552" spans="1:17" ht="15.75" thickBot="1">
      <c r="A552" s="129"/>
      <c r="B552" s="129"/>
      <c r="C552" s="129"/>
      <c r="D552" s="129"/>
      <c r="E552" s="129"/>
      <c r="G552" s="20" t="s">
        <v>154</v>
      </c>
      <c r="H552" s="21" t="s">
        <v>155</v>
      </c>
      <c r="I552" s="24"/>
      <c r="J552" s="24"/>
      <c r="K552" s="24"/>
      <c r="M552" s="20" t="s">
        <v>154</v>
      </c>
      <c r="N552" s="21" t="s">
        <v>155</v>
      </c>
      <c r="O552" s="24"/>
      <c r="P552" s="24"/>
      <c r="Q552" s="24"/>
    </row>
    <row r="553" spans="1:17" ht="15.75" thickBot="1">
      <c r="A553" s="129"/>
      <c r="B553" s="129"/>
      <c r="C553" s="129"/>
      <c r="D553" s="129"/>
      <c r="E553" s="129"/>
      <c r="G553" s="130"/>
      <c r="H553" s="132"/>
      <c r="I553" s="16">
        <v>2017</v>
      </c>
      <c r="J553" s="16">
        <v>2018</v>
      </c>
      <c r="K553" s="152">
        <v>2019</v>
      </c>
      <c r="L553" s="127"/>
      <c r="M553" s="130"/>
      <c r="N553" s="132"/>
      <c r="O553" s="16">
        <v>2017</v>
      </c>
      <c r="P553" s="16">
        <v>2018</v>
      </c>
      <c r="Q553" s="152">
        <v>2019</v>
      </c>
    </row>
    <row r="554" spans="1:17">
      <c r="A554" s="129"/>
      <c r="B554" s="129"/>
      <c r="C554" s="129"/>
      <c r="D554" s="129"/>
      <c r="E554" s="129"/>
      <c r="G554" s="105" t="s">
        <v>86</v>
      </c>
      <c r="H554" s="133" t="s">
        <v>80</v>
      </c>
      <c r="I554" s="107" t="s">
        <v>81</v>
      </c>
      <c r="J554" s="107" t="s">
        <v>81</v>
      </c>
      <c r="K554" s="153" t="s">
        <v>81</v>
      </c>
      <c r="L554" s="127"/>
      <c r="M554" s="105" t="s">
        <v>86</v>
      </c>
      <c r="N554" s="133" t="s">
        <v>80</v>
      </c>
      <c r="O554" s="107" t="s">
        <v>81</v>
      </c>
      <c r="P554" s="107" t="s">
        <v>81</v>
      </c>
      <c r="Q554" s="153" t="s">
        <v>81</v>
      </c>
    </row>
    <row r="555" spans="1:17">
      <c r="A555" s="129"/>
      <c r="B555" s="129"/>
      <c r="C555" s="129"/>
      <c r="D555" s="129"/>
      <c r="E555" s="129"/>
      <c r="G555" s="83">
        <v>1</v>
      </c>
      <c r="H555" s="135" t="s">
        <v>4</v>
      </c>
      <c r="I555" s="147">
        <v>26434906</v>
      </c>
      <c r="J555" s="147">
        <v>26708698</v>
      </c>
      <c r="K555" s="147">
        <v>17090476</v>
      </c>
      <c r="L555" s="127"/>
      <c r="M555" s="83">
        <v>1</v>
      </c>
      <c r="N555" s="135" t="s">
        <v>20</v>
      </c>
      <c r="O555" s="147">
        <v>12325536</v>
      </c>
      <c r="P555" s="147">
        <v>12939102</v>
      </c>
      <c r="Q555" s="147">
        <v>15240625</v>
      </c>
    </row>
    <row r="556" spans="1:17">
      <c r="A556" s="129"/>
      <c r="B556" s="129"/>
      <c r="C556" s="129"/>
      <c r="D556" s="129"/>
      <c r="E556" s="129"/>
      <c r="G556" s="83">
        <v>2</v>
      </c>
      <c r="H556" s="135" t="s">
        <v>0</v>
      </c>
      <c r="I556" s="147">
        <v>3216147</v>
      </c>
      <c r="J556" s="147">
        <v>5720860</v>
      </c>
      <c r="K556" s="147">
        <v>8072956</v>
      </c>
      <c r="L556" s="127"/>
      <c r="M556" s="83">
        <v>2</v>
      </c>
      <c r="N556" s="135" t="s">
        <v>8</v>
      </c>
      <c r="O556" s="147">
        <v>7680670</v>
      </c>
      <c r="P556" s="147">
        <v>7374590</v>
      </c>
      <c r="Q556" s="147">
        <v>7905433</v>
      </c>
    </row>
    <row r="557" spans="1:17">
      <c r="A557" s="129"/>
      <c r="B557" s="129"/>
      <c r="C557" s="129"/>
      <c r="D557" s="129"/>
      <c r="E557" s="129"/>
      <c r="G557" s="83">
        <v>3</v>
      </c>
      <c r="H557" s="135" t="s">
        <v>2</v>
      </c>
      <c r="I557" s="147">
        <v>5333982</v>
      </c>
      <c r="J557" s="147">
        <v>5180839</v>
      </c>
      <c r="K557" s="147">
        <v>5436694</v>
      </c>
      <c r="L557" s="127"/>
      <c r="M557" s="83">
        <v>3</v>
      </c>
      <c r="N557" s="135" t="s">
        <v>0</v>
      </c>
      <c r="O557" s="147">
        <v>5430126</v>
      </c>
      <c r="P557" s="147">
        <v>5026435</v>
      </c>
      <c r="Q557" s="147">
        <v>5277410</v>
      </c>
    </row>
    <row r="558" spans="1:17">
      <c r="A558" s="129"/>
      <c r="B558" s="129"/>
      <c r="C558" s="129"/>
      <c r="D558" s="129"/>
      <c r="E558" s="129"/>
      <c r="G558" s="83">
        <v>4</v>
      </c>
      <c r="H558" s="135" t="s">
        <v>10</v>
      </c>
      <c r="I558" s="147">
        <v>2552091</v>
      </c>
      <c r="J558" s="147">
        <v>5180839</v>
      </c>
      <c r="K558" s="147">
        <v>4421915</v>
      </c>
      <c r="L558" s="127"/>
      <c r="M558" s="83">
        <v>4</v>
      </c>
      <c r="N558" s="135" t="s">
        <v>19</v>
      </c>
      <c r="O558" s="147">
        <v>1983790</v>
      </c>
      <c r="P558" s="147">
        <v>2089999</v>
      </c>
      <c r="Q558" s="147">
        <v>2394236</v>
      </c>
    </row>
    <row r="559" spans="1:17">
      <c r="A559" s="129"/>
      <c r="B559" s="129"/>
      <c r="C559" s="129"/>
      <c r="D559" s="129"/>
      <c r="E559" s="129"/>
      <c r="G559" s="83">
        <v>5</v>
      </c>
      <c r="H559" s="135" t="s">
        <v>1</v>
      </c>
      <c r="I559" s="147">
        <v>2288071</v>
      </c>
      <c r="J559" s="147">
        <v>2896097</v>
      </c>
      <c r="K559" s="147">
        <v>3013834</v>
      </c>
      <c r="L559" s="127"/>
      <c r="M559" s="83">
        <v>5</v>
      </c>
      <c r="N559" s="158" t="s">
        <v>10</v>
      </c>
      <c r="O559" s="157">
        <v>1259316</v>
      </c>
      <c r="P559" s="157">
        <v>1628371</v>
      </c>
      <c r="Q559" s="157">
        <v>2205839</v>
      </c>
    </row>
    <row r="560" spans="1:17">
      <c r="A560" s="129"/>
      <c r="B560" s="129"/>
      <c r="C560" s="129"/>
      <c r="D560" s="129"/>
      <c r="E560" s="129"/>
      <c r="G560" s="83">
        <v>6</v>
      </c>
      <c r="H560" s="158" t="s">
        <v>22</v>
      </c>
      <c r="I560" s="157">
        <v>2813505</v>
      </c>
      <c r="J560" s="157">
        <v>2531597</v>
      </c>
      <c r="K560" s="157">
        <v>2725145</v>
      </c>
      <c r="L560" s="127"/>
      <c r="M560" s="83">
        <v>6</v>
      </c>
      <c r="N560" s="135" t="s">
        <v>4</v>
      </c>
      <c r="O560" s="147">
        <v>1482960</v>
      </c>
      <c r="P560" s="147">
        <v>1966220</v>
      </c>
      <c r="Q560" s="147">
        <v>1845148</v>
      </c>
    </row>
    <row r="561" spans="1:17" ht="15.75" thickBot="1">
      <c r="A561" s="129"/>
      <c r="B561" s="129"/>
      <c r="C561" s="129"/>
      <c r="D561" s="129"/>
      <c r="E561" s="129"/>
      <c r="G561" s="203">
        <v>7</v>
      </c>
      <c r="H561" s="135" t="s">
        <v>153</v>
      </c>
      <c r="I561" s="147">
        <v>3607978</v>
      </c>
      <c r="J561" s="147">
        <v>3293817</v>
      </c>
      <c r="K561" s="147">
        <v>2653855</v>
      </c>
      <c r="L561" s="127"/>
      <c r="M561" s="83">
        <v>7</v>
      </c>
      <c r="N561" s="158" t="s">
        <v>13</v>
      </c>
      <c r="O561" s="157">
        <v>635366</v>
      </c>
      <c r="P561" s="157">
        <v>452982</v>
      </c>
      <c r="Q561" s="157">
        <v>1351174</v>
      </c>
    </row>
    <row r="562" spans="1:17">
      <c r="A562" s="129"/>
      <c r="B562" s="129"/>
      <c r="C562" s="129"/>
      <c r="D562" s="129"/>
      <c r="E562" s="129"/>
      <c r="G562" s="83">
        <v>8</v>
      </c>
      <c r="H562" s="135" t="s">
        <v>6</v>
      </c>
      <c r="I562" s="147">
        <v>1008140</v>
      </c>
      <c r="J562" s="147">
        <v>1133863</v>
      </c>
      <c r="K562" s="147">
        <v>1566454</v>
      </c>
      <c r="L562" s="127"/>
      <c r="M562" s="202"/>
      <c r="N562" s="123" t="s">
        <v>83</v>
      </c>
      <c r="O562" s="148">
        <f t="shared" ref="O562:P562" si="44">SUM(O555:O561)</f>
        <v>30797764</v>
      </c>
      <c r="P562" s="148">
        <f t="shared" si="44"/>
        <v>31477699</v>
      </c>
      <c r="Q562" s="148">
        <f>SUM(Q555:Q561)</f>
        <v>36219865</v>
      </c>
    </row>
    <row r="563" spans="1:17">
      <c r="A563" s="129"/>
      <c r="B563" s="129"/>
      <c r="C563" s="129"/>
      <c r="D563" s="129"/>
      <c r="E563" s="129"/>
      <c r="G563" s="83">
        <v>9</v>
      </c>
      <c r="H563" s="135" t="s">
        <v>27</v>
      </c>
      <c r="I563" s="147">
        <v>1587604</v>
      </c>
      <c r="J563" s="147">
        <v>1345562</v>
      </c>
      <c r="K563" s="147">
        <v>1535266</v>
      </c>
      <c r="L563" s="127"/>
      <c r="M563" s="83"/>
      <c r="N563" s="81" t="s">
        <v>240</v>
      </c>
      <c r="O563" s="149">
        <f>O562*100/O564</f>
        <v>90.916920315246017</v>
      </c>
      <c r="P563" s="149">
        <f>P562*100/P564</f>
        <v>90.888744967981609</v>
      </c>
      <c r="Q563" s="149">
        <f>Q562*100/Q564</f>
        <v>90.152475484944091</v>
      </c>
    </row>
    <row r="564" spans="1:17" ht="15.75" thickBot="1">
      <c r="A564" s="129"/>
      <c r="B564" s="129"/>
      <c r="C564" s="129"/>
      <c r="D564" s="129"/>
      <c r="E564" s="129"/>
      <c r="G564" s="83">
        <v>10</v>
      </c>
      <c r="H564" s="135" t="s">
        <v>452</v>
      </c>
      <c r="I564" s="147">
        <v>1294654</v>
      </c>
      <c r="J564" s="147">
        <v>1167145</v>
      </c>
      <c r="K564" s="147">
        <v>1301340</v>
      </c>
      <c r="L564" s="127"/>
      <c r="M564" s="85"/>
      <c r="N564" s="124" t="s">
        <v>143</v>
      </c>
      <c r="O564" s="111">
        <v>33874623</v>
      </c>
      <c r="P564" s="111">
        <v>34633220</v>
      </c>
      <c r="Q564" s="150">
        <v>40176229</v>
      </c>
    </row>
    <row r="565" spans="1:17">
      <c r="A565" s="129"/>
      <c r="B565" s="129"/>
      <c r="C565" s="129"/>
      <c r="D565" s="129"/>
      <c r="E565" s="129"/>
      <c r="G565" s="83">
        <v>11</v>
      </c>
      <c r="H565" s="158" t="s">
        <v>25</v>
      </c>
      <c r="I565" s="157">
        <v>772759</v>
      </c>
      <c r="J565" s="157">
        <v>740409</v>
      </c>
      <c r="K565" s="157">
        <v>1287933</v>
      </c>
      <c r="M565" s="2"/>
    </row>
    <row r="566" spans="1:17" ht="15.75" thickBot="1">
      <c r="A566" s="129"/>
      <c r="B566" s="129"/>
      <c r="C566" s="129"/>
      <c r="D566" s="129"/>
      <c r="E566" s="129"/>
      <c r="G566" s="203">
        <v>12</v>
      </c>
      <c r="H566" s="135" t="s">
        <v>24</v>
      </c>
      <c r="I566" s="147">
        <v>1777802</v>
      </c>
      <c r="J566" s="147">
        <v>1128336</v>
      </c>
      <c r="K566" s="147">
        <v>1052793</v>
      </c>
      <c r="M566" s="2"/>
    </row>
    <row r="567" spans="1:17">
      <c r="A567" s="129"/>
      <c r="B567" s="129"/>
      <c r="C567" s="129"/>
      <c r="D567" s="129"/>
      <c r="E567" s="129"/>
      <c r="G567" s="102"/>
      <c r="H567" s="123" t="s">
        <v>83</v>
      </c>
      <c r="I567" s="148">
        <f t="shared" ref="I567:J567" si="45">SUM(I555:I566)</f>
        <v>52687639</v>
      </c>
      <c r="J567" s="148">
        <f t="shared" si="45"/>
        <v>57028062</v>
      </c>
      <c r="K567" s="148">
        <f>SUM(K555:K566)</f>
        <v>50158661</v>
      </c>
      <c r="M567" s="2"/>
    </row>
    <row r="568" spans="1:17">
      <c r="A568" s="129"/>
      <c r="B568" s="129"/>
      <c r="C568" s="129"/>
      <c r="D568" s="129"/>
      <c r="E568" s="129"/>
      <c r="G568" s="83"/>
      <c r="H568" s="81" t="s">
        <v>240</v>
      </c>
      <c r="I568" s="149">
        <f>I567*100/I569</f>
        <v>100.14215920085675</v>
      </c>
      <c r="J568" s="149">
        <f>J567*100/J569</f>
        <v>95.320434968795411</v>
      </c>
      <c r="K568" s="149">
        <f>K567*100/K569</f>
        <v>92.329765074299559</v>
      </c>
      <c r="M568" s="2"/>
    </row>
    <row r="569" spans="1:17" ht="15.75" thickBot="1">
      <c r="A569" s="129"/>
      <c r="B569" s="129"/>
      <c r="C569" s="129"/>
      <c r="D569" s="129"/>
      <c r="E569" s="129"/>
      <c r="G569" s="85"/>
      <c r="H569" s="124" t="s">
        <v>143</v>
      </c>
      <c r="I569" s="111">
        <v>52612845</v>
      </c>
      <c r="J569" s="111">
        <v>59827740</v>
      </c>
      <c r="K569" s="150">
        <v>54325559</v>
      </c>
      <c r="M569" s="2"/>
    </row>
    <row r="570" spans="1:17">
      <c r="A570" s="129"/>
      <c r="B570" s="129"/>
      <c r="C570" s="129"/>
      <c r="D570" s="129"/>
      <c r="E570" s="129"/>
      <c r="G570" s="2"/>
      <c r="I570" s="14"/>
      <c r="J570" s="14"/>
      <c r="K570" s="14"/>
      <c r="M570" s="2"/>
    </row>
    <row r="571" spans="1:17">
      <c r="A571" s="129"/>
      <c r="B571" s="129"/>
      <c r="C571" s="129"/>
      <c r="D571" s="129"/>
      <c r="E571" s="129"/>
      <c r="G571" s="2"/>
      <c r="M571" s="2"/>
    </row>
    <row r="572" spans="1:17" ht="15.75" thickBot="1">
      <c r="A572" s="129"/>
      <c r="B572" s="129"/>
      <c r="C572" s="129"/>
      <c r="D572" s="129"/>
      <c r="E572" s="129"/>
      <c r="G572" s="25" t="s">
        <v>117</v>
      </c>
      <c r="H572" s="26" t="s">
        <v>118</v>
      </c>
      <c r="I572" s="27"/>
      <c r="J572" s="27"/>
      <c r="K572" s="27"/>
      <c r="M572" s="46" t="s">
        <v>117</v>
      </c>
      <c r="N572" s="47" t="s">
        <v>118</v>
      </c>
      <c r="O572" s="54"/>
      <c r="P572" s="48"/>
      <c r="Q572" s="48"/>
    </row>
    <row r="573" spans="1:17" ht="15.75" thickBot="1">
      <c r="A573" s="129"/>
      <c r="B573" s="129"/>
      <c r="C573" s="129"/>
      <c r="D573" s="129"/>
      <c r="E573" s="129"/>
      <c r="G573" s="136"/>
      <c r="H573" s="183"/>
      <c r="I573" s="152">
        <v>2017</v>
      </c>
      <c r="J573" s="152">
        <v>2018</v>
      </c>
      <c r="K573" s="152">
        <v>2019</v>
      </c>
      <c r="L573" s="127"/>
      <c r="M573" s="125"/>
      <c r="N573" s="204"/>
      <c r="O573" s="145">
        <v>2017</v>
      </c>
      <c r="P573" s="145">
        <v>2018</v>
      </c>
      <c r="Q573" s="152">
        <v>2019</v>
      </c>
    </row>
    <row r="574" spans="1:17">
      <c r="A574" s="129"/>
      <c r="B574" s="129"/>
      <c r="C574" s="129"/>
      <c r="D574" s="129"/>
      <c r="E574" s="129"/>
      <c r="G574" s="103" t="s">
        <v>86</v>
      </c>
      <c r="H574" s="166" t="s">
        <v>80</v>
      </c>
      <c r="I574" s="153" t="s">
        <v>81</v>
      </c>
      <c r="J574" s="153" t="s">
        <v>81</v>
      </c>
      <c r="K574" s="153" t="s">
        <v>81</v>
      </c>
      <c r="L574" s="127"/>
      <c r="M574" s="103" t="s">
        <v>86</v>
      </c>
      <c r="N574" s="166" t="s">
        <v>80</v>
      </c>
      <c r="O574" s="146" t="s">
        <v>81</v>
      </c>
      <c r="P574" s="146" t="s">
        <v>81</v>
      </c>
      <c r="Q574" s="153" t="s">
        <v>81</v>
      </c>
    </row>
    <row r="575" spans="1:17">
      <c r="A575" s="129"/>
      <c r="B575" s="129"/>
      <c r="C575" s="129"/>
      <c r="D575" s="129"/>
      <c r="E575" s="129"/>
      <c r="G575" s="83">
        <v>1</v>
      </c>
      <c r="H575" s="135" t="s">
        <v>4</v>
      </c>
      <c r="I575" s="147">
        <v>3406889</v>
      </c>
      <c r="J575" s="147">
        <v>3771084</v>
      </c>
      <c r="K575" s="147">
        <v>5382917</v>
      </c>
      <c r="L575" s="127"/>
      <c r="M575" s="77">
        <v>1</v>
      </c>
      <c r="N575" s="135" t="s">
        <v>9</v>
      </c>
      <c r="O575" s="147">
        <v>7256411</v>
      </c>
      <c r="P575" s="147">
        <v>7648798</v>
      </c>
      <c r="Q575" s="147">
        <v>8889659</v>
      </c>
    </row>
    <row r="576" spans="1:17">
      <c r="A576" s="129"/>
      <c r="B576" s="129"/>
      <c r="C576" s="129"/>
      <c r="D576" s="129"/>
      <c r="E576" s="129"/>
      <c r="G576" s="83">
        <v>2</v>
      </c>
      <c r="H576" s="135" t="s">
        <v>24</v>
      </c>
      <c r="I576" s="147">
        <v>1373726</v>
      </c>
      <c r="J576" s="147">
        <v>1234586</v>
      </c>
      <c r="K576" s="147">
        <v>4475050</v>
      </c>
      <c r="L576" s="127"/>
      <c r="M576" s="77">
        <v>2</v>
      </c>
      <c r="N576" s="135" t="s">
        <v>5</v>
      </c>
      <c r="O576" s="147">
        <v>3986047</v>
      </c>
      <c r="P576" s="147">
        <v>4961739</v>
      </c>
      <c r="Q576" s="147">
        <v>5762888</v>
      </c>
    </row>
    <row r="577" spans="1:17">
      <c r="A577" s="129"/>
      <c r="B577" s="129"/>
      <c r="C577" s="129"/>
      <c r="D577" s="129"/>
      <c r="E577" s="129"/>
      <c r="G577" s="83">
        <v>3</v>
      </c>
      <c r="H577" s="135" t="s">
        <v>6</v>
      </c>
      <c r="I577" s="147">
        <v>1555687</v>
      </c>
      <c r="J577" s="147">
        <v>1888623</v>
      </c>
      <c r="K577" s="147">
        <v>2641339</v>
      </c>
      <c r="L577" s="127"/>
      <c r="M577" s="77">
        <v>3</v>
      </c>
      <c r="N577" s="135" t="s">
        <v>10</v>
      </c>
      <c r="O577" s="147">
        <v>4875691</v>
      </c>
      <c r="P577" s="147">
        <v>4628496</v>
      </c>
      <c r="Q577" s="147">
        <v>4754422</v>
      </c>
    </row>
    <row r="578" spans="1:17">
      <c r="A578" s="129"/>
      <c r="B578" s="129"/>
      <c r="C578" s="129"/>
      <c r="D578" s="129"/>
      <c r="E578" s="129"/>
      <c r="G578" s="83">
        <v>4</v>
      </c>
      <c r="H578" s="135" t="s">
        <v>10</v>
      </c>
      <c r="I578" s="147">
        <v>1741122</v>
      </c>
      <c r="J578" s="147">
        <v>2387541</v>
      </c>
      <c r="K578" s="147">
        <v>2334044</v>
      </c>
      <c r="L578" s="127"/>
      <c r="M578" s="77">
        <v>4</v>
      </c>
      <c r="N578" s="135" t="s">
        <v>19</v>
      </c>
      <c r="O578" s="147">
        <v>2181506</v>
      </c>
      <c r="P578" s="147">
        <v>5693026</v>
      </c>
      <c r="Q578" s="147">
        <v>3718923</v>
      </c>
    </row>
    <row r="579" spans="1:17">
      <c r="A579" s="129"/>
      <c r="B579" s="129"/>
      <c r="C579" s="129"/>
      <c r="D579" s="129"/>
      <c r="E579" s="129"/>
      <c r="G579" s="83">
        <v>5</v>
      </c>
      <c r="H579" s="135" t="s">
        <v>20</v>
      </c>
      <c r="I579" s="147">
        <v>670163</v>
      </c>
      <c r="J579" s="147">
        <v>1080810</v>
      </c>
      <c r="K579" s="147">
        <v>1109194</v>
      </c>
      <c r="L579" s="127"/>
      <c r="M579" s="77">
        <v>5</v>
      </c>
      <c r="N579" s="135" t="s">
        <v>23</v>
      </c>
      <c r="O579" s="147">
        <v>1256315</v>
      </c>
      <c r="P579" s="147">
        <v>1899202</v>
      </c>
      <c r="Q579" s="147">
        <v>2343200</v>
      </c>
    </row>
    <row r="580" spans="1:17">
      <c r="A580" s="129"/>
      <c r="B580" s="129"/>
      <c r="C580" s="129"/>
      <c r="D580" s="129"/>
      <c r="E580" s="129"/>
      <c r="G580" s="83">
        <v>6</v>
      </c>
      <c r="H580" s="135" t="s">
        <v>29</v>
      </c>
      <c r="I580" s="147">
        <v>306257</v>
      </c>
      <c r="J580" s="147">
        <v>1052057</v>
      </c>
      <c r="K580" s="147">
        <v>1099208</v>
      </c>
      <c r="L580" s="127"/>
      <c r="M580" s="77">
        <v>6</v>
      </c>
      <c r="N580" s="135" t="s">
        <v>8</v>
      </c>
      <c r="O580" s="147">
        <v>1537076</v>
      </c>
      <c r="P580" s="147">
        <v>1712145</v>
      </c>
      <c r="Q580" s="147">
        <v>2053174</v>
      </c>
    </row>
    <row r="581" spans="1:17" ht="15.75" thickBot="1">
      <c r="A581" s="129"/>
      <c r="B581" s="129"/>
      <c r="C581" s="129"/>
      <c r="D581" s="129"/>
      <c r="E581" s="129"/>
      <c r="G581" s="203">
        <v>7</v>
      </c>
      <c r="H581" s="158" t="s">
        <v>0</v>
      </c>
      <c r="I581" s="157">
        <v>293505</v>
      </c>
      <c r="J581" s="157">
        <v>846410</v>
      </c>
      <c r="K581" s="157">
        <v>391090</v>
      </c>
      <c r="L581" s="127"/>
      <c r="M581" s="77">
        <v>7</v>
      </c>
      <c r="N581" s="158" t="s">
        <v>27</v>
      </c>
      <c r="O581" s="157">
        <v>1246333</v>
      </c>
      <c r="P581" s="147">
        <v>1243040</v>
      </c>
      <c r="Q581" s="147">
        <v>1866147</v>
      </c>
    </row>
    <row r="582" spans="1:17">
      <c r="A582" s="129"/>
      <c r="B582" s="129"/>
      <c r="C582" s="129"/>
      <c r="D582" s="129"/>
      <c r="E582" s="129"/>
      <c r="G582" s="102"/>
      <c r="H582" s="123" t="s">
        <v>83</v>
      </c>
      <c r="I582" s="148">
        <f>SUM(I575:I581)</f>
        <v>9347349</v>
      </c>
      <c r="J582" s="148">
        <f>SUM(J575:J581)</f>
        <v>12261111</v>
      </c>
      <c r="K582" s="148">
        <f>SUM(K575:K581)</f>
        <v>17432842</v>
      </c>
      <c r="L582" s="127"/>
      <c r="M582" s="77">
        <v>8</v>
      </c>
      <c r="N582" s="135" t="s">
        <v>28</v>
      </c>
      <c r="O582" s="147">
        <v>3390560</v>
      </c>
      <c r="P582" s="147">
        <v>2180389</v>
      </c>
      <c r="Q582" s="147">
        <v>1861583</v>
      </c>
    </row>
    <row r="583" spans="1:17">
      <c r="A583" s="129"/>
      <c r="B583" s="129"/>
      <c r="C583" s="129"/>
      <c r="D583" s="129"/>
      <c r="E583" s="129"/>
      <c r="G583" s="83"/>
      <c r="H583" s="81" t="s">
        <v>240</v>
      </c>
      <c r="I583" s="149">
        <f>I582*100/I584</f>
        <v>80.280401491801001</v>
      </c>
      <c r="J583" s="149">
        <f>J582*100/J584</f>
        <v>84.841610360975949</v>
      </c>
      <c r="K583" s="149">
        <f>K582*100/K584</f>
        <v>84.661908759928068</v>
      </c>
      <c r="L583" s="127"/>
      <c r="M583" s="77">
        <v>9</v>
      </c>
      <c r="N583" s="135" t="s">
        <v>6</v>
      </c>
      <c r="O583" s="147">
        <v>1618358</v>
      </c>
      <c r="P583" s="147">
        <v>1270444</v>
      </c>
      <c r="Q583" s="147">
        <v>1578088</v>
      </c>
    </row>
    <row r="584" spans="1:17" ht="15.75" thickBot="1">
      <c r="A584" s="129"/>
      <c r="B584" s="129"/>
      <c r="C584" s="129"/>
      <c r="D584" s="129"/>
      <c r="E584" s="129"/>
      <c r="G584" s="85"/>
      <c r="H584" s="124" t="s">
        <v>84</v>
      </c>
      <c r="I584" s="150">
        <v>11643376</v>
      </c>
      <c r="J584" s="150">
        <v>14451766</v>
      </c>
      <c r="K584" s="150">
        <v>20591128</v>
      </c>
      <c r="L584" s="127"/>
      <c r="M584" s="77">
        <v>10</v>
      </c>
      <c r="N584" s="135" t="s">
        <v>20</v>
      </c>
      <c r="O584" s="147">
        <v>2044991</v>
      </c>
      <c r="P584" s="147">
        <v>2316022</v>
      </c>
      <c r="Q584" s="147">
        <v>1573674</v>
      </c>
    </row>
    <row r="585" spans="1:17" ht="15.75" thickBot="1">
      <c r="A585" s="129"/>
      <c r="B585" s="129"/>
      <c r="C585" s="129"/>
      <c r="D585" s="129"/>
      <c r="E585" s="129"/>
      <c r="G585" s="167"/>
      <c r="H585" s="171"/>
      <c r="I585" s="169"/>
      <c r="J585" s="195"/>
      <c r="K585" s="195"/>
      <c r="L585" s="127"/>
      <c r="M585" s="89">
        <v>11</v>
      </c>
      <c r="N585" s="135" t="s">
        <v>4</v>
      </c>
      <c r="O585" s="147">
        <v>1720687</v>
      </c>
      <c r="P585" s="147">
        <v>1548650</v>
      </c>
      <c r="Q585" s="147">
        <v>1525427</v>
      </c>
    </row>
    <row r="586" spans="1:17">
      <c r="A586" s="129"/>
      <c r="B586" s="129"/>
      <c r="C586" s="129"/>
      <c r="D586" s="129"/>
      <c r="E586" s="129"/>
      <c r="G586" s="167"/>
      <c r="L586" s="127"/>
      <c r="M586" s="102"/>
      <c r="N586" s="123" t="s">
        <v>83</v>
      </c>
      <c r="O586" s="148">
        <f t="shared" ref="O586:P586" si="46">SUM(O575:O585)</f>
        <v>31113975</v>
      </c>
      <c r="P586" s="148">
        <f t="shared" si="46"/>
        <v>35101951</v>
      </c>
      <c r="Q586" s="148">
        <f>SUM(Q575:Q585)</f>
        <v>35927185</v>
      </c>
    </row>
    <row r="587" spans="1:17">
      <c r="A587" s="129"/>
      <c r="B587" s="129"/>
      <c r="C587" s="129"/>
      <c r="D587" s="129"/>
      <c r="E587" s="129"/>
      <c r="G587" s="129"/>
      <c r="L587" s="127"/>
      <c r="M587" s="95"/>
      <c r="N587" s="81" t="s">
        <v>240</v>
      </c>
      <c r="O587" s="149">
        <f>O586*100/O588</f>
        <v>92.391914379583369</v>
      </c>
      <c r="P587" s="149">
        <f>P586*100/P588</f>
        <v>94.847766582190189</v>
      </c>
      <c r="Q587" s="149">
        <f>Q586*100/Q588</f>
        <v>92.505666061955438</v>
      </c>
    </row>
    <row r="588" spans="1:17" ht="15.75" thickBot="1">
      <c r="A588" s="129"/>
      <c r="B588" s="129"/>
      <c r="C588" s="129"/>
      <c r="D588" s="129"/>
      <c r="E588" s="129"/>
      <c r="G588" s="129"/>
      <c r="H588" s="129"/>
      <c r="I588" s="129"/>
      <c r="J588" s="129"/>
      <c r="K588" s="129"/>
      <c r="L588" s="127"/>
      <c r="M588" s="97"/>
      <c r="N588" s="124" t="s">
        <v>143</v>
      </c>
      <c r="O588" s="150">
        <v>33676080</v>
      </c>
      <c r="P588" s="150">
        <v>37008727</v>
      </c>
      <c r="Q588" s="150">
        <v>38837821</v>
      </c>
    </row>
    <row r="589" spans="1:17">
      <c r="A589" s="129"/>
      <c r="B589" s="129"/>
      <c r="C589" s="129"/>
      <c r="D589" s="129"/>
      <c r="E589" s="129"/>
      <c r="G589" s="129"/>
      <c r="H589" s="129"/>
      <c r="I589" s="129"/>
      <c r="J589" s="129"/>
      <c r="K589" s="129"/>
      <c r="L589" s="127"/>
      <c r="M589" s="205"/>
      <c r="N589" s="164"/>
      <c r="O589" s="165"/>
      <c r="P589" s="165"/>
      <c r="Q589" s="165"/>
    </row>
    <row r="590" spans="1:17" ht="15.75" thickBot="1">
      <c r="A590" s="129"/>
      <c r="B590" s="129"/>
      <c r="C590" s="129"/>
      <c r="D590" s="129"/>
      <c r="E590" s="129"/>
      <c r="G590" s="129"/>
      <c r="H590" s="129"/>
      <c r="I590" s="129"/>
      <c r="J590" s="129"/>
      <c r="K590" s="129"/>
      <c r="L590" s="127"/>
      <c r="M590" s="205"/>
    </row>
    <row r="591" spans="1:17" ht="15.75" thickBot="1">
      <c r="A591" s="129"/>
      <c r="B591" s="129"/>
      <c r="C591" s="129"/>
      <c r="D591" s="129"/>
      <c r="E591" s="129"/>
      <c r="G591" s="57" t="s">
        <v>319</v>
      </c>
      <c r="H591" s="21" t="s">
        <v>386</v>
      </c>
      <c r="I591" s="27"/>
      <c r="J591" s="27"/>
      <c r="K591" s="27"/>
      <c r="M591" s="63" t="s">
        <v>319</v>
      </c>
      <c r="N591" s="21" t="s">
        <v>386</v>
      </c>
      <c r="O591" s="24"/>
      <c r="P591" s="24"/>
      <c r="Q591" s="24"/>
    </row>
    <row r="592" spans="1:17" ht="15.75" thickBot="1">
      <c r="A592" s="129"/>
      <c r="B592" s="129"/>
      <c r="C592" s="129"/>
      <c r="D592" s="129"/>
      <c r="E592" s="129"/>
      <c r="G592" s="136"/>
      <c r="H592" s="183"/>
      <c r="I592" s="152">
        <v>2017</v>
      </c>
      <c r="J592" s="152">
        <v>2018</v>
      </c>
      <c r="K592" s="152">
        <v>2019</v>
      </c>
      <c r="L592" s="127"/>
      <c r="M592" s="138"/>
      <c r="N592" s="132"/>
      <c r="O592" s="152">
        <v>2017</v>
      </c>
      <c r="P592" s="152">
        <v>2018</v>
      </c>
      <c r="Q592" s="152">
        <v>2019</v>
      </c>
    </row>
    <row r="593" spans="1:17">
      <c r="A593" s="129"/>
      <c r="B593" s="129"/>
      <c r="C593" s="129"/>
      <c r="D593" s="129"/>
      <c r="E593" s="129"/>
      <c r="G593" s="103" t="s">
        <v>86</v>
      </c>
      <c r="H593" s="166" t="s">
        <v>80</v>
      </c>
      <c r="I593" s="153" t="s">
        <v>81</v>
      </c>
      <c r="J593" s="153" t="s">
        <v>81</v>
      </c>
      <c r="K593" s="153" t="s">
        <v>81</v>
      </c>
      <c r="L593" s="127"/>
      <c r="M593" s="139" t="s">
        <v>86</v>
      </c>
      <c r="N593" s="133" t="s">
        <v>80</v>
      </c>
      <c r="O593" s="153" t="s">
        <v>81</v>
      </c>
      <c r="P593" s="153" t="s">
        <v>81</v>
      </c>
      <c r="Q593" s="153" t="s">
        <v>81</v>
      </c>
    </row>
    <row r="594" spans="1:17">
      <c r="A594" s="129"/>
      <c r="B594" s="129"/>
      <c r="C594" s="129"/>
      <c r="D594" s="129"/>
      <c r="E594" s="129"/>
      <c r="G594" s="77">
        <v>1</v>
      </c>
      <c r="H594" s="135" t="s">
        <v>4</v>
      </c>
      <c r="I594" s="147">
        <v>8041499</v>
      </c>
      <c r="J594" s="147">
        <v>7372510</v>
      </c>
      <c r="K594" s="147">
        <v>6604946</v>
      </c>
      <c r="L594" s="127"/>
      <c r="M594" s="83">
        <v>1</v>
      </c>
      <c r="N594" s="135" t="s">
        <v>4</v>
      </c>
      <c r="O594" s="147">
        <v>598577</v>
      </c>
      <c r="P594" s="147">
        <v>676566</v>
      </c>
      <c r="Q594" s="147">
        <v>1093358</v>
      </c>
    </row>
    <row r="595" spans="1:17">
      <c r="A595" s="129"/>
      <c r="B595" s="129"/>
      <c r="C595" s="129"/>
      <c r="D595" s="129"/>
      <c r="E595" s="129"/>
      <c r="G595" s="77">
        <v>2</v>
      </c>
      <c r="H595" s="135" t="s">
        <v>0</v>
      </c>
      <c r="I595" s="147">
        <v>5079581</v>
      </c>
      <c r="J595" s="147">
        <v>4369956</v>
      </c>
      <c r="K595" s="147">
        <v>2370809</v>
      </c>
      <c r="L595" s="127"/>
      <c r="M595" s="83">
        <v>2</v>
      </c>
      <c r="N595" s="135" t="s">
        <v>19</v>
      </c>
      <c r="O595" s="147">
        <v>1156057</v>
      </c>
      <c r="P595" s="147">
        <v>1095275</v>
      </c>
      <c r="Q595" s="147">
        <v>1083036</v>
      </c>
    </row>
    <row r="596" spans="1:17" ht="15.75" thickBot="1">
      <c r="A596" s="129"/>
      <c r="B596" s="129"/>
      <c r="C596" s="129"/>
      <c r="D596" s="129"/>
      <c r="E596" s="129"/>
      <c r="G596" s="77">
        <v>3</v>
      </c>
      <c r="H596" s="135" t="s">
        <v>10</v>
      </c>
      <c r="I596" s="147">
        <v>821302</v>
      </c>
      <c r="J596" s="147">
        <v>1302419</v>
      </c>
      <c r="K596" s="147">
        <v>706390</v>
      </c>
      <c r="L596" s="127"/>
      <c r="M596" s="83">
        <v>3</v>
      </c>
      <c r="N596" s="135" t="s">
        <v>299</v>
      </c>
      <c r="O596" s="147">
        <v>958798</v>
      </c>
      <c r="P596" s="147">
        <v>1217405</v>
      </c>
      <c r="Q596" s="147">
        <v>875074</v>
      </c>
    </row>
    <row r="597" spans="1:17">
      <c r="A597" s="129"/>
      <c r="B597" s="129"/>
      <c r="C597" s="129"/>
      <c r="D597" s="129"/>
      <c r="E597" s="129"/>
      <c r="G597" s="102"/>
      <c r="H597" s="123" t="s">
        <v>83</v>
      </c>
      <c r="I597" s="148">
        <f>SUM(I594:I596)</f>
        <v>13942382</v>
      </c>
      <c r="J597" s="148">
        <f>SUM(J594:J596)</f>
        <v>13044885</v>
      </c>
      <c r="K597" s="148">
        <f>SUM(K594:K596)</f>
        <v>9682145</v>
      </c>
      <c r="L597" s="127"/>
      <c r="M597" s="102"/>
      <c r="N597" s="123" t="s">
        <v>83</v>
      </c>
      <c r="O597" s="148">
        <f t="shared" ref="O597:P597" si="47">SUM(O594:O596)</f>
        <v>2713432</v>
      </c>
      <c r="P597" s="148">
        <f t="shared" si="47"/>
        <v>2989246</v>
      </c>
      <c r="Q597" s="148">
        <f>SUM(Q594:Q596)</f>
        <v>3051468</v>
      </c>
    </row>
    <row r="598" spans="1:17">
      <c r="A598" s="129"/>
      <c r="B598" s="129"/>
      <c r="C598" s="129"/>
      <c r="D598" s="129"/>
      <c r="E598" s="129"/>
      <c r="G598" s="83"/>
      <c r="H598" s="81" t="s">
        <v>240</v>
      </c>
      <c r="I598" s="149">
        <f>I597*100/I599</f>
        <v>75.484418622668542</v>
      </c>
      <c r="J598" s="149">
        <f>J597*100/J599</f>
        <v>77.0614716123889</v>
      </c>
      <c r="K598" s="149">
        <f>K597*100/K599</f>
        <v>74.397180172411083</v>
      </c>
      <c r="L598" s="127"/>
      <c r="M598" s="95"/>
      <c r="N598" s="81" t="s">
        <v>240</v>
      </c>
      <c r="O598" s="149">
        <f>O597*100/O599</f>
        <v>46.527601066963697</v>
      </c>
      <c r="P598" s="149">
        <f>P597*100/P599</f>
        <v>50.231087678214102</v>
      </c>
      <c r="Q598" s="149">
        <f>Q597*100/Q599</f>
        <v>53.41824323472693</v>
      </c>
    </row>
    <row r="599" spans="1:17" ht="15.75" thickBot="1">
      <c r="A599" s="129"/>
      <c r="B599" s="129"/>
      <c r="C599" s="129"/>
      <c r="D599" s="129"/>
      <c r="E599" s="129"/>
      <c r="G599" s="85"/>
      <c r="H599" s="124" t="s">
        <v>84</v>
      </c>
      <c r="I599" s="150">
        <v>18470543</v>
      </c>
      <c r="J599" s="150">
        <v>16927895</v>
      </c>
      <c r="K599" s="150">
        <v>13014129</v>
      </c>
      <c r="L599" s="127"/>
      <c r="M599" s="97"/>
      <c r="N599" s="86" t="s">
        <v>143</v>
      </c>
      <c r="O599" s="150">
        <v>5831876</v>
      </c>
      <c r="P599" s="150">
        <v>5950988</v>
      </c>
      <c r="Q599" s="150">
        <v>5712408</v>
      </c>
    </row>
    <row r="600" spans="1:17">
      <c r="A600" s="129"/>
      <c r="B600" s="129"/>
      <c r="C600" s="129"/>
      <c r="D600" s="129"/>
      <c r="E600" s="129"/>
      <c r="G600" s="129"/>
      <c r="H600" s="129"/>
      <c r="I600" s="129"/>
      <c r="J600" s="129"/>
      <c r="K600" s="129"/>
      <c r="L600" s="127"/>
      <c r="M600" s="129"/>
      <c r="N600" s="129"/>
      <c r="O600" s="129"/>
      <c r="P600" s="129"/>
      <c r="Q600" s="129"/>
    </row>
    <row r="601" spans="1:17" ht="15.75" thickBot="1">
      <c r="A601" s="129"/>
      <c r="B601" s="129"/>
      <c r="C601" s="129"/>
      <c r="D601" s="129"/>
      <c r="E601" s="129"/>
      <c r="G601" s="129"/>
      <c r="H601" s="129"/>
      <c r="I601" s="129"/>
      <c r="J601" s="129"/>
      <c r="K601" s="129"/>
      <c r="L601" s="127"/>
      <c r="M601" s="129"/>
      <c r="N601" s="129"/>
      <c r="O601" s="129"/>
      <c r="P601" s="129"/>
      <c r="Q601" s="129"/>
    </row>
    <row r="602" spans="1:17" ht="15.75" thickBot="1">
      <c r="A602" s="129"/>
      <c r="B602" s="129"/>
      <c r="C602" s="129"/>
      <c r="D602" s="129"/>
      <c r="E602" s="129"/>
      <c r="G602" s="57" t="s">
        <v>364</v>
      </c>
      <c r="H602" s="21" t="s">
        <v>365</v>
      </c>
      <c r="I602" s="27"/>
      <c r="J602" s="27"/>
      <c r="K602" s="27"/>
      <c r="M602" s="57" t="s">
        <v>364</v>
      </c>
      <c r="N602" s="21" t="s">
        <v>365</v>
      </c>
      <c r="O602" s="24"/>
      <c r="P602" s="24"/>
      <c r="Q602" s="24"/>
    </row>
    <row r="603" spans="1:17" ht="15.75" thickBot="1">
      <c r="A603" s="129"/>
      <c r="B603" s="129"/>
      <c r="C603" s="129"/>
      <c r="D603" s="129"/>
      <c r="E603" s="129"/>
      <c r="G603" s="136"/>
      <c r="H603" s="183"/>
      <c r="I603" s="152">
        <v>2017</v>
      </c>
      <c r="J603" s="152">
        <v>2018</v>
      </c>
      <c r="K603" s="152">
        <v>2019</v>
      </c>
      <c r="L603" s="127"/>
      <c r="M603" s="138"/>
      <c r="N603" s="132"/>
      <c r="O603" s="152">
        <v>2017</v>
      </c>
      <c r="P603" s="152">
        <v>2018</v>
      </c>
      <c r="Q603" s="152">
        <v>2019</v>
      </c>
    </row>
    <row r="604" spans="1:17">
      <c r="A604" s="129"/>
      <c r="B604" s="129"/>
      <c r="C604" s="129"/>
      <c r="D604" s="129"/>
      <c r="E604" s="129"/>
      <c r="G604" s="103" t="s">
        <v>86</v>
      </c>
      <c r="H604" s="166" t="s">
        <v>80</v>
      </c>
      <c r="I604" s="153" t="s">
        <v>81</v>
      </c>
      <c r="J604" s="153" t="s">
        <v>81</v>
      </c>
      <c r="K604" s="153" t="s">
        <v>81</v>
      </c>
      <c r="L604" s="127"/>
      <c r="M604" s="139" t="s">
        <v>86</v>
      </c>
      <c r="N604" s="133" t="s">
        <v>80</v>
      </c>
      <c r="O604" s="153" t="s">
        <v>81</v>
      </c>
      <c r="P604" s="153" t="s">
        <v>81</v>
      </c>
      <c r="Q604" s="153" t="s">
        <v>81</v>
      </c>
    </row>
    <row r="605" spans="1:17">
      <c r="A605" s="129"/>
      <c r="B605" s="129"/>
      <c r="C605" s="129"/>
      <c r="D605" s="129"/>
      <c r="E605" s="129"/>
      <c r="G605" s="77">
        <v>1</v>
      </c>
      <c r="H605" s="135" t="s">
        <v>4</v>
      </c>
      <c r="I605" s="147">
        <v>496763</v>
      </c>
      <c r="J605" s="147">
        <v>671453</v>
      </c>
      <c r="K605" s="147">
        <v>909845</v>
      </c>
      <c r="L605" s="127"/>
      <c r="M605" s="77" t="s">
        <v>239</v>
      </c>
      <c r="N605" s="135" t="s">
        <v>19</v>
      </c>
      <c r="O605" s="147">
        <v>2174031</v>
      </c>
      <c r="P605" s="147">
        <v>2630120</v>
      </c>
      <c r="Q605" s="147">
        <v>2044052</v>
      </c>
    </row>
    <row r="606" spans="1:17">
      <c r="A606" s="129"/>
      <c r="B606" s="129"/>
      <c r="C606" s="129"/>
      <c r="D606" s="129"/>
      <c r="E606" s="129"/>
      <c r="G606" s="77">
        <v>2</v>
      </c>
      <c r="H606" s="135" t="s">
        <v>10</v>
      </c>
      <c r="I606" s="147">
        <v>485023</v>
      </c>
      <c r="J606" s="147">
        <v>388550</v>
      </c>
      <c r="K606" s="147">
        <v>867498</v>
      </c>
      <c r="L606" s="127"/>
      <c r="M606" s="77" t="s">
        <v>141</v>
      </c>
      <c r="N606" s="135" t="s">
        <v>4</v>
      </c>
      <c r="O606" s="147">
        <v>913864</v>
      </c>
      <c r="P606" s="147">
        <v>1120937</v>
      </c>
      <c r="Q606" s="147">
        <v>1273851</v>
      </c>
    </row>
    <row r="607" spans="1:17" ht="15.75" thickBot="1">
      <c r="A607" s="129"/>
      <c r="B607" s="129"/>
      <c r="C607" s="129"/>
      <c r="D607" s="129"/>
      <c r="E607" s="129"/>
      <c r="G607" s="77">
        <v>3</v>
      </c>
      <c r="H607" s="135" t="s">
        <v>24</v>
      </c>
      <c r="I607" s="147">
        <v>500538</v>
      </c>
      <c r="J607" s="147">
        <v>419035</v>
      </c>
      <c r="K607" s="147">
        <v>511728</v>
      </c>
      <c r="L607" s="127"/>
      <c r="M607" s="77" t="s">
        <v>142</v>
      </c>
      <c r="N607" s="135" t="s">
        <v>104</v>
      </c>
      <c r="O607" s="147">
        <v>422233</v>
      </c>
      <c r="P607" s="147">
        <v>464180</v>
      </c>
      <c r="Q607" s="147">
        <v>778721</v>
      </c>
    </row>
    <row r="608" spans="1:17">
      <c r="A608" s="129"/>
      <c r="B608" s="129"/>
      <c r="C608" s="129"/>
      <c r="D608" s="129"/>
      <c r="E608" s="129"/>
      <c r="G608" s="102"/>
      <c r="H608" s="123" t="s">
        <v>83</v>
      </c>
      <c r="I608" s="148">
        <f>SUM(I605:I607)</f>
        <v>1482324</v>
      </c>
      <c r="J608" s="148">
        <f>SUM(J605:J607)</f>
        <v>1479038</v>
      </c>
      <c r="K608" s="148">
        <f>SUM(K605:K607)</f>
        <v>2289071</v>
      </c>
      <c r="L608" s="127"/>
      <c r="M608" s="102"/>
      <c r="N608" s="123" t="s">
        <v>83</v>
      </c>
      <c r="O608" s="148">
        <f t="shared" ref="O608:P608" si="48">SUM(O605:O607)</f>
        <v>3510128</v>
      </c>
      <c r="P608" s="148">
        <f t="shared" si="48"/>
        <v>4215237</v>
      </c>
      <c r="Q608" s="148">
        <f>SUM(Q605:Q607)</f>
        <v>4096624</v>
      </c>
    </row>
    <row r="609" spans="1:17">
      <c r="A609" s="129"/>
      <c r="B609" s="129"/>
      <c r="C609" s="129"/>
      <c r="D609" s="129"/>
      <c r="E609" s="129"/>
      <c r="G609" s="83"/>
      <c r="H609" s="81" t="s">
        <v>240</v>
      </c>
      <c r="I609" s="149">
        <f>I608*100/I610</f>
        <v>72.937673078399229</v>
      </c>
      <c r="J609" s="149">
        <f>J608*100/J610</f>
        <v>62.509900316387487</v>
      </c>
      <c r="K609" s="149">
        <f>K608*100/K610</f>
        <v>64.792149325845713</v>
      </c>
      <c r="L609" s="127"/>
      <c r="M609" s="95"/>
      <c r="N609" s="81" t="s">
        <v>240</v>
      </c>
      <c r="O609" s="149">
        <f>O608*100/O610</f>
        <v>46.275297393635626</v>
      </c>
      <c r="P609" s="149">
        <f>P608*100/P610</f>
        <v>60.390197595931923</v>
      </c>
      <c r="Q609" s="149">
        <f>Q608*100/Q610</f>
        <v>52.471826626497339</v>
      </c>
    </row>
    <row r="610" spans="1:17" ht="15.75" thickBot="1">
      <c r="A610" s="129"/>
      <c r="B610" s="129"/>
      <c r="C610" s="129"/>
      <c r="D610" s="129"/>
      <c r="E610" s="129"/>
      <c r="G610" s="85"/>
      <c r="H610" s="124" t="s">
        <v>84</v>
      </c>
      <c r="I610" s="150">
        <v>2032316</v>
      </c>
      <c r="J610" s="150">
        <v>2366086</v>
      </c>
      <c r="K610" s="150">
        <v>3532945</v>
      </c>
      <c r="L610" s="127"/>
      <c r="M610" s="97"/>
      <c r="N610" s="86" t="s">
        <v>143</v>
      </c>
      <c r="O610" s="150">
        <v>7585317</v>
      </c>
      <c r="P610" s="150">
        <v>6980002</v>
      </c>
      <c r="Q610" s="150">
        <v>7807283</v>
      </c>
    </row>
    <row r="611" spans="1:17">
      <c r="A611" s="129"/>
      <c r="B611" s="129"/>
      <c r="C611" s="129"/>
      <c r="D611" s="129"/>
      <c r="E611" s="129"/>
      <c r="G611" s="129"/>
      <c r="H611" s="129"/>
      <c r="I611" s="129"/>
      <c r="J611" s="129"/>
      <c r="K611" s="129"/>
      <c r="L611" s="127"/>
      <c r="M611" s="129"/>
      <c r="N611" s="129"/>
      <c r="O611" s="129"/>
      <c r="P611" s="129"/>
      <c r="Q611" s="129"/>
    </row>
    <row r="612" spans="1:17" ht="15.75" thickBot="1">
      <c r="A612" s="129"/>
      <c r="B612" s="129"/>
      <c r="C612" s="129"/>
      <c r="D612" s="129"/>
      <c r="E612" s="129"/>
      <c r="G612" s="129"/>
      <c r="H612" s="129"/>
      <c r="I612" s="129"/>
      <c r="J612" s="129"/>
      <c r="K612" s="129"/>
      <c r="L612" s="127"/>
      <c r="M612" s="129"/>
      <c r="N612" s="129"/>
      <c r="O612" s="129"/>
      <c r="P612" s="129"/>
      <c r="Q612" s="129"/>
    </row>
    <row r="613" spans="1:17" ht="15.75" thickBot="1">
      <c r="A613" s="129"/>
      <c r="B613" s="129"/>
      <c r="C613" s="129"/>
      <c r="D613" s="129"/>
      <c r="E613" s="129"/>
      <c r="G613" s="25" t="s">
        <v>119</v>
      </c>
      <c r="H613" s="26" t="s">
        <v>120</v>
      </c>
      <c r="I613" s="27"/>
      <c r="J613" s="27"/>
      <c r="K613" s="27"/>
      <c r="M613" s="20" t="s">
        <v>119</v>
      </c>
      <c r="N613" s="21" t="s">
        <v>120</v>
      </c>
      <c r="O613" s="24"/>
      <c r="P613" s="24"/>
      <c r="Q613" s="24"/>
    </row>
    <row r="614" spans="1:17" ht="15.75" thickBot="1">
      <c r="A614" s="129"/>
      <c r="B614" s="129"/>
      <c r="C614" s="129"/>
      <c r="D614" s="129"/>
      <c r="E614" s="129"/>
      <c r="G614" s="136"/>
      <c r="H614" s="183"/>
      <c r="I614" s="152">
        <v>2017</v>
      </c>
      <c r="J614" s="152">
        <v>2018</v>
      </c>
      <c r="K614" s="152">
        <v>2019</v>
      </c>
      <c r="L614" s="127"/>
      <c r="M614" s="138"/>
      <c r="N614" s="132"/>
      <c r="O614" s="152">
        <v>2017</v>
      </c>
      <c r="P614" s="152">
        <v>2018</v>
      </c>
      <c r="Q614" s="152">
        <v>2019</v>
      </c>
    </row>
    <row r="615" spans="1:17">
      <c r="A615" s="129"/>
      <c r="B615" s="129"/>
      <c r="C615" s="129"/>
      <c r="D615" s="129"/>
      <c r="E615" s="129"/>
      <c r="G615" s="103" t="s">
        <v>86</v>
      </c>
      <c r="H615" s="166" t="s">
        <v>80</v>
      </c>
      <c r="I615" s="153" t="s">
        <v>81</v>
      </c>
      <c r="J615" s="153" t="s">
        <v>81</v>
      </c>
      <c r="K615" s="153" t="s">
        <v>81</v>
      </c>
      <c r="L615" s="127"/>
      <c r="M615" s="139" t="s">
        <v>86</v>
      </c>
      <c r="N615" s="133" t="s">
        <v>80</v>
      </c>
      <c r="O615" s="153" t="s">
        <v>81</v>
      </c>
      <c r="P615" s="153" t="s">
        <v>81</v>
      </c>
      <c r="Q615" s="153" t="s">
        <v>81</v>
      </c>
    </row>
    <row r="616" spans="1:17">
      <c r="A616" s="129"/>
      <c r="B616" s="129"/>
      <c r="C616" s="129"/>
      <c r="D616" s="129"/>
      <c r="E616" s="129"/>
      <c r="G616" s="77">
        <v>1</v>
      </c>
      <c r="H616" s="135" t="s">
        <v>6</v>
      </c>
      <c r="I616" s="147">
        <v>1388276</v>
      </c>
      <c r="J616" s="147">
        <v>1229428</v>
      </c>
      <c r="K616" s="147">
        <v>1200793</v>
      </c>
      <c r="L616" s="127"/>
      <c r="M616" s="83">
        <v>1</v>
      </c>
      <c r="N616" s="135" t="s">
        <v>30</v>
      </c>
      <c r="O616" s="147">
        <v>13945518</v>
      </c>
      <c r="P616" s="147">
        <v>10418847</v>
      </c>
      <c r="Q616" s="147">
        <v>11135632</v>
      </c>
    </row>
    <row r="617" spans="1:17">
      <c r="A617" s="129"/>
      <c r="B617" s="129"/>
      <c r="C617" s="129"/>
      <c r="D617" s="129"/>
      <c r="E617" s="129"/>
      <c r="G617" s="77">
        <v>2</v>
      </c>
      <c r="H617" s="135" t="s">
        <v>24</v>
      </c>
      <c r="I617" s="147">
        <v>807254</v>
      </c>
      <c r="J617" s="147">
        <v>769575</v>
      </c>
      <c r="K617" s="147">
        <v>759881</v>
      </c>
      <c r="L617" s="127"/>
      <c r="M617" s="83">
        <v>2</v>
      </c>
      <c r="N617" s="135" t="s">
        <v>35</v>
      </c>
      <c r="O617" s="147">
        <v>4697080</v>
      </c>
      <c r="P617" s="147">
        <v>3414768</v>
      </c>
      <c r="Q617" s="147">
        <v>3949461</v>
      </c>
    </row>
    <row r="618" spans="1:17">
      <c r="A618" s="129"/>
      <c r="B618" s="129"/>
      <c r="C618" s="129"/>
      <c r="D618" s="129"/>
      <c r="E618" s="129"/>
      <c r="G618" s="77">
        <v>3</v>
      </c>
      <c r="H618" s="158" t="s">
        <v>29</v>
      </c>
      <c r="I618" s="157">
        <v>371648</v>
      </c>
      <c r="J618" s="157">
        <v>357236</v>
      </c>
      <c r="K618" s="147">
        <v>518187</v>
      </c>
      <c r="L618" s="127"/>
      <c r="M618" s="83">
        <v>3</v>
      </c>
      <c r="N618" s="135" t="s">
        <v>46</v>
      </c>
      <c r="O618" s="147">
        <v>4072300</v>
      </c>
      <c r="P618" s="147">
        <v>4060034</v>
      </c>
      <c r="Q618" s="147">
        <v>3019618</v>
      </c>
    </row>
    <row r="619" spans="1:17">
      <c r="A619" s="129"/>
      <c r="B619" s="129"/>
      <c r="C619" s="129"/>
      <c r="D619" s="129"/>
      <c r="E619" s="129"/>
      <c r="G619" s="77">
        <v>4</v>
      </c>
      <c r="H619" s="135" t="s">
        <v>10</v>
      </c>
      <c r="I619" s="147">
        <v>1606630</v>
      </c>
      <c r="J619" s="147">
        <v>556680</v>
      </c>
      <c r="K619" s="147">
        <v>408335</v>
      </c>
      <c r="L619" s="127"/>
      <c r="M619" s="83">
        <v>4</v>
      </c>
      <c r="N619" s="135" t="s">
        <v>29</v>
      </c>
      <c r="O619" s="147">
        <v>4401114</v>
      </c>
      <c r="P619" s="147">
        <v>3350274</v>
      </c>
      <c r="Q619" s="147">
        <v>1885316</v>
      </c>
    </row>
    <row r="620" spans="1:17" ht="15.75" thickBot="1">
      <c r="A620" s="129"/>
      <c r="B620" s="129"/>
      <c r="C620" s="129"/>
      <c r="D620" s="129"/>
      <c r="E620" s="129"/>
      <c r="G620" s="89">
        <v>5</v>
      </c>
      <c r="H620" s="135" t="s">
        <v>4</v>
      </c>
      <c r="I620" s="147">
        <v>403104</v>
      </c>
      <c r="J620" s="147">
        <v>389265</v>
      </c>
      <c r="K620" s="147">
        <v>389708</v>
      </c>
      <c r="L620" s="127"/>
      <c r="M620" s="83">
        <v>5</v>
      </c>
      <c r="N620" s="135" t="s">
        <v>19</v>
      </c>
      <c r="O620" s="147">
        <v>1381072</v>
      </c>
      <c r="P620" s="147">
        <v>1103126</v>
      </c>
      <c r="Q620" s="147">
        <v>1612182</v>
      </c>
    </row>
    <row r="621" spans="1:17">
      <c r="A621" s="129"/>
      <c r="B621" s="129"/>
      <c r="C621" s="129"/>
      <c r="D621" s="129"/>
      <c r="E621" s="129"/>
      <c r="G621" s="102"/>
      <c r="H621" s="123" t="s">
        <v>83</v>
      </c>
      <c r="I621" s="148">
        <f t="shared" ref="I621:J621" si="49">SUM(I616:I620)</f>
        <v>4576912</v>
      </c>
      <c r="J621" s="148">
        <f t="shared" si="49"/>
        <v>3302184</v>
      </c>
      <c r="K621" s="148">
        <f>SUM(K616:K620)</f>
        <v>3276904</v>
      </c>
      <c r="L621" s="127"/>
      <c r="M621" s="83">
        <v>6</v>
      </c>
      <c r="N621" s="135" t="s">
        <v>102</v>
      </c>
      <c r="O621" s="147">
        <v>852244</v>
      </c>
      <c r="P621" s="147">
        <v>1092355</v>
      </c>
      <c r="Q621" s="147">
        <v>811359</v>
      </c>
    </row>
    <row r="622" spans="1:17">
      <c r="A622" s="129"/>
      <c r="B622" s="129"/>
      <c r="C622" s="129"/>
      <c r="D622" s="129"/>
      <c r="E622" s="129"/>
      <c r="G622" s="83"/>
      <c r="H622" s="81" t="s">
        <v>240</v>
      </c>
      <c r="I622" s="149">
        <f>I621*100/I623</f>
        <v>60.123622956026807</v>
      </c>
      <c r="J622" s="149">
        <f>J621*100/J623</f>
        <v>82.811875795126511</v>
      </c>
      <c r="K622" s="149">
        <f>K621*100/K623</f>
        <v>77.180368055388726</v>
      </c>
      <c r="L622" s="127"/>
      <c r="M622" s="113">
        <v>7</v>
      </c>
      <c r="N622" s="158" t="s">
        <v>89</v>
      </c>
      <c r="O622" s="157">
        <v>847890</v>
      </c>
      <c r="P622" s="157">
        <v>675638</v>
      </c>
      <c r="Q622" s="157">
        <v>653471</v>
      </c>
    </row>
    <row r="623" spans="1:17" ht="15.75" thickBot="1">
      <c r="A623" s="129"/>
      <c r="B623" s="129"/>
      <c r="C623" s="129"/>
      <c r="D623" s="129"/>
      <c r="E623" s="129"/>
      <c r="G623" s="85"/>
      <c r="H623" s="124" t="s">
        <v>84</v>
      </c>
      <c r="I623" s="150">
        <v>7612502</v>
      </c>
      <c r="J623" s="150">
        <v>3987573</v>
      </c>
      <c r="K623" s="150">
        <v>4245774</v>
      </c>
      <c r="L623" s="127"/>
      <c r="M623" s="83">
        <v>8</v>
      </c>
      <c r="N623" s="135" t="s">
        <v>344</v>
      </c>
      <c r="O623" s="147">
        <v>252249</v>
      </c>
      <c r="P623" s="147">
        <v>323528</v>
      </c>
      <c r="Q623" s="147">
        <v>516632</v>
      </c>
    </row>
    <row r="624" spans="1:17">
      <c r="A624" s="129"/>
      <c r="B624" s="129"/>
      <c r="C624" s="129"/>
      <c r="D624" s="129"/>
      <c r="E624" s="129"/>
      <c r="G624" s="129"/>
      <c r="H624" s="129"/>
      <c r="I624" s="129"/>
      <c r="J624" s="129"/>
      <c r="K624" s="129"/>
      <c r="L624" s="127"/>
      <c r="M624" s="102"/>
      <c r="N624" s="123" t="s">
        <v>83</v>
      </c>
      <c r="O624" s="148">
        <f>SUM(O616:O622)</f>
        <v>30197218</v>
      </c>
      <c r="P624" s="148">
        <f>SUM(P616:P622)</f>
        <v>24115042</v>
      </c>
      <c r="Q624" s="148">
        <f>SUM(Q616:Q622)</f>
        <v>23067039</v>
      </c>
    </row>
    <row r="625" spans="1:98">
      <c r="A625" s="129"/>
      <c r="B625" s="129"/>
      <c r="C625" s="129"/>
      <c r="D625" s="129"/>
      <c r="E625" s="129"/>
      <c r="G625" s="129"/>
      <c r="H625" s="129"/>
      <c r="I625" s="129"/>
      <c r="J625" s="129"/>
      <c r="K625" s="129"/>
      <c r="L625" s="127"/>
      <c r="M625" s="95"/>
      <c r="N625" s="81" t="s">
        <v>240</v>
      </c>
      <c r="O625" s="149">
        <f>O624*100/O626</f>
        <v>88.718800129271088</v>
      </c>
      <c r="P625" s="149">
        <f>P624*100/P626</f>
        <v>87.403779896100048</v>
      </c>
      <c r="Q625" s="149">
        <f>Q624*100/Q626</f>
        <v>85.358886756513584</v>
      </c>
    </row>
    <row r="626" spans="1:98" ht="15.75" thickBot="1">
      <c r="A626" s="129"/>
      <c r="B626" s="129"/>
      <c r="C626" s="129"/>
      <c r="D626" s="129"/>
      <c r="E626" s="129"/>
      <c r="G626" s="129"/>
      <c r="H626" s="129"/>
      <c r="I626" s="129"/>
      <c r="J626" s="129"/>
      <c r="K626" s="129"/>
      <c r="L626" s="127"/>
      <c r="M626" s="97"/>
      <c r="N626" s="86" t="s">
        <v>143</v>
      </c>
      <c r="O626" s="150">
        <v>34037000</v>
      </c>
      <c r="P626" s="150">
        <v>27590388</v>
      </c>
      <c r="Q626" s="150">
        <v>27023594</v>
      </c>
    </row>
    <row r="627" spans="1:98">
      <c r="A627" s="129"/>
      <c r="B627" s="129"/>
      <c r="C627" s="129"/>
      <c r="D627" s="129"/>
      <c r="E627" s="129"/>
      <c r="L627"/>
    </row>
    <row r="628" spans="1:98" s="335" customFormat="1" ht="15.75" thickBot="1">
      <c r="A628" s="350"/>
      <c r="B628" s="350"/>
      <c r="C628" s="350"/>
      <c r="D628" s="350"/>
      <c r="E628" s="350"/>
      <c r="F628" s="337"/>
      <c r="G628" s="350"/>
      <c r="H628" s="350"/>
      <c r="I628" s="350"/>
      <c r="J628" s="350"/>
      <c r="K628" s="350"/>
      <c r="L628" s="350"/>
      <c r="M628" s="363"/>
      <c r="N628" s="358"/>
      <c r="O628" s="359"/>
      <c r="P628" s="359"/>
      <c r="Q628" s="350"/>
      <c r="R628" s="337"/>
      <c r="S628"/>
      <c r="T628"/>
      <c r="U628"/>
      <c r="V628"/>
      <c r="W628"/>
      <c r="X628"/>
      <c r="Y628"/>
      <c r="Z628"/>
      <c r="AA628"/>
      <c r="AB628"/>
      <c r="AC628"/>
      <c r="AD628"/>
      <c r="AE628"/>
      <c r="AF628"/>
      <c r="AG628"/>
      <c r="AH628"/>
      <c r="AI628"/>
      <c r="AJ628"/>
      <c r="AK628"/>
      <c r="AL628"/>
      <c r="AM628"/>
      <c r="AN628"/>
      <c r="AO628"/>
      <c r="AP628"/>
      <c r="AQ628"/>
      <c r="AR628"/>
      <c r="AS628"/>
      <c r="AT628"/>
      <c r="AU628"/>
      <c r="AV628"/>
      <c r="AW628"/>
      <c r="AX628"/>
      <c r="AY628"/>
      <c r="AZ628"/>
      <c r="BA628"/>
      <c r="BB628"/>
      <c r="BC628"/>
      <c r="BD628"/>
      <c r="BE628"/>
      <c r="BF628"/>
      <c r="BG628"/>
      <c r="BH628"/>
      <c r="BI628"/>
      <c r="BJ628"/>
      <c r="BK628"/>
      <c r="BL628"/>
      <c r="BM628"/>
      <c r="BN628"/>
      <c r="BO628"/>
      <c r="BP628"/>
      <c r="BQ628"/>
      <c r="BR628"/>
      <c r="BS628"/>
      <c r="BT628"/>
      <c r="BU628"/>
      <c r="BV628"/>
      <c r="BW628"/>
      <c r="BX628"/>
      <c r="BY628"/>
      <c r="BZ628"/>
      <c r="CA628"/>
      <c r="CB628"/>
      <c r="CC628"/>
      <c r="CD628"/>
      <c r="CE628"/>
      <c r="CF628"/>
      <c r="CG628"/>
      <c r="CH628"/>
      <c r="CI628"/>
      <c r="CJ628"/>
      <c r="CK628"/>
      <c r="CL628"/>
      <c r="CM628"/>
      <c r="CN628"/>
      <c r="CO628"/>
      <c r="CP628"/>
      <c r="CQ628"/>
      <c r="CR628"/>
      <c r="CS628"/>
      <c r="CT628"/>
    </row>
    <row r="629" spans="1:98" ht="15.75" thickBot="1">
      <c r="A629" s="129"/>
      <c r="B629" s="129"/>
      <c r="C629" s="175" t="s">
        <v>516</v>
      </c>
      <c r="D629" s="175" t="s">
        <v>516</v>
      </c>
      <c r="E629" s="129"/>
      <c r="G629" s="57" t="s">
        <v>228</v>
      </c>
      <c r="H629" s="26" t="s">
        <v>229</v>
      </c>
      <c r="I629" s="27"/>
      <c r="J629" s="27"/>
      <c r="K629" s="27"/>
      <c r="M629" s="63" t="s">
        <v>228</v>
      </c>
      <c r="N629" s="21" t="s">
        <v>229</v>
      </c>
      <c r="O629" s="24"/>
      <c r="P629" s="24"/>
      <c r="Q629" s="24"/>
    </row>
    <row r="630" spans="1:98" ht="15.75" thickBot="1">
      <c r="A630" s="352" t="s">
        <v>510</v>
      </c>
      <c r="B630" s="343" t="s">
        <v>511</v>
      </c>
      <c r="C630" s="355" t="s">
        <v>99</v>
      </c>
      <c r="D630" s="344" t="s">
        <v>100</v>
      </c>
      <c r="E630" s="339" t="s">
        <v>517</v>
      </c>
      <c r="G630" s="136"/>
      <c r="H630" s="183"/>
      <c r="I630" s="152">
        <v>2017</v>
      </c>
      <c r="J630" s="152">
        <v>2018</v>
      </c>
      <c r="K630" s="152">
        <v>2019</v>
      </c>
      <c r="L630" s="127"/>
      <c r="M630" s="138"/>
      <c r="N630" s="132"/>
      <c r="O630" s="152">
        <v>2017</v>
      </c>
      <c r="P630" s="152">
        <v>2018</v>
      </c>
      <c r="Q630" s="152">
        <v>2019</v>
      </c>
    </row>
    <row r="631" spans="1:98">
      <c r="A631" s="345" t="s">
        <v>482</v>
      </c>
      <c r="B631" s="353" t="s">
        <v>483</v>
      </c>
      <c r="C631" s="333">
        <v>977329991</v>
      </c>
      <c r="D631" s="333">
        <v>378467652</v>
      </c>
      <c r="E631" s="333">
        <f>-D631+C631</f>
        <v>598862339</v>
      </c>
      <c r="G631" s="103" t="s">
        <v>86</v>
      </c>
      <c r="H631" s="166" t="s">
        <v>80</v>
      </c>
      <c r="I631" s="153" t="s">
        <v>81</v>
      </c>
      <c r="J631" s="153" t="s">
        <v>81</v>
      </c>
      <c r="K631" s="153" t="s">
        <v>81</v>
      </c>
      <c r="L631" s="127"/>
      <c r="M631" s="139" t="s">
        <v>86</v>
      </c>
      <c r="N631" s="133" t="s">
        <v>80</v>
      </c>
      <c r="O631" s="153" t="s">
        <v>81</v>
      </c>
      <c r="P631" s="153" t="s">
        <v>81</v>
      </c>
      <c r="Q631" s="153" t="s">
        <v>81</v>
      </c>
    </row>
    <row r="632" spans="1:98">
      <c r="A632" s="129"/>
      <c r="B632" s="129"/>
      <c r="C632" s="129"/>
      <c r="D632" s="129"/>
      <c r="E632" s="129"/>
      <c r="G632" s="83">
        <v>1</v>
      </c>
      <c r="H632" s="158" t="s">
        <v>10</v>
      </c>
      <c r="I632" s="157">
        <v>536454</v>
      </c>
      <c r="J632" s="157">
        <v>823502</v>
      </c>
      <c r="K632" s="157">
        <v>1687877</v>
      </c>
      <c r="L632" s="127"/>
      <c r="M632" s="83">
        <v>1</v>
      </c>
      <c r="N632" s="135" t="s">
        <v>104</v>
      </c>
      <c r="O632" s="147">
        <v>8649558</v>
      </c>
      <c r="P632" s="147">
        <v>9860452</v>
      </c>
      <c r="Q632" s="147">
        <v>8964319</v>
      </c>
    </row>
    <row r="633" spans="1:98">
      <c r="A633" s="129"/>
      <c r="B633" s="346" t="s">
        <v>514</v>
      </c>
      <c r="C633" s="348" t="s">
        <v>4</v>
      </c>
      <c r="D633" s="348" t="s">
        <v>109</v>
      </c>
      <c r="E633" s="129"/>
      <c r="G633" s="83">
        <v>2</v>
      </c>
      <c r="H633" s="158" t="s">
        <v>0</v>
      </c>
      <c r="I633" s="157">
        <v>364710</v>
      </c>
      <c r="J633" s="157">
        <v>0</v>
      </c>
      <c r="K633" s="157">
        <v>1120229</v>
      </c>
      <c r="L633" s="127"/>
      <c r="M633" s="83">
        <v>2</v>
      </c>
      <c r="N633" s="135" t="s">
        <v>34</v>
      </c>
      <c r="O633" s="147">
        <v>2889594</v>
      </c>
      <c r="P633" s="147">
        <v>3267103</v>
      </c>
      <c r="Q633" s="147">
        <v>5523463</v>
      </c>
    </row>
    <row r="634" spans="1:98" ht="15.75" thickBot="1">
      <c r="A634" s="129"/>
      <c r="B634" s="129"/>
      <c r="C634" s="147">
        <v>147558342</v>
      </c>
      <c r="D634" s="147">
        <v>112470732</v>
      </c>
      <c r="E634" s="129"/>
      <c r="G634" s="83">
        <v>3</v>
      </c>
      <c r="H634" s="135" t="s">
        <v>6</v>
      </c>
      <c r="I634" s="147">
        <v>1074978</v>
      </c>
      <c r="J634" s="147">
        <v>1092474</v>
      </c>
      <c r="K634" s="147">
        <v>879268</v>
      </c>
      <c r="L634" s="127"/>
      <c r="M634" s="83">
        <v>3</v>
      </c>
      <c r="N634" s="135" t="s">
        <v>8</v>
      </c>
      <c r="O634" s="147">
        <v>3234338</v>
      </c>
      <c r="P634" s="147">
        <v>2113127</v>
      </c>
      <c r="Q634" s="147">
        <v>1434420</v>
      </c>
    </row>
    <row r="635" spans="1:98">
      <c r="C635" s="348" t="s">
        <v>24</v>
      </c>
      <c r="D635" s="348" t="s">
        <v>231</v>
      </c>
      <c r="G635" s="102"/>
      <c r="H635" s="123" t="s">
        <v>83</v>
      </c>
      <c r="I635" s="148">
        <f>SUM(I632:I634)</f>
        <v>1976142</v>
      </c>
      <c r="J635" s="148">
        <f>SUM(J632:J634)</f>
        <v>1915976</v>
      </c>
      <c r="K635" s="148">
        <f>SUM(K632:K634)</f>
        <v>3687374</v>
      </c>
      <c r="L635" s="127"/>
      <c r="M635" s="83">
        <v>4</v>
      </c>
      <c r="N635" s="135" t="s">
        <v>4</v>
      </c>
      <c r="O635" s="147">
        <v>1735866</v>
      </c>
      <c r="P635" s="147">
        <v>1308299</v>
      </c>
      <c r="Q635" s="147">
        <v>1425873</v>
      </c>
    </row>
    <row r="636" spans="1:98" ht="15.75" thickBot="1">
      <c r="C636" s="147">
        <v>119484874</v>
      </c>
      <c r="D636" s="147">
        <v>33037533</v>
      </c>
      <c r="G636" s="83"/>
      <c r="H636" s="81" t="s">
        <v>240</v>
      </c>
      <c r="I636" s="149">
        <f>I635*100/I637</f>
        <v>71.697386208532976</v>
      </c>
      <c r="J636" s="149">
        <f>J635*100/J637</f>
        <v>63.192966890890169</v>
      </c>
      <c r="K636" s="149">
        <f>K635*100/K637</f>
        <v>80.182302188122051</v>
      </c>
      <c r="L636" s="127"/>
      <c r="M636" s="83">
        <v>5</v>
      </c>
      <c r="N636" s="158" t="s">
        <v>105</v>
      </c>
      <c r="O636" s="157">
        <v>1340399</v>
      </c>
      <c r="P636" s="157">
        <v>1448506</v>
      </c>
      <c r="Q636" s="157">
        <v>838049</v>
      </c>
    </row>
    <row r="637" spans="1:98" ht="15.75" thickBot="1">
      <c r="C637" s="348" t="s">
        <v>0</v>
      </c>
      <c r="D637" s="348" t="s">
        <v>8</v>
      </c>
      <c r="G637" s="85"/>
      <c r="H637" s="124" t="s">
        <v>84</v>
      </c>
      <c r="I637" s="150">
        <v>2756226</v>
      </c>
      <c r="J637" s="150">
        <v>3031945</v>
      </c>
      <c r="K637" s="150">
        <v>4598738</v>
      </c>
      <c r="L637" s="127"/>
      <c r="M637" s="102"/>
      <c r="N637" s="123" t="s">
        <v>83</v>
      </c>
      <c r="O637" s="148">
        <f>SUM(O632:O636)</f>
        <v>17849755</v>
      </c>
      <c r="P637" s="148">
        <f>SUM(P632:P636)</f>
        <v>17997487</v>
      </c>
      <c r="Q637" s="148">
        <f>SUM(Q632:Q636)</f>
        <v>18186124</v>
      </c>
    </row>
    <row r="638" spans="1:98">
      <c r="C638" s="147">
        <v>81259214</v>
      </c>
      <c r="D638" s="147">
        <v>32651660</v>
      </c>
      <c r="G638" s="129"/>
      <c r="H638" s="129"/>
      <c r="I638" s="129"/>
      <c r="J638" s="129"/>
      <c r="K638" s="129"/>
      <c r="L638" s="127"/>
      <c r="M638" s="83"/>
      <c r="N638" s="81" t="s">
        <v>240</v>
      </c>
      <c r="O638" s="149">
        <f>O637*100/O639</f>
        <v>88.962608975707838</v>
      </c>
      <c r="P638" s="149">
        <f>P637*100/P639</f>
        <v>91.899772776722173</v>
      </c>
      <c r="Q638" s="149">
        <f>Q637*100/Q639</f>
        <v>92.389580826666219</v>
      </c>
    </row>
    <row r="639" spans="1:98" ht="15.75" thickBot="1">
      <c r="C639" s="348" t="s">
        <v>10</v>
      </c>
      <c r="D639" s="348" t="s">
        <v>0</v>
      </c>
      <c r="G639" s="129"/>
      <c r="H639" s="129"/>
      <c r="I639" s="129"/>
      <c r="J639" s="129"/>
      <c r="K639" s="129"/>
      <c r="L639" s="127"/>
      <c r="M639" s="85"/>
      <c r="N639" s="124" t="s">
        <v>143</v>
      </c>
      <c r="O639" s="150">
        <v>20064334</v>
      </c>
      <c r="P639" s="150">
        <v>19583821</v>
      </c>
      <c r="Q639" s="150">
        <v>19684172</v>
      </c>
    </row>
    <row r="640" spans="1:98">
      <c r="C640" s="147">
        <v>65818868</v>
      </c>
      <c r="D640" s="147">
        <v>24487830</v>
      </c>
    </row>
    <row r="641" spans="1:17" ht="15.75" thickBot="1">
      <c r="C641" s="348" t="s">
        <v>213</v>
      </c>
      <c r="D641" s="348" t="s">
        <v>13</v>
      </c>
    </row>
    <row r="642" spans="1:17" ht="15.75" thickBot="1">
      <c r="C642" s="147">
        <v>52694385</v>
      </c>
      <c r="D642" s="147">
        <v>22836799</v>
      </c>
      <c r="G642" s="20" t="s">
        <v>121</v>
      </c>
      <c r="H642" s="21" t="s">
        <v>122</v>
      </c>
      <c r="I642" s="29"/>
      <c r="J642" s="29"/>
      <c r="K642" s="29"/>
      <c r="M642" s="20" t="s">
        <v>121</v>
      </c>
      <c r="N642" s="21" t="s">
        <v>122</v>
      </c>
      <c r="O642" s="24"/>
      <c r="P642" s="24"/>
      <c r="Q642" s="24"/>
    </row>
    <row r="643" spans="1:17" ht="15.75" thickBot="1">
      <c r="C643" s="348" t="s">
        <v>8</v>
      </c>
      <c r="D643" s="348" t="s">
        <v>19</v>
      </c>
      <c r="G643" s="138"/>
      <c r="H643" s="183"/>
      <c r="I643" s="16">
        <v>2017</v>
      </c>
      <c r="J643" s="17">
        <v>2018</v>
      </c>
      <c r="K643" s="152">
        <v>2019</v>
      </c>
      <c r="L643" s="127"/>
      <c r="M643" s="138"/>
      <c r="N643" s="132"/>
      <c r="O643" s="16">
        <v>2017</v>
      </c>
      <c r="P643" s="17">
        <v>2018</v>
      </c>
      <c r="Q643" s="152">
        <v>2019</v>
      </c>
    </row>
    <row r="644" spans="1:17">
      <c r="A644" s="129"/>
      <c r="B644" s="129"/>
      <c r="C644" s="147">
        <v>41305328</v>
      </c>
      <c r="D644" s="147">
        <v>18457315</v>
      </c>
      <c r="E644" s="129"/>
      <c r="G644" s="139" t="s">
        <v>86</v>
      </c>
      <c r="H644" s="166" t="s">
        <v>80</v>
      </c>
      <c r="I644" s="152" t="s">
        <v>81</v>
      </c>
      <c r="J644" s="152" t="s">
        <v>81</v>
      </c>
      <c r="K644" s="153" t="s">
        <v>81</v>
      </c>
      <c r="L644" s="127"/>
      <c r="M644" s="139" t="s">
        <v>86</v>
      </c>
      <c r="N644" s="133" t="s">
        <v>80</v>
      </c>
      <c r="O644" s="153" t="s">
        <v>81</v>
      </c>
      <c r="P644" s="153" t="s">
        <v>81</v>
      </c>
      <c r="Q644" s="153" t="s">
        <v>81</v>
      </c>
    </row>
    <row r="645" spans="1:17">
      <c r="A645" s="129"/>
      <c r="B645" s="129"/>
      <c r="C645" s="348" t="s">
        <v>28</v>
      </c>
      <c r="D645" s="348" t="s">
        <v>4</v>
      </c>
      <c r="E645" s="129"/>
      <c r="G645" s="83">
        <v>1</v>
      </c>
      <c r="H645" s="135" t="s">
        <v>0</v>
      </c>
      <c r="I645" s="147">
        <v>15536107</v>
      </c>
      <c r="J645" s="147">
        <v>13370903</v>
      </c>
      <c r="K645" s="147">
        <v>11466171</v>
      </c>
      <c r="L645" s="127"/>
      <c r="M645" s="83">
        <v>1</v>
      </c>
      <c r="N645" s="135" t="s">
        <v>29</v>
      </c>
      <c r="O645" s="147">
        <v>21411954</v>
      </c>
      <c r="P645" s="147">
        <v>25779704</v>
      </c>
      <c r="Q645" s="147">
        <v>32160040</v>
      </c>
    </row>
    <row r="646" spans="1:17">
      <c r="A646" s="129"/>
      <c r="B646" s="129"/>
      <c r="C646" s="147">
        <v>31727672</v>
      </c>
      <c r="D646" s="147">
        <v>13990684</v>
      </c>
      <c r="E646" s="129"/>
      <c r="G646" s="83">
        <v>2</v>
      </c>
      <c r="H646" s="135" t="s">
        <v>6</v>
      </c>
      <c r="I646" s="147">
        <v>5932642</v>
      </c>
      <c r="J646" s="147">
        <v>5926059</v>
      </c>
      <c r="K646" s="147">
        <v>6223263</v>
      </c>
      <c r="L646" s="127"/>
      <c r="M646" s="83">
        <v>2</v>
      </c>
      <c r="N646" s="135" t="s">
        <v>13</v>
      </c>
      <c r="O646" s="147">
        <v>11381599</v>
      </c>
      <c r="P646" s="147">
        <v>10145880</v>
      </c>
      <c r="Q646" s="147">
        <v>15880310</v>
      </c>
    </row>
    <row r="647" spans="1:17">
      <c r="A647" s="129"/>
      <c r="B647" s="129"/>
      <c r="C647" s="348" t="s">
        <v>6</v>
      </c>
      <c r="D647" s="348" t="s">
        <v>26</v>
      </c>
      <c r="E647" s="129"/>
      <c r="G647" s="83">
        <v>3</v>
      </c>
      <c r="H647" s="135" t="s">
        <v>10</v>
      </c>
      <c r="I647" s="147">
        <v>3104198</v>
      </c>
      <c r="J647" s="147">
        <v>3981372</v>
      </c>
      <c r="K647" s="147">
        <v>5501453</v>
      </c>
      <c r="L647" s="127"/>
      <c r="M647" s="83">
        <v>3</v>
      </c>
      <c r="N647" s="135" t="s">
        <v>26</v>
      </c>
      <c r="O647" s="147">
        <v>11133525</v>
      </c>
      <c r="P647" s="147">
        <v>11493070</v>
      </c>
      <c r="Q647" s="147">
        <v>13105927</v>
      </c>
    </row>
    <row r="648" spans="1:17">
      <c r="A648" s="129"/>
      <c r="B648" s="129"/>
      <c r="C648" s="147">
        <v>31464286</v>
      </c>
      <c r="D648" s="147">
        <v>13334813</v>
      </c>
      <c r="E648" s="129"/>
      <c r="G648" s="83">
        <v>4</v>
      </c>
      <c r="H648" s="135" t="s">
        <v>24</v>
      </c>
      <c r="I648" s="147">
        <v>1478057</v>
      </c>
      <c r="J648" s="147">
        <v>1181971</v>
      </c>
      <c r="K648" s="147">
        <v>1668370</v>
      </c>
      <c r="L648" s="127"/>
      <c r="M648" s="83">
        <v>4</v>
      </c>
      <c r="N648" s="135" t="s">
        <v>19</v>
      </c>
      <c r="O648" s="147">
        <v>7168490</v>
      </c>
      <c r="P648" s="147">
        <v>8026436</v>
      </c>
      <c r="Q648" s="147">
        <v>8983923</v>
      </c>
    </row>
    <row r="649" spans="1:17">
      <c r="A649" s="129"/>
      <c r="B649" s="129"/>
      <c r="C649" s="348" t="s">
        <v>27</v>
      </c>
      <c r="D649" s="348" t="s">
        <v>125</v>
      </c>
      <c r="E649" s="129"/>
      <c r="G649" s="83">
        <v>5</v>
      </c>
      <c r="H649" s="135" t="s">
        <v>4</v>
      </c>
      <c r="I649" s="147">
        <v>2050135</v>
      </c>
      <c r="J649" s="147">
        <v>2142141</v>
      </c>
      <c r="K649" s="147">
        <v>1278992</v>
      </c>
      <c r="L649" s="127"/>
      <c r="M649" s="83">
        <v>5</v>
      </c>
      <c r="N649" s="135" t="s">
        <v>4</v>
      </c>
      <c r="O649" s="147">
        <v>4535794</v>
      </c>
      <c r="P649" s="147">
        <v>4845819</v>
      </c>
      <c r="Q649" s="147">
        <v>6015910</v>
      </c>
    </row>
    <row r="650" spans="1:17">
      <c r="A650" s="129"/>
      <c r="B650" s="129"/>
      <c r="C650" s="147">
        <v>25502558</v>
      </c>
      <c r="D650" s="147">
        <v>13270480</v>
      </c>
      <c r="E650" s="129"/>
      <c r="G650" s="83">
        <v>6</v>
      </c>
      <c r="H650" s="135" t="s">
        <v>13</v>
      </c>
      <c r="I650" s="147">
        <v>2840832</v>
      </c>
      <c r="J650" s="147">
        <v>5664556</v>
      </c>
      <c r="K650" s="147">
        <v>1275931</v>
      </c>
      <c r="L650" s="127"/>
      <c r="M650" s="83">
        <v>6</v>
      </c>
      <c r="N650" s="135" t="s">
        <v>8</v>
      </c>
      <c r="O650" s="147">
        <v>2721842</v>
      </c>
      <c r="P650" s="147">
        <v>2570775</v>
      </c>
      <c r="Q650" s="147">
        <v>2307421</v>
      </c>
    </row>
    <row r="651" spans="1:17">
      <c r="A651" s="129"/>
      <c r="B651" s="129"/>
      <c r="C651" s="348" t="s">
        <v>13</v>
      </c>
      <c r="E651" s="129"/>
      <c r="G651" s="83">
        <v>7</v>
      </c>
      <c r="H651" s="135" t="s">
        <v>27</v>
      </c>
      <c r="I651" s="147">
        <v>760181</v>
      </c>
      <c r="J651" s="147">
        <v>1236124</v>
      </c>
      <c r="K651" s="147">
        <v>876650</v>
      </c>
      <c r="L651" s="127"/>
      <c r="M651" s="83">
        <v>7</v>
      </c>
      <c r="N651" s="135" t="s">
        <v>45</v>
      </c>
      <c r="O651" s="147">
        <v>1977579</v>
      </c>
      <c r="P651" s="147">
        <v>1254492</v>
      </c>
      <c r="Q651" s="147">
        <v>2076751</v>
      </c>
    </row>
    <row r="652" spans="1:17">
      <c r="A652" s="129"/>
      <c r="B652" s="129"/>
      <c r="C652" s="147">
        <v>25042593</v>
      </c>
      <c r="E652" s="129"/>
      <c r="G652" s="83">
        <v>8</v>
      </c>
      <c r="H652" s="135" t="s">
        <v>355</v>
      </c>
      <c r="I652" s="147">
        <v>734172</v>
      </c>
      <c r="J652" s="147">
        <v>1167303</v>
      </c>
      <c r="K652" s="147">
        <v>630775</v>
      </c>
      <c r="L652" s="127"/>
      <c r="M652" s="83">
        <v>8</v>
      </c>
      <c r="N652" s="135" t="s">
        <v>35</v>
      </c>
      <c r="O652" s="157">
        <v>1859736</v>
      </c>
      <c r="P652" s="157">
        <v>1462129</v>
      </c>
      <c r="Q652" s="147">
        <v>2047234</v>
      </c>
    </row>
    <row r="653" spans="1:17">
      <c r="A653" s="129"/>
      <c r="B653" s="129"/>
      <c r="C653" s="348" t="s">
        <v>26</v>
      </c>
      <c r="D653" s="129"/>
      <c r="E653" s="129"/>
      <c r="G653" s="83">
        <v>9</v>
      </c>
      <c r="H653" s="135" t="s">
        <v>5</v>
      </c>
      <c r="I653" s="147">
        <v>3740277</v>
      </c>
      <c r="J653" s="147">
        <v>2454601</v>
      </c>
      <c r="K653" s="147">
        <v>522867</v>
      </c>
      <c r="L653" s="127"/>
      <c r="M653" s="83">
        <v>9</v>
      </c>
      <c r="N653" s="135" t="s">
        <v>10</v>
      </c>
      <c r="O653" s="147">
        <v>2682300</v>
      </c>
      <c r="P653" s="147">
        <v>2304916</v>
      </c>
      <c r="Q653" s="147">
        <v>1907828</v>
      </c>
    </row>
    <row r="654" spans="1:17" ht="15.75" thickBot="1">
      <c r="A654" s="129"/>
      <c r="B654" s="129"/>
      <c r="C654" s="147">
        <v>24865685</v>
      </c>
      <c r="D654" s="129"/>
      <c r="E654" s="129"/>
      <c r="G654" s="113">
        <v>10</v>
      </c>
      <c r="H654" s="158" t="s">
        <v>8</v>
      </c>
      <c r="I654" s="157">
        <v>2648584</v>
      </c>
      <c r="J654" s="157">
        <v>960120</v>
      </c>
      <c r="K654" s="147">
        <v>263459</v>
      </c>
      <c r="L654" s="127"/>
      <c r="M654" s="83">
        <v>10</v>
      </c>
      <c r="N654" s="135" t="s">
        <v>0</v>
      </c>
      <c r="O654" s="147">
        <v>3683942</v>
      </c>
      <c r="P654" s="147">
        <v>1648613</v>
      </c>
      <c r="Q654" s="147">
        <v>1804449</v>
      </c>
    </row>
    <row r="655" spans="1:17">
      <c r="A655" s="129"/>
      <c r="B655" s="129"/>
      <c r="D655" s="129"/>
      <c r="E655" s="129"/>
      <c r="G655" s="102"/>
      <c r="H655" s="92" t="s">
        <v>83</v>
      </c>
      <c r="I655" s="93">
        <f>SUM(I645:I654)</f>
        <v>38825185</v>
      </c>
      <c r="J655" s="93">
        <f>SUM(J645:J654)</f>
        <v>38085150</v>
      </c>
      <c r="K655" s="94">
        <f>SUM(K645:K654)</f>
        <v>29707931</v>
      </c>
      <c r="L655" s="127"/>
      <c r="M655" s="83">
        <v>11</v>
      </c>
      <c r="N655" s="135" t="s">
        <v>5</v>
      </c>
      <c r="O655" s="147">
        <v>2631295</v>
      </c>
      <c r="P655" s="147">
        <v>1807822</v>
      </c>
      <c r="Q655" s="147">
        <v>1238155</v>
      </c>
    </row>
    <row r="656" spans="1:17">
      <c r="A656" s="129"/>
      <c r="B656" s="129"/>
      <c r="D656" s="129"/>
      <c r="E656" s="129"/>
      <c r="G656" s="95"/>
      <c r="H656" s="88" t="s">
        <v>240</v>
      </c>
      <c r="I656" s="82">
        <f>I655*100/I657</f>
        <v>87.870533790636642</v>
      </c>
      <c r="J656" s="82">
        <f>J655*100/J657</f>
        <v>85.150947318164881</v>
      </c>
      <c r="K656" s="96">
        <f>K655*100/K657</f>
        <v>76.573538579486936</v>
      </c>
      <c r="L656" s="127"/>
      <c r="M656" s="83">
        <v>12</v>
      </c>
      <c r="N656" s="135" t="s">
        <v>24</v>
      </c>
      <c r="O656" s="147">
        <v>759471</v>
      </c>
      <c r="P656" s="147">
        <v>1148150</v>
      </c>
      <c r="Q656" s="147">
        <v>1175946</v>
      </c>
    </row>
    <row r="657" spans="1:17" ht="15.75" thickBot="1">
      <c r="A657" s="129"/>
      <c r="B657" s="129"/>
      <c r="D657" s="129"/>
      <c r="E657" s="129"/>
      <c r="G657" s="97"/>
      <c r="H657" s="98" t="s">
        <v>84</v>
      </c>
      <c r="I657" s="99">
        <v>44184533</v>
      </c>
      <c r="J657" s="99">
        <v>44726631</v>
      </c>
      <c r="K657" s="100">
        <v>38796602</v>
      </c>
      <c r="L657" s="127"/>
      <c r="M657" s="113">
        <v>13</v>
      </c>
      <c r="N657" s="158" t="s">
        <v>38</v>
      </c>
      <c r="O657" s="147">
        <v>1217241</v>
      </c>
      <c r="P657" s="147">
        <v>858101</v>
      </c>
      <c r="Q657" s="147">
        <v>1143518</v>
      </c>
    </row>
    <row r="658" spans="1:17">
      <c r="A658" s="129"/>
      <c r="B658" s="129"/>
      <c r="D658" s="129"/>
      <c r="E658" s="129"/>
      <c r="G658" s="129"/>
      <c r="H658" s="129"/>
      <c r="I658" s="129"/>
      <c r="J658" s="129"/>
      <c r="K658" s="129"/>
      <c r="L658" s="127"/>
      <c r="M658" s="83">
        <v>14</v>
      </c>
      <c r="N658" s="135" t="s">
        <v>103</v>
      </c>
      <c r="O658" s="147">
        <v>748194</v>
      </c>
      <c r="P658" s="147">
        <v>1059970</v>
      </c>
      <c r="Q658" s="147">
        <v>1081835</v>
      </c>
    </row>
    <row r="659" spans="1:17" ht="15.75" thickBot="1">
      <c r="A659" s="129"/>
      <c r="B659" s="129"/>
      <c r="C659" s="129"/>
      <c r="D659" s="129"/>
      <c r="E659" s="129"/>
      <c r="G659" s="129"/>
      <c r="H659" s="129"/>
      <c r="I659" s="129"/>
      <c r="J659" s="129"/>
      <c r="K659" s="129"/>
      <c r="L659" s="127"/>
      <c r="M659" s="113">
        <v>15</v>
      </c>
      <c r="N659" s="158" t="s">
        <v>50</v>
      </c>
      <c r="O659" s="160">
        <v>9622978</v>
      </c>
      <c r="P659" s="160">
        <v>6893044</v>
      </c>
      <c r="Q659" s="147">
        <v>866869</v>
      </c>
    </row>
    <row r="660" spans="1:17">
      <c r="A660" s="129"/>
      <c r="B660" s="129"/>
      <c r="C660" s="129"/>
      <c r="D660" s="129"/>
      <c r="E660" s="129"/>
      <c r="G660" s="129"/>
      <c r="L660" s="127"/>
      <c r="M660" s="102"/>
      <c r="N660" s="123" t="s">
        <v>83</v>
      </c>
      <c r="O660" s="93">
        <f t="shared" ref="O660:P660" si="50">SUM(O645:O659)</f>
        <v>83535940</v>
      </c>
      <c r="P660" s="93">
        <f t="shared" si="50"/>
        <v>81298921</v>
      </c>
      <c r="Q660" s="94">
        <f>SUM(Q645:Q659)</f>
        <v>91796116</v>
      </c>
    </row>
    <row r="661" spans="1:17">
      <c r="A661" s="129"/>
      <c r="B661" s="129"/>
      <c r="C661" s="129"/>
      <c r="D661" s="129"/>
      <c r="E661" s="129"/>
      <c r="G661" s="129"/>
      <c r="L661" s="127"/>
      <c r="M661" s="95"/>
      <c r="N661" s="81" t="s">
        <v>240</v>
      </c>
      <c r="O661" s="82">
        <f>O660*100/O662</f>
        <v>96.009850900971088</v>
      </c>
      <c r="P661" s="82">
        <f>P660*100/P662</f>
        <v>96.820903579438905</v>
      </c>
      <c r="Q661" s="96">
        <f>Q660*100/Q662</f>
        <v>98.120556957555976</v>
      </c>
    </row>
    <row r="662" spans="1:17" ht="15.75" thickBot="1">
      <c r="A662" s="129"/>
      <c r="B662" s="129"/>
      <c r="C662" s="129"/>
      <c r="D662" s="129"/>
      <c r="E662" s="129"/>
      <c r="G662" s="129"/>
      <c r="H662" s="129"/>
      <c r="I662" s="129"/>
      <c r="J662" s="129"/>
      <c r="K662" s="129"/>
      <c r="L662" s="127"/>
      <c r="M662" s="97"/>
      <c r="N662" s="124" t="s">
        <v>143</v>
      </c>
      <c r="O662" s="99">
        <v>87007676</v>
      </c>
      <c r="P662" s="99">
        <v>83968356</v>
      </c>
      <c r="Q662" s="100">
        <v>93554418</v>
      </c>
    </row>
    <row r="663" spans="1:17">
      <c r="A663" s="129"/>
      <c r="B663" s="129"/>
      <c r="C663" s="129"/>
      <c r="D663" s="129"/>
      <c r="E663" s="129"/>
      <c r="G663" s="129"/>
      <c r="H663" s="129"/>
      <c r="I663" s="129"/>
      <c r="J663" s="129"/>
      <c r="K663" s="129"/>
      <c r="L663" s="127"/>
      <c r="M663" s="205"/>
      <c r="N663" s="164"/>
      <c r="O663" s="165"/>
      <c r="P663" s="165"/>
      <c r="Q663" s="165"/>
    </row>
    <row r="664" spans="1:17">
      <c r="A664" s="129"/>
      <c r="B664" s="129"/>
      <c r="C664" s="129"/>
      <c r="D664" s="129"/>
      <c r="E664" s="129"/>
      <c r="G664" s="129"/>
      <c r="H664" s="129"/>
      <c r="I664" s="129"/>
      <c r="J664" s="129"/>
      <c r="K664" s="129"/>
      <c r="L664" s="127"/>
      <c r="M664" s="205"/>
    </row>
    <row r="665" spans="1:17" ht="15.75" thickBot="1">
      <c r="A665" s="129"/>
      <c r="B665" s="129"/>
      <c r="C665" s="129"/>
      <c r="D665" s="129"/>
      <c r="E665" s="129"/>
      <c r="G665" s="25" t="s">
        <v>123</v>
      </c>
      <c r="H665" s="26" t="s">
        <v>124</v>
      </c>
      <c r="I665" s="27"/>
      <c r="J665" s="27"/>
      <c r="K665" s="27"/>
      <c r="M665" s="25" t="s">
        <v>123</v>
      </c>
      <c r="N665" s="26" t="s">
        <v>124</v>
      </c>
      <c r="O665" s="28"/>
      <c r="P665" s="28"/>
      <c r="Q665" s="28"/>
    </row>
    <row r="666" spans="1:17" ht="15.75" thickBot="1">
      <c r="A666" s="129"/>
      <c r="B666" s="129"/>
      <c r="C666" s="129"/>
      <c r="D666" s="129"/>
      <c r="E666" s="129"/>
      <c r="G666" s="136"/>
      <c r="H666" s="137"/>
      <c r="I666" s="16">
        <v>2017</v>
      </c>
      <c r="J666" s="152">
        <v>2018</v>
      </c>
      <c r="K666" s="152">
        <v>2019</v>
      </c>
      <c r="L666" s="127"/>
      <c r="M666" s="186"/>
      <c r="N666" s="132"/>
      <c r="O666" s="16">
        <v>2017</v>
      </c>
      <c r="P666" s="152">
        <v>2018</v>
      </c>
      <c r="Q666" s="152">
        <v>2019</v>
      </c>
    </row>
    <row r="667" spans="1:17">
      <c r="A667" s="129"/>
      <c r="B667" s="129"/>
      <c r="C667" s="129"/>
      <c r="D667" s="129"/>
      <c r="E667" s="129"/>
      <c r="G667" s="103" t="s">
        <v>86</v>
      </c>
      <c r="H667" s="103" t="s">
        <v>80</v>
      </c>
      <c r="I667" s="153" t="s">
        <v>81</v>
      </c>
      <c r="J667" s="153" t="s">
        <v>81</v>
      </c>
      <c r="K667" s="153" t="s">
        <v>81</v>
      </c>
      <c r="L667" s="127"/>
      <c r="M667" s="105" t="s">
        <v>86</v>
      </c>
      <c r="N667" s="133" t="s">
        <v>80</v>
      </c>
      <c r="O667" s="107" t="s">
        <v>81</v>
      </c>
      <c r="P667" s="153" t="s">
        <v>81</v>
      </c>
      <c r="Q667" s="153" t="s">
        <v>81</v>
      </c>
    </row>
    <row r="668" spans="1:17">
      <c r="A668" s="129"/>
      <c r="B668" s="129"/>
      <c r="C668" s="129"/>
      <c r="D668" s="129"/>
      <c r="E668" s="129"/>
      <c r="G668" s="77">
        <v>1</v>
      </c>
      <c r="H668" s="78" t="s">
        <v>24</v>
      </c>
      <c r="I668" s="147">
        <v>9324624</v>
      </c>
      <c r="J668" s="147">
        <v>21169631</v>
      </c>
      <c r="K668" s="147">
        <v>23681595</v>
      </c>
      <c r="L668" s="127"/>
      <c r="M668" s="83">
        <v>1</v>
      </c>
      <c r="N668" s="135" t="s">
        <v>109</v>
      </c>
      <c r="O668" s="84">
        <v>86230882</v>
      </c>
      <c r="P668" s="147">
        <v>103008056</v>
      </c>
      <c r="Q668" s="147">
        <v>112443768</v>
      </c>
    </row>
    <row r="669" spans="1:17" ht="15.75" thickBot="1">
      <c r="A669" s="129"/>
      <c r="B669" s="129"/>
      <c r="C669" s="129"/>
      <c r="D669" s="129"/>
      <c r="E669" s="129"/>
      <c r="G669" s="89">
        <v>2</v>
      </c>
      <c r="H669" s="101" t="s">
        <v>10</v>
      </c>
      <c r="I669" s="160">
        <v>14313665</v>
      </c>
      <c r="J669" s="147">
        <v>16639754</v>
      </c>
      <c r="K669" s="160">
        <v>19069987</v>
      </c>
      <c r="L669" s="127"/>
      <c r="M669" s="113">
        <v>2</v>
      </c>
      <c r="N669" s="135" t="s">
        <v>125</v>
      </c>
      <c r="O669" s="84">
        <v>11421596</v>
      </c>
      <c r="P669" s="147">
        <v>14921881</v>
      </c>
      <c r="Q669" s="147">
        <v>8352180</v>
      </c>
    </row>
    <row r="670" spans="1:17">
      <c r="A670" s="129"/>
      <c r="B670" s="129"/>
      <c r="C670" s="129"/>
      <c r="D670" s="129"/>
      <c r="E670" s="129"/>
      <c r="G670" s="102"/>
      <c r="H670" s="123" t="s">
        <v>83</v>
      </c>
      <c r="I670" s="148">
        <f>SUM(I668:I669)</f>
        <v>23638289</v>
      </c>
      <c r="J670" s="148">
        <f t="shared" ref="J670:K670" si="51">SUM(J668:J669)</f>
        <v>37809385</v>
      </c>
      <c r="K670" s="148">
        <f t="shared" si="51"/>
        <v>42751582</v>
      </c>
      <c r="L670" s="127"/>
      <c r="M670" s="83">
        <v>3</v>
      </c>
      <c r="N670" s="158" t="s">
        <v>0</v>
      </c>
      <c r="O670" s="114">
        <v>4023121</v>
      </c>
      <c r="P670" s="157">
        <v>5375546</v>
      </c>
      <c r="Q670" s="157">
        <v>6865803</v>
      </c>
    </row>
    <row r="671" spans="1:17" ht="15.75" thickBot="1">
      <c r="A671" s="129"/>
      <c r="B671" s="129"/>
      <c r="C671" s="129"/>
      <c r="D671" s="129"/>
      <c r="E671" s="129"/>
      <c r="G671" s="83"/>
      <c r="H671" s="81" t="s">
        <v>240</v>
      </c>
      <c r="I671" s="149">
        <f>I670*100/I672</f>
        <v>78.101481851605627</v>
      </c>
      <c r="J671" s="96">
        <f t="shared" ref="J671:K671" si="52">J670*100/J672</f>
        <v>86.759960037909735</v>
      </c>
      <c r="K671" s="96">
        <f t="shared" si="52"/>
        <v>90.595794599236726</v>
      </c>
      <c r="L671" s="127"/>
      <c r="M671" s="113">
        <v>4</v>
      </c>
      <c r="N671" s="135" t="s">
        <v>47</v>
      </c>
      <c r="O671" s="84">
        <v>10727972</v>
      </c>
      <c r="P671" s="160">
        <v>9934448</v>
      </c>
      <c r="Q671" s="160">
        <v>6082159</v>
      </c>
    </row>
    <row r="672" spans="1:17" ht="15.75" thickBot="1">
      <c r="A672" s="129"/>
      <c r="B672" s="129"/>
      <c r="C672" s="129"/>
      <c r="D672" s="129"/>
      <c r="E672" s="129"/>
      <c r="G672" s="85"/>
      <c r="H672" s="124" t="s">
        <v>84</v>
      </c>
      <c r="I672" s="111">
        <v>30266121</v>
      </c>
      <c r="J672" s="111">
        <v>43579302</v>
      </c>
      <c r="K672" s="150">
        <v>47189367</v>
      </c>
      <c r="L672" s="127"/>
      <c r="M672" s="102"/>
      <c r="N672" s="123" t="s">
        <v>83</v>
      </c>
      <c r="O672" s="93">
        <f t="shared" ref="O672:P672" si="53">SUM(O668:O671)</f>
        <v>112403571</v>
      </c>
      <c r="P672" s="93">
        <f t="shared" si="53"/>
        <v>133239931</v>
      </c>
      <c r="Q672" s="94">
        <f>SUM(Q668:Q671)</f>
        <v>133743910</v>
      </c>
    </row>
    <row r="673" spans="1:17">
      <c r="A673" s="129"/>
      <c r="B673" s="129"/>
      <c r="C673" s="129"/>
      <c r="D673" s="129"/>
      <c r="E673" s="129"/>
      <c r="G673" s="167"/>
      <c r="H673" s="171"/>
      <c r="I673" s="129"/>
      <c r="J673" s="129"/>
      <c r="K673" s="129"/>
      <c r="L673" s="127"/>
      <c r="M673" s="95"/>
      <c r="N673" s="81" t="s">
        <v>240</v>
      </c>
      <c r="O673" s="82">
        <f>O672*100/O674</f>
        <v>95.781799597454835</v>
      </c>
      <c r="P673" s="82">
        <f>P672*100/P674</f>
        <v>99.42728540587953</v>
      </c>
      <c r="Q673" s="96">
        <f>Q672*100/Q674</f>
        <v>98.620425819694916</v>
      </c>
    </row>
    <row r="674" spans="1:17" ht="15.75" thickBot="1">
      <c r="A674" s="129"/>
      <c r="B674" s="129"/>
      <c r="C674" s="129"/>
      <c r="D674" s="129"/>
      <c r="E674" s="129"/>
      <c r="G674" s="167"/>
      <c r="H674" s="129"/>
      <c r="I674" s="129"/>
      <c r="J674" s="129"/>
      <c r="K674" s="129"/>
      <c r="L674" s="127"/>
      <c r="M674" s="97"/>
      <c r="N674" s="124" t="s">
        <v>143</v>
      </c>
      <c r="O674" s="99">
        <v>117353789</v>
      </c>
      <c r="P674" s="99">
        <v>134007411</v>
      </c>
      <c r="Q674" s="100">
        <v>135614817</v>
      </c>
    </row>
    <row r="675" spans="1:17">
      <c r="A675" s="129"/>
      <c r="B675" s="129"/>
      <c r="C675" s="129"/>
      <c r="D675" s="129"/>
      <c r="E675" s="129"/>
      <c r="G675" s="2"/>
      <c r="H675" s="3"/>
      <c r="I675" s="4"/>
      <c r="J675" s="1"/>
      <c r="K675" s="1"/>
      <c r="M675" s="72"/>
      <c r="N675" s="70"/>
      <c r="O675" s="71"/>
      <c r="P675" s="71"/>
      <c r="Q675" s="71"/>
    </row>
    <row r="676" spans="1:17">
      <c r="A676" s="129"/>
      <c r="B676" s="129"/>
      <c r="C676" s="129"/>
      <c r="D676" s="129"/>
      <c r="E676" s="129"/>
      <c r="G676" s="2"/>
      <c r="H676" s="3"/>
      <c r="I676" s="4"/>
      <c r="J676" s="1"/>
      <c r="K676" s="1"/>
      <c r="M676" s="72"/>
      <c r="N676" s="70"/>
      <c r="O676" s="71"/>
      <c r="P676" s="71"/>
      <c r="Q676" s="71"/>
    </row>
    <row r="677" spans="1:17" ht="15.75" thickBot="1">
      <c r="A677" s="129"/>
      <c r="B677" s="129"/>
      <c r="C677" s="129"/>
      <c r="D677" s="129"/>
      <c r="E677" s="129"/>
      <c r="G677" s="57" t="s">
        <v>230</v>
      </c>
      <c r="H677" s="26" t="s">
        <v>536</v>
      </c>
      <c r="I677" s="27"/>
      <c r="J677" s="27"/>
      <c r="K677" s="27"/>
      <c r="M677" s="57" t="s">
        <v>230</v>
      </c>
      <c r="N677" s="26" t="s">
        <v>536</v>
      </c>
      <c r="O677" s="28"/>
      <c r="P677" s="28"/>
      <c r="Q677" s="28"/>
    </row>
    <row r="678" spans="1:17" ht="15.75" thickBot="1">
      <c r="A678" s="129"/>
      <c r="B678" s="129"/>
      <c r="C678" s="129"/>
      <c r="D678" s="129"/>
      <c r="E678" s="129"/>
      <c r="G678" s="11"/>
      <c r="H678" s="30"/>
      <c r="I678" s="152">
        <v>2017</v>
      </c>
      <c r="J678" s="152">
        <v>2018</v>
      </c>
      <c r="K678" s="152">
        <v>2019</v>
      </c>
      <c r="M678" s="19"/>
      <c r="N678" s="32"/>
      <c r="O678" s="152">
        <v>2017</v>
      </c>
      <c r="P678" s="152">
        <v>2018</v>
      </c>
      <c r="Q678" s="152">
        <v>2019</v>
      </c>
    </row>
    <row r="679" spans="1:17">
      <c r="A679" s="129"/>
      <c r="B679" s="129"/>
      <c r="C679" s="129"/>
      <c r="D679" s="129"/>
      <c r="E679" s="129"/>
      <c r="G679" s="103" t="s">
        <v>86</v>
      </c>
      <c r="H679" s="166" t="s">
        <v>80</v>
      </c>
      <c r="I679" s="153" t="s">
        <v>81</v>
      </c>
      <c r="J679" s="153" t="s">
        <v>81</v>
      </c>
      <c r="K679" s="153" t="s">
        <v>81</v>
      </c>
      <c r="L679" s="127"/>
      <c r="M679" s="105" t="s">
        <v>86</v>
      </c>
      <c r="N679" s="133" t="s">
        <v>80</v>
      </c>
      <c r="O679" s="153" t="s">
        <v>81</v>
      </c>
      <c r="P679" s="153" t="s">
        <v>81</v>
      </c>
      <c r="Q679" s="153" t="s">
        <v>81</v>
      </c>
    </row>
    <row r="680" spans="1:17">
      <c r="A680" s="129"/>
      <c r="B680" s="129"/>
      <c r="C680" s="129"/>
      <c r="D680" s="129"/>
      <c r="E680" s="129"/>
      <c r="G680" s="77">
        <v>1</v>
      </c>
      <c r="H680" s="135" t="s">
        <v>0</v>
      </c>
      <c r="I680" s="147">
        <v>2508275</v>
      </c>
      <c r="J680" s="147">
        <v>1465441</v>
      </c>
      <c r="K680" s="147">
        <v>4637910</v>
      </c>
      <c r="L680" s="127"/>
      <c r="M680" s="83">
        <v>1</v>
      </c>
      <c r="N680" s="135" t="s">
        <v>8</v>
      </c>
      <c r="O680" s="147">
        <v>6969135</v>
      </c>
      <c r="P680" s="147">
        <v>7686729</v>
      </c>
      <c r="Q680" s="147">
        <v>9587598</v>
      </c>
    </row>
    <row r="681" spans="1:17">
      <c r="A681" s="129"/>
      <c r="B681" s="129"/>
      <c r="C681" s="129"/>
      <c r="D681" s="129"/>
      <c r="E681" s="129"/>
      <c r="G681" s="77">
        <v>2</v>
      </c>
      <c r="H681" s="135" t="s">
        <v>231</v>
      </c>
      <c r="I681" s="147">
        <v>1854722</v>
      </c>
      <c r="J681" s="147">
        <v>2062513</v>
      </c>
      <c r="K681" s="147">
        <v>2043958</v>
      </c>
      <c r="L681" s="127"/>
      <c r="M681" s="83">
        <v>2</v>
      </c>
      <c r="N681" s="135" t="s">
        <v>125</v>
      </c>
      <c r="O681" s="147">
        <v>3898293</v>
      </c>
      <c r="P681" s="147">
        <v>4177947</v>
      </c>
      <c r="Q681" s="147">
        <v>4897058</v>
      </c>
    </row>
    <row r="682" spans="1:17">
      <c r="A682" s="129"/>
      <c r="B682" s="129"/>
      <c r="C682" s="129"/>
      <c r="D682" s="129"/>
      <c r="E682" s="129"/>
      <c r="G682" s="77">
        <v>3</v>
      </c>
      <c r="H682" s="135" t="s">
        <v>30</v>
      </c>
      <c r="I682" s="147">
        <v>2549083</v>
      </c>
      <c r="J682" s="147">
        <v>2058060</v>
      </c>
      <c r="K682" s="147">
        <v>2010519</v>
      </c>
      <c r="L682" s="127"/>
      <c r="M682" s="83">
        <v>3</v>
      </c>
      <c r="N682" s="135" t="s">
        <v>0</v>
      </c>
      <c r="O682" s="147">
        <v>1919327</v>
      </c>
      <c r="P682" s="147">
        <v>2280487</v>
      </c>
      <c r="Q682" s="147">
        <v>3077512</v>
      </c>
    </row>
    <row r="683" spans="1:17">
      <c r="A683" s="129"/>
      <c r="B683" s="129"/>
      <c r="C683" s="129"/>
      <c r="D683" s="129"/>
      <c r="E683" s="129"/>
      <c r="G683" s="77">
        <v>4</v>
      </c>
      <c r="H683" s="135" t="s">
        <v>6</v>
      </c>
      <c r="I683" s="147">
        <v>1209890</v>
      </c>
      <c r="J683" s="147">
        <v>1989503</v>
      </c>
      <c r="K683" s="147">
        <v>1790000</v>
      </c>
      <c r="L683" s="127"/>
      <c r="M683" s="162">
        <v>4</v>
      </c>
      <c r="N683" s="206" t="s">
        <v>31</v>
      </c>
      <c r="O683" s="147">
        <v>1435762</v>
      </c>
      <c r="P683" s="147">
        <v>835807</v>
      </c>
      <c r="Q683" s="147">
        <v>1854852</v>
      </c>
    </row>
    <row r="684" spans="1:17">
      <c r="A684" s="129"/>
      <c r="B684" s="129"/>
      <c r="C684" s="129"/>
      <c r="D684" s="129"/>
      <c r="E684" s="129"/>
      <c r="G684" s="176">
        <v>5</v>
      </c>
      <c r="H684" s="135" t="s">
        <v>4</v>
      </c>
      <c r="I684" s="147">
        <v>1687548</v>
      </c>
      <c r="J684" s="147">
        <v>862234</v>
      </c>
      <c r="K684" s="147">
        <v>1389820</v>
      </c>
      <c r="L684" s="127"/>
      <c r="M684" s="113">
        <v>5</v>
      </c>
      <c r="N684" s="201" t="s">
        <v>97</v>
      </c>
      <c r="O684" s="147">
        <v>857795</v>
      </c>
      <c r="P684" s="147">
        <v>1192352</v>
      </c>
      <c r="Q684" s="147">
        <v>1420248</v>
      </c>
    </row>
    <row r="685" spans="1:17">
      <c r="A685" s="129"/>
      <c r="B685" s="129"/>
      <c r="C685" s="129"/>
      <c r="D685" s="129"/>
      <c r="E685" s="129"/>
      <c r="G685" s="89">
        <v>6</v>
      </c>
      <c r="H685" s="158" t="s">
        <v>10</v>
      </c>
      <c r="I685" s="157">
        <v>1049213</v>
      </c>
      <c r="J685" s="157">
        <v>889268</v>
      </c>
      <c r="K685" s="157">
        <v>1032708</v>
      </c>
      <c r="L685" s="127"/>
      <c r="M685" s="83">
        <v>6</v>
      </c>
      <c r="N685" s="135" t="s">
        <v>13</v>
      </c>
      <c r="O685" s="147">
        <v>1036074</v>
      </c>
      <c r="P685" s="147">
        <v>781614</v>
      </c>
      <c r="Q685" s="147">
        <v>1092733</v>
      </c>
    </row>
    <row r="686" spans="1:17" ht="15.75" thickBot="1">
      <c r="A686" s="129"/>
      <c r="B686" s="129"/>
      <c r="C686" s="129"/>
      <c r="D686" s="129"/>
      <c r="E686" s="129"/>
      <c r="G686" s="176">
        <v>7</v>
      </c>
      <c r="H686" s="135" t="s">
        <v>213</v>
      </c>
      <c r="I686" s="147">
        <v>486058</v>
      </c>
      <c r="J686" s="147">
        <v>577533</v>
      </c>
      <c r="K686" s="147">
        <v>778363</v>
      </c>
      <c r="L686" s="127"/>
      <c r="M686" s="83">
        <v>7</v>
      </c>
      <c r="N686" s="135" t="s">
        <v>213</v>
      </c>
      <c r="O686" s="147">
        <v>497962</v>
      </c>
      <c r="P686" s="147">
        <v>684642</v>
      </c>
      <c r="Q686" s="147">
        <v>1012482</v>
      </c>
    </row>
    <row r="687" spans="1:17">
      <c r="A687" s="129"/>
      <c r="B687" s="129"/>
      <c r="C687" s="129"/>
      <c r="D687" s="129"/>
      <c r="E687" s="129"/>
      <c r="G687" s="102"/>
      <c r="H687" s="123" t="s">
        <v>83</v>
      </c>
      <c r="I687" s="148">
        <f t="shared" ref="I687:J687" si="54">SUM(I680:I686)</f>
        <v>11344789</v>
      </c>
      <c r="J687" s="148">
        <f t="shared" si="54"/>
        <v>9904552</v>
      </c>
      <c r="K687" s="148">
        <f>SUM(K680:K686)</f>
        <v>13683278</v>
      </c>
      <c r="L687" s="127"/>
      <c r="M687" s="102"/>
      <c r="N687" s="123" t="s">
        <v>83</v>
      </c>
      <c r="O687" s="148">
        <f t="shared" ref="O687:P687" si="55">SUM(O680:O686)</f>
        <v>16614348</v>
      </c>
      <c r="P687" s="148">
        <f t="shared" si="55"/>
        <v>17639578</v>
      </c>
      <c r="Q687" s="148">
        <f>SUM(Q680:Q686)</f>
        <v>22942483</v>
      </c>
    </row>
    <row r="688" spans="1:17">
      <c r="A688" s="129"/>
      <c r="B688" s="129"/>
      <c r="C688" s="129"/>
      <c r="D688" s="129"/>
      <c r="E688" s="129"/>
      <c r="G688" s="83"/>
      <c r="H688" s="187" t="s">
        <v>240</v>
      </c>
      <c r="I688" s="149">
        <f>I687*100/I689</f>
        <v>68.82064218466563</v>
      </c>
      <c r="J688" s="149">
        <f t="shared" ref="J688:K688" si="56">J687*100/J689</f>
        <v>70.276025922064235</v>
      </c>
      <c r="K688" s="149">
        <f t="shared" si="56"/>
        <v>73.142699346422347</v>
      </c>
      <c r="L688" s="127"/>
      <c r="M688" s="83"/>
      <c r="N688" s="81" t="s">
        <v>240</v>
      </c>
      <c r="O688" s="149">
        <f>O687*100/O689</f>
        <v>91.901065989103643</v>
      </c>
      <c r="P688" s="149">
        <f>P687*100/P689</f>
        <v>89.007062102278013</v>
      </c>
      <c r="Q688" s="149">
        <f>Q687*100/Q689</f>
        <v>89.680316065838397</v>
      </c>
    </row>
    <row r="689" spans="1:17" ht="15.75" thickBot="1">
      <c r="A689" s="129"/>
      <c r="B689" s="129"/>
      <c r="C689" s="129"/>
      <c r="D689" s="129"/>
      <c r="E689" s="129"/>
      <c r="G689" s="85"/>
      <c r="H689" s="124" t="s">
        <v>84</v>
      </c>
      <c r="I689" s="150">
        <v>16484573</v>
      </c>
      <c r="J689" s="150">
        <v>14093785</v>
      </c>
      <c r="K689" s="100">
        <v>18707647</v>
      </c>
      <c r="L689" s="127"/>
      <c r="M689" s="85"/>
      <c r="N689" s="124" t="s">
        <v>143</v>
      </c>
      <c r="O689" s="150">
        <v>18078515</v>
      </c>
      <c r="P689" s="150">
        <v>19818178</v>
      </c>
      <c r="Q689" s="150">
        <v>25582518</v>
      </c>
    </row>
    <row r="690" spans="1:17">
      <c r="A690" s="129"/>
      <c r="B690" s="129"/>
      <c r="C690" s="129"/>
      <c r="D690" s="129"/>
      <c r="E690" s="129"/>
      <c r="G690" s="163"/>
      <c r="H690" s="129"/>
      <c r="I690" s="129"/>
      <c r="J690" s="129"/>
      <c r="K690" s="129"/>
      <c r="L690" s="127"/>
      <c r="M690" s="163"/>
      <c r="N690" s="164"/>
      <c r="O690" s="165"/>
      <c r="P690" s="165"/>
      <c r="Q690" s="165"/>
    </row>
    <row r="691" spans="1:17">
      <c r="A691" s="129"/>
      <c r="B691" s="129"/>
      <c r="C691" s="129"/>
      <c r="D691" s="129"/>
      <c r="E691" s="129"/>
      <c r="G691" s="163"/>
      <c r="H691" s="129"/>
      <c r="I691" s="129"/>
      <c r="J691" s="129"/>
      <c r="K691" s="129"/>
      <c r="L691" s="127"/>
      <c r="M691" s="163"/>
      <c r="N691" s="164"/>
      <c r="O691" s="165"/>
      <c r="P691" s="165"/>
      <c r="Q691" s="165"/>
    </row>
    <row r="692" spans="1:17" ht="15.75" thickBot="1">
      <c r="A692" s="129"/>
      <c r="B692" s="129"/>
      <c r="C692" s="129"/>
      <c r="D692" s="129"/>
      <c r="E692" s="129"/>
      <c r="G692" s="25" t="s">
        <v>126</v>
      </c>
      <c r="H692" s="26" t="s">
        <v>127</v>
      </c>
      <c r="I692" s="27"/>
      <c r="J692" s="27"/>
      <c r="K692" s="27"/>
      <c r="M692" s="25" t="s">
        <v>126</v>
      </c>
      <c r="N692" s="26" t="s">
        <v>127</v>
      </c>
      <c r="O692" s="28"/>
      <c r="P692" s="28"/>
      <c r="Q692" s="28"/>
    </row>
    <row r="693" spans="1:17" ht="15.75" thickBot="1">
      <c r="A693" s="129"/>
      <c r="B693" s="129"/>
      <c r="C693" s="129"/>
      <c r="D693" s="129"/>
      <c r="E693" s="129"/>
      <c r="G693" s="136"/>
      <c r="H693" s="183"/>
      <c r="I693" s="152">
        <v>2017</v>
      </c>
      <c r="J693" s="17">
        <v>2018</v>
      </c>
      <c r="K693" s="152">
        <v>2019</v>
      </c>
      <c r="L693" s="127"/>
      <c r="M693" s="186"/>
      <c r="N693" s="132"/>
      <c r="O693" s="152">
        <v>2017</v>
      </c>
      <c r="P693" s="152">
        <v>2018</v>
      </c>
      <c r="Q693" s="152">
        <v>2019</v>
      </c>
    </row>
    <row r="694" spans="1:17">
      <c r="A694" s="129"/>
      <c r="B694" s="129"/>
      <c r="C694" s="129"/>
      <c r="D694" s="129"/>
      <c r="E694" s="129"/>
      <c r="G694" s="103" t="s">
        <v>86</v>
      </c>
      <c r="H694" s="166" t="s">
        <v>80</v>
      </c>
      <c r="I694" s="153" t="s">
        <v>81</v>
      </c>
      <c r="J694" s="151" t="s">
        <v>81</v>
      </c>
      <c r="K694" s="153" t="s">
        <v>81</v>
      </c>
      <c r="L694" s="127"/>
      <c r="M694" s="105" t="s">
        <v>86</v>
      </c>
      <c r="N694" s="133" t="s">
        <v>80</v>
      </c>
      <c r="O694" s="153" t="s">
        <v>81</v>
      </c>
      <c r="P694" s="153" t="s">
        <v>81</v>
      </c>
      <c r="Q694" s="153" t="s">
        <v>81</v>
      </c>
    </row>
    <row r="695" spans="1:17">
      <c r="A695" s="129"/>
      <c r="B695" s="129"/>
      <c r="C695" s="129"/>
      <c r="D695" s="129"/>
      <c r="E695" s="129"/>
      <c r="G695" s="77">
        <v>1</v>
      </c>
      <c r="H695" s="135" t="s">
        <v>24</v>
      </c>
      <c r="I695" s="147">
        <v>35540634</v>
      </c>
      <c r="J695" s="147">
        <v>40866737</v>
      </c>
      <c r="K695" s="147">
        <v>41184225</v>
      </c>
      <c r="L695" s="127"/>
      <c r="M695" s="77">
        <v>1</v>
      </c>
      <c r="N695" s="135" t="s">
        <v>89</v>
      </c>
      <c r="O695" s="147">
        <v>12151406</v>
      </c>
      <c r="P695" s="147">
        <v>10747518</v>
      </c>
      <c r="Q695" s="147">
        <v>10343519</v>
      </c>
    </row>
    <row r="696" spans="1:17">
      <c r="A696" s="129"/>
      <c r="B696" s="129"/>
      <c r="C696" s="129"/>
      <c r="D696" s="129"/>
      <c r="E696" s="129"/>
      <c r="G696" s="77">
        <v>2</v>
      </c>
      <c r="H696" s="135" t="s">
        <v>4</v>
      </c>
      <c r="I696" s="147">
        <v>22003151</v>
      </c>
      <c r="J696" s="147">
        <v>26638554</v>
      </c>
      <c r="K696" s="147">
        <v>25299998</v>
      </c>
      <c r="L696" s="127"/>
      <c r="M696" s="77">
        <v>2</v>
      </c>
      <c r="N696" s="135" t="s">
        <v>8</v>
      </c>
      <c r="O696" s="147">
        <v>5043513</v>
      </c>
      <c r="P696" s="147">
        <v>4609750</v>
      </c>
      <c r="Q696" s="147">
        <v>5964465</v>
      </c>
    </row>
    <row r="697" spans="1:17">
      <c r="A697" s="129"/>
      <c r="B697" s="129"/>
      <c r="C697" s="129"/>
      <c r="D697" s="129"/>
      <c r="E697" s="129"/>
      <c r="G697" s="77">
        <v>3</v>
      </c>
      <c r="H697" s="135" t="s">
        <v>20</v>
      </c>
      <c r="I697" s="147">
        <v>17928007</v>
      </c>
      <c r="J697" s="147">
        <v>19301681</v>
      </c>
      <c r="K697" s="147">
        <v>19385532</v>
      </c>
      <c r="L697" s="127"/>
      <c r="M697" s="77">
        <v>3</v>
      </c>
      <c r="N697" s="135" t="s">
        <v>103</v>
      </c>
      <c r="O697" s="147">
        <v>4509279</v>
      </c>
      <c r="P697" s="147">
        <v>3667834</v>
      </c>
      <c r="Q697" s="147">
        <v>3762216</v>
      </c>
    </row>
    <row r="698" spans="1:17">
      <c r="A698" s="129"/>
      <c r="B698" s="129"/>
      <c r="C698" s="129"/>
      <c r="D698" s="129"/>
      <c r="E698" s="129"/>
      <c r="G698" s="77">
        <v>4</v>
      </c>
      <c r="H698" s="135" t="s">
        <v>27</v>
      </c>
      <c r="I698" s="147">
        <v>12569133</v>
      </c>
      <c r="J698" s="147">
        <v>15413421</v>
      </c>
      <c r="K698" s="147">
        <v>12907377</v>
      </c>
      <c r="L698" s="127"/>
      <c r="M698" s="77">
        <v>4</v>
      </c>
      <c r="N698" s="135" t="s">
        <v>0</v>
      </c>
      <c r="O698" s="147">
        <v>2566778</v>
      </c>
      <c r="P698" s="147">
        <v>1762494</v>
      </c>
      <c r="Q698" s="147">
        <v>1978986</v>
      </c>
    </row>
    <row r="699" spans="1:17">
      <c r="A699" s="129"/>
      <c r="B699" s="129"/>
      <c r="C699" s="129"/>
      <c r="D699" s="129"/>
      <c r="E699" s="129"/>
      <c r="G699" s="77">
        <v>5</v>
      </c>
      <c r="H699" s="135" t="s">
        <v>10</v>
      </c>
      <c r="I699" s="147">
        <v>9777999</v>
      </c>
      <c r="J699" s="147">
        <v>11997142</v>
      </c>
      <c r="K699" s="147">
        <v>12753851</v>
      </c>
      <c r="L699" s="127"/>
      <c r="M699" s="77">
        <v>5</v>
      </c>
      <c r="N699" s="135" t="s">
        <v>19</v>
      </c>
      <c r="O699" s="147">
        <v>2538926</v>
      </c>
      <c r="P699" s="147">
        <v>1810141</v>
      </c>
      <c r="Q699" s="147">
        <v>1732352</v>
      </c>
    </row>
    <row r="700" spans="1:17">
      <c r="A700" s="129"/>
      <c r="B700" s="129"/>
      <c r="C700" s="129"/>
      <c r="D700" s="129"/>
      <c r="E700" s="129"/>
      <c r="G700" s="77">
        <v>6</v>
      </c>
      <c r="H700" s="135" t="s">
        <v>23</v>
      </c>
      <c r="I700" s="147">
        <v>9576910</v>
      </c>
      <c r="J700" s="147">
        <v>10820249</v>
      </c>
      <c r="K700" s="147">
        <v>11520651</v>
      </c>
      <c r="L700" s="127"/>
      <c r="M700" s="77">
        <v>6</v>
      </c>
      <c r="N700" s="135" t="s">
        <v>1</v>
      </c>
      <c r="O700" s="147">
        <v>546131</v>
      </c>
      <c r="P700" s="147">
        <v>506628</v>
      </c>
      <c r="Q700" s="147">
        <v>1506432</v>
      </c>
    </row>
    <row r="701" spans="1:17">
      <c r="A701" s="129"/>
      <c r="B701" s="129"/>
      <c r="C701" s="129"/>
      <c r="D701" s="129"/>
      <c r="E701" s="129"/>
      <c r="G701" s="77">
        <v>7</v>
      </c>
      <c r="H701" s="135" t="s">
        <v>355</v>
      </c>
      <c r="I701" s="147">
        <v>6370888</v>
      </c>
      <c r="J701" s="147">
        <v>6921943</v>
      </c>
      <c r="K701" s="147">
        <v>6589047</v>
      </c>
      <c r="L701" s="127"/>
      <c r="M701" s="77">
        <v>7</v>
      </c>
      <c r="N701" s="158" t="s">
        <v>13</v>
      </c>
      <c r="O701" s="147">
        <v>1239054</v>
      </c>
      <c r="P701" s="147">
        <v>736135</v>
      </c>
      <c r="Q701" s="147">
        <v>887473</v>
      </c>
    </row>
    <row r="702" spans="1:17">
      <c r="A702" s="129"/>
      <c r="B702" s="129"/>
      <c r="C702" s="129"/>
      <c r="D702" s="129"/>
      <c r="E702" s="129"/>
      <c r="G702" s="77">
        <v>8</v>
      </c>
      <c r="H702" s="135" t="s">
        <v>22</v>
      </c>
      <c r="I702" s="147">
        <v>5215470</v>
      </c>
      <c r="J702" s="147">
        <v>6682447</v>
      </c>
      <c r="K702" s="147">
        <v>5731025</v>
      </c>
      <c r="L702" s="127"/>
      <c r="M702" s="77">
        <v>8</v>
      </c>
      <c r="N702" s="135" t="s">
        <v>6</v>
      </c>
      <c r="O702" s="147">
        <v>1418908</v>
      </c>
      <c r="P702" s="147">
        <v>1309668</v>
      </c>
      <c r="Q702" s="147">
        <v>781756</v>
      </c>
    </row>
    <row r="703" spans="1:17" ht="15.75" thickBot="1">
      <c r="A703" s="129"/>
      <c r="B703" s="129"/>
      <c r="C703" s="129"/>
      <c r="D703" s="129"/>
      <c r="E703" s="129"/>
      <c r="G703" s="77">
        <v>9</v>
      </c>
      <c r="H703" s="135" t="s">
        <v>21</v>
      </c>
      <c r="I703" s="147">
        <v>7137697</v>
      </c>
      <c r="J703" s="147">
        <v>9612335</v>
      </c>
      <c r="K703" s="147">
        <v>5583336</v>
      </c>
      <c r="L703" s="127"/>
      <c r="M703" s="77">
        <v>9</v>
      </c>
      <c r="N703" s="135" t="s">
        <v>28</v>
      </c>
      <c r="O703" s="147">
        <v>950666</v>
      </c>
      <c r="P703" s="147">
        <v>1118087</v>
      </c>
      <c r="Q703" s="147">
        <v>507227</v>
      </c>
    </row>
    <row r="704" spans="1:17">
      <c r="A704" s="129"/>
      <c r="B704" s="129"/>
      <c r="C704" s="129"/>
      <c r="D704" s="129"/>
      <c r="E704" s="129"/>
      <c r="G704" s="77">
        <v>10</v>
      </c>
      <c r="H704" s="135" t="s">
        <v>26</v>
      </c>
      <c r="I704" s="147">
        <v>3422588</v>
      </c>
      <c r="J704" s="147">
        <v>3877880</v>
      </c>
      <c r="K704" s="147">
        <v>5782156</v>
      </c>
      <c r="L704" s="127"/>
      <c r="M704" s="102"/>
      <c r="N704" s="123" t="s">
        <v>83</v>
      </c>
      <c r="O704" s="148">
        <f>SUM(O695:O703)</f>
        <v>30964661</v>
      </c>
      <c r="P704" s="148">
        <f>SUM(P695:P703)</f>
        <v>26268255</v>
      </c>
      <c r="Q704" s="148">
        <f>SUM(Q695:Q703)</f>
        <v>27464426</v>
      </c>
    </row>
    <row r="705" spans="1:17">
      <c r="A705" s="129"/>
      <c r="B705" s="129"/>
      <c r="C705" s="129"/>
      <c r="D705" s="129"/>
      <c r="E705" s="129"/>
      <c r="G705" s="77">
        <v>11</v>
      </c>
      <c r="H705" s="135" t="s">
        <v>2</v>
      </c>
      <c r="I705" s="147">
        <v>4183070</v>
      </c>
      <c r="J705" s="147">
        <v>4338462</v>
      </c>
      <c r="K705" s="147">
        <v>4901134</v>
      </c>
      <c r="L705" s="127"/>
      <c r="M705" s="83"/>
      <c r="N705" s="81" t="s">
        <v>240</v>
      </c>
      <c r="O705" s="149">
        <f>O704*100/O706</f>
        <v>89.000823536093606</v>
      </c>
      <c r="P705" s="96">
        <f>P704*100/P706</f>
        <v>90.441935123243155</v>
      </c>
      <c r="Q705" s="96">
        <f t="shared" ref="Q705" si="57">Q704*100/Q706</f>
        <v>93.27607571655625</v>
      </c>
    </row>
    <row r="706" spans="1:17" ht="15.75" thickBot="1">
      <c r="A706" s="129"/>
      <c r="B706" s="129"/>
      <c r="C706" s="129"/>
      <c r="D706" s="129"/>
      <c r="E706" s="129"/>
      <c r="G706" s="77">
        <v>12</v>
      </c>
      <c r="H706" s="135" t="s">
        <v>25</v>
      </c>
      <c r="I706" s="147">
        <v>4044001</v>
      </c>
      <c r="J706" s="147">
        <v>4334930</v>
      </c>
      <c r="K706" s="147">
        <v>3535734</v>
      </c>
      <c r="L706" s="127"/>
      <c r="M706" s="85"/>
      <c r="N706" s="124" t="s">
        <v>143</v>
      </c>
      <c r="O706" s="111">
        <v>34791432</v>
      </c>
      <c r="P706" s="112">
        <v>29044331</v>
      </c>
      <c r="Q706" s="120">
        <v>29444234</v>
      </c>
    </row>
    <row r="707" spans="1:17">
      <c r="A707" s="129"/>
      <c r="B707" s="129"/>
      <c r="C707" s="129"/>
      <c r="D707" s="129"/>
      <c r="E707" s="129"/>
      <c r="G707" s="77">
        <v>13</v>
      </c>
      <c r="H707" s="135" t="s">
        <v>146</v>
      </c>
      <c r="I707" s="147">
        <v>2563627</v>
      </c>
      <c r="J707" s="147">
        <v>2456761</v>
      </c>
      <c r="K707" s="147">
        <v>3014572</v>
      </c>
      <c r="L707" s="64"/>
      <c r="M707" s="207"/>
      <c r="Q707" s="129"/>
    </row>
    <row r="708" spans="1:17">
      <c r="A708" s="129"/>
      <c r="B708" s="129"/>
      <c r="C708" s="129"/>
      <c r="D708" s="129"/>
      <c r="E708" s="129"/>
      <c r="G708" s="77">
        <v>14</v>
      </c>
      <c r="H708" s="135" t="s">
        <v>0</v>
      </c>
      <c r="I708" s="147">
        <v>4567906</v>
      </c>
      <c r="J708" s="147">
        <v>5569527</v>
      </c>
      <c r="K708" s="147">
        <v>2660795</v>
      </c>
      <c r="L708" s="64"/>
      <c r="M708" s="207"/>
      <c r="Q708" s="129"/>
    </row>
    <row r="709" spans="1:17">
      <c r="A709" s="129"/>
      <c r="B709" s="129"/>
      <c r="C709" s="129"/>
      <c r="D709" s="129"/>
      <c r="E709" s="129"/>
      <c r="G709" s="77">
        <v>15</v>
      </c>
      <c r="H709" s="135" t="s">
        <v>145</v>
      </c>
      <c r="I709" s="147">
        <v>4308420</v>
      </c>
      <c r="J709" s="147">
        <v>3653215</v>
      </c>
      <c r="K709" s="147">
        <v>2569561</v>
      </c>
      <c r="L709" s="64"/>
      <c r="M709" s="207"/>
      <c r="N709" s="169"/>
      <c r="O709" s="169"/>
      <c r="P709" s="129"/>
      <c r="Q709" s="129"/>
    </row>
    <row r="710" spans="1:17">
      <c r="A710" s="129"/>
      <c r="B710" s="129"/>
      <c r="C710" s="129"/>
      <c r="D710" s="129"/>
      <c r="E710" s="129"/>
      <c r="G710" s="77">
        <v>16</v>
      </c>
      <c r="H710" s="135" t="s">
        <v>11</v>
      </c>
      <c r="I710" s="147">
        <v>1659362</v>
      </c>
      <c r="J710" s="147">
        <v>2822219</v>
      </c>
      <c r="K710" s="147">
        <v>2551699</v>
      </c>
      <c r="L710" s="64"/>
      <c r="M710" s="207"/>
      <c r="N710" s="169"/>
      <c r="O710" s="169"/>
      <c r="P710" s="129"/>
      <c r="Q710" s="129"/>
    </row>
    <row r="711" spans="1:17">
      <c r="A711" s="129"/>
      <c r="B711" s="129"/>
      <c r="C711" s="129"/>
      <c r="D711" s="129"/>
      <c r="E711" s="129"/>
      <c r="G711" s="77">
        <v>17</v>
      </c>
      <c r="H711" s="135" t="s">
        <v>7</v>
      </c>
      <c r="I711" s="147">
        <v>2762272</v>
      </c>
      <c r="J711" s="147">
        <v>3110527</v>
      </c>
      <c r="K711" s="147">
        <v>2115503</v>
      </c>
      <c r="L711" s="64"/>
      <c r="M711" s="207"/>
      <c r="N711" s="169"/>
      <c r="O711" s="169"/>
      <c r="P711" s="129"/>
      <c r="Q711" s="129"/>
    </row>
    <row r="712" spans="1:17">
      <c r="A712" s="129"/>
      <c r="B712" s="129"/>
      <c r="C712" s="129"/>
      <c r="D712" s="129"/>
      <c r="E712" s="129"/>
      <c r="G712" s="77">
        <v>18</v>
      </c>
      <c r="H712" s="135" t="s">
        <v>8</v>
      </c>
      <c r="I712" s="147">
        <v>1900268</v>
      </c>
      <c r="J712" s="147">
        <v>3304785</v>
      </c>
      <c r="K712" s="147">
        <v>1931266</v>
      </c>
      <c r="L712" s="64"/>
      <c r="M712" s="207"/>
      <c r="N712" s="169"/>
      <c r="O712" s="169"/>
      <c r="P712" s="129"/>
      <c r="Q712" s="129"/>
    </row>
    <row r="713" spans="1:17">
      <c r="A713" s="129"/>
      <c r="B713" s="129"/>
      <c r="C713" s="129"/>
      <c r="D713" s="129"/>
      <c r="E713" s="129"/>
      <c r="G713" s="89">
        <v>19</v>
      </c>
      <c r="H713" s="158" t="s">
        <v>147</v>
      </c>
      <c r="I713" s="157">
        <v>1532403</v>
      </c>
      <c r="J713" s="157">
        <v>1837926</v>
      </c>
      <c r="K713" s="157">
        <v>1526806</v>
      </c>
      <c r="L713" s="64"/>
      <c r="M713" s="207"/>
      <c r="N713" s="169"/>
      <c r="O713" s="169"/>
      <c r="P713" s="129"/>
      <c r="Q713" s="129"/>
    </row>
    <row r="714" spans="1:17">
      <c r="A714" s="129"/>
      <c r="B714" s="129"/>
      <c r="C714" s="129"/>
      <c r="D714" s="129"/>
      <c r="E714" s="129"/>
      <c r="G714" s="77">
        <v>20</v>
      </c>
      <c r="H714" s="135" t="s">
        <v>156</v>
      </c>
      <c r="I714" s="147">
        <v>759376</v>
      </c>
      <c r="J714" s="147">
        <v>819914</v>
      </c>
      <c r="K714" s="147">
        <v>1458456</v>
      </c>
      <c r="L714" s="64"/>
      <c r="M714" s="129"/>
      <c r="N714" s="129"/>
      <c r="O714" s="129"/>
      <c r="P714" s="129"/>
      <c r="Q714" s="129"/>
    </row>
    <row r="715" spans="1:17">
      <c r="A715" s="129"/>
      <c r="B715" s="129"/>
      <c r="C715" s="129"/>
      <c r="D715" s="129"/>
      <c r="E715" s="129"/>
      <c r="G715" s="77">
        <v>21</v>
      </c>
      <c r="H715" s="135" t="s">
        <v>45</v>
      </c>
      <c r="I715" s="147">
        <v>1249139</v>
      </c>
      <c r="J715" s="147">
        <v>1248914</v>
      </c>
      <c r="K715" s="147">
        <v>1425340</v>
      </c>
      <c r="L715" s="64"/>
      <c r="M715" s="129"/>
      <c r="N715" s="129"/>
      <c r="O715" s="129"/>
      <c r="P715" s="129"/>
      <c r="Q715" s="129"/>
    </row>
    <row r="716" spans="1:17">
      <c r="A716" s="129"/>
      <c r="B716" s="129"/>
      <c r="C716" s="129"/>
      <c r="D716" s="129"/>
      <c r="E716" s="129"/>
      <c r="G716" s="77">
        <v>22</v>
      </c>
      <c r="H716" s="135" t="s">
        <v>108</v>
      </c>
      <c r="I716" s="147">
        <v>1818425</v>
      </c>
      <c r="J716" s="147">
        <v>1630402</v>
      </c>
      <c r="K716" s="147">
        <v>1313638</v>
      </c>
      <c r="L716" s="127"/>
      <c r="N716" s="129"/>
      <c r="O716" s="129"/>
      <c r="P716" s="129"/>
      <c r="Q716" s="129"/>
    </row>
    <row r="717" spans="1:17">
      <c r="A717" s="129"/>
      <c r="B717" s="129"/>
      <c r="C717" s="129"/>
      <c r="D717" s="129"/>
      <c r="E717" s="129"/>
      <c r="G717" s="89">
        <v>23</v>
      </c>
      <c r="H717" s="158" t="s">
        <v>13</v>
      </c>
      <c r="I717" s="157">
        <v>2202442</v>
      </c>
      <c r="J717" s="157">
        <v>3544311</v>
      </c>
      <c r="K717" s="157">
        <v>1310748</v>
      </c>
      <c r="L717" s="127"/>
      <c r="M717" s="129"/>
      <c r="N717" s="129"/>
      <c r="O717" s="129"/>
      <c r="P717" s="129"/>
      <c r="Q717" s="129"/>
    </row>
    <row r="718" spans="1:17" ht="15.75" thickBot="1">
      <c r="A718" s="129"/>
      <c r="B718" s="129"/>
      <c r="C718" s="129"/>
      <c r="D718" s="129"/>
      <c r="E718" s="129"/>
      <c r="G718" s="77">
        <v>24</v>
      </c>
      <c r="H718" s="135" t="s">
        <v>213</v>
      </c>
      <c r="I718" s="147">
        <v>1200070</v>
      </c>
      <c r="J718" s="147">
        <v>2106016</v>
      </c>
      <c r="K718" s="147">
        <v>1238088</v>
      </c>
      <c r="L718" s="127"/>
      <c r="M718" s="129"/>
      <c r="N718" s="129"/>
      <c r="O718" s="129"/>
      <c r="P718" s="129"/>
      <c r="Q718" s="129"/>
    </row>
    <row r="719" spans="1:17">
      <c r="A719" s="129"/>
      <c r="B719" s="129"/>
      <c r="C719" s="129"/>
      <c r="D719" s="129"/>
      <c r="E719" s="129"/>
      <c r="G719" s="102"/>
      <c r="H719" s="123" t="s">
        <v>83</v>
      </c>
      <c r="I719" s="148">
        <f t="shared" ref="I719:J719" si="58">SUM(I695:I718)</f>
        <v>164293258</v>
      </c>
      <c r="J719" s="148">
        <f t="shared" si="58"/>
        <v>192910298</v>
      </c>
      <c r="K719" s="148">
        <f>SUM(K695:K718)</f>
        <v>178290538</v>
      </c>
      <c r="L719" s="127"/>
      <c r="M719" s="129"/>
      <c r="N719" s="129"/>
      <c r="O719" s="129"/>
      <c r="P719" s="129"/>
      <c r="Q719" s="129"/>
    </row>
    <row r="720" spans="1:17">
      <c r="A720" s="129"/>
      <c r="B720" s="129"/>
      <c r="C720" s="129"/>
      <c r="D720" s="129"/>
      <c r="E720" s="129"/>
      <c r="G720" s="83"/>
      <c r="H720" s="81" t="s">
        <v>240</v>
      </c>
      <c r="I720" s="149">
        <f>I719*100/I721</f>
        <v>97.964527228774614</v>
      </c>
      <c r="J720" s="208">
        <f t="shared" ref="J720:K720" si="59">J719*100/J721</f>
        <v>97.922072069467745</v>
      </c>
      <c r="K720" s="149">
        <f t="shared" si="59"/>
        <v>97.599802613493566</v>
      </c>
      <c r="L720" s="127"/>
      <c r="M720" s="129"/>
      <c r="N720" s="129"/>
      <c r="O720" s="129"/>
      <c r="P720" s="129"/>
      <c r="Q720" s="129"/>
    </row>
    <row r="721" spans="1:17" ht="15.75" thickBot="1">
      <c r="A721" s="129"/>
      <c r="B721" s="129"/>
      <c r="C721" s="129"/>
      <c r="D721" s="129"/>
      <c r="E721" s="129"/>
      <c r="G721" s="85"/>
      <c r="H721" s="124" t="s">
        <v>84</v>
      </c>
      <c r="I721" s="111">
        <v>167706886</v>
      </c>
      <c r="J721" s="209">
        <v>197003897</v>
      </c>
      <c r="K721" s="150">
        <v>182675101</v>
      </c>
      <c r="L721" s="127"/>
      <c r="M721" s="129"/>
      <c r="N721" s="129"/>
      <c r="O721" s="129"/>
      <c r="P721" s="129"/>
      <c r="Q721" s="129"/>
    </row>
    <row r="722" spans="1:17">
      <c r="A722" s="129"/>
      <c r="B722" s="129"/>
      <c r="C722" s="129"/>
      <c r="D722" s="129"/>
      <c r="E722" s="129"/>
      <c r="G722" s="163"/>
      <c r="H722" s="164"/>
      <c r="I722" s="165"/>
      <c r="J722" s="165"/>
      <c r="K722" s="304"/>
      <c r="L722" s="127"/>
      <c r="M722" s="129"/>
      <c r="N722" s="129"/>
      <c r="O722" s="129"/>
      <c r="P722" s="129"/>
      <c r="Q722" s="129"/>
    </row>
    <row r="723" spans="1:17">
      <c r="A723" s="129"/>
      <c r="B723" s="129"/>
      <c r="C723" s="129"/>
      <c r="D723" s="129"/>
      <c r="E723" s="129"/>
    </row>
    <row r="724" spans="1:17" ht="15.75" thickBot="1">
      <c r="A724" s="129"/>
      <c r="B724" s="129"/>
      <c r="C724" s="129"/>
      <c r="D724" s="129"/>
      <c r="E724" s="129"/>
      <c r="G724" s="25" t="s">
        <v>150</v>
      </c>
      <c r="H724" s="26" t="s">
        <v>385</v>
      </c>
      <c r="I724" s="27"/>
      <c r="J724" s="27"/>
      <c r="K724" s="27"/>
      <c r="M724" s="25" t="s">
        <v>150</v>
      </c>
      <c r="N724" s="26" t="s">
        <v>385</v>
      </c>
      <c r="O724" s="27"/>
      <c r="P724" s="27"/>
      <c r="Q724" s="27"/>
    </row>
    <row r="725" spans="1:17" ht="15.75" thickBot="1">
      <c r="A725" s="129"/>
      <c r="B725" s="129"/>
      <c r="C725" s="129"/>
      <c r="D725" s="129"/>
      <c r="E725" s="129"/>
      <c r="G725" s="136"/>
      <c r="H725" s="183"/>
      <c r="I725" s="152">
        <v>2017</v>
      </c>
      <c r="J725" s="152">
        <v>2018</v>
      </c>
      <c r="K725" s="152">
        <v>2019</v>
      </c>
      <c r="L725" s="127"/>
      <c r="M725" s="136"/>
      <c r="N725" s="183"/>
      <c r="O725" s="152">
        <v>2017</v>
      </c>
      <c r="P725" s="152">
        <v>2018</v>
      </c>
      <c r="Q725" s="152">
        <v>2019</v>
      </c>
    </row>
    <row r="726" spans="1:17">
      <c r="A726" s="129"/>
      <c r="B726" s="129"/>
      <c r="C726" s="129"/>
      <c r="D726" s="129"/>
      <c r="E726" s="129"/>
      <c r="G726" s="103" t="s">
        <v>86</v>
      </c>
      <c r="H726" s="166" t="s">
        <v>80</v>
      </c>
      <c r="I726" s="153" t="s">
        <v>81</v>
      </c>
      <c r="J726" s="153" t="s">
        <v>81</v>
      </c>
      <c r="K726" s="153" t="s">
        <v>81</v>
      </c>
      <c r="L726" s="127"/>
      <c r="M726" s="103" t="s">
        <v>86</v>
      </c>
      <c r="N726" s="166" t="s">
        <v>80</v>
      </c>
      <c r="O726" s="153" t="s">
        <v>81</v>
      </c>
      <c r="P726" s="153" t="s">
        <v>81</v>
      </c>
      <c r="Q726" s="153" t="s">
        <v>81</v>
      </c>
    </row>
    <row r="727" spans="1:17">
      <c r="A727" s="129"/>
      <c r="B727" s="129"/>
      <c r="C727" s="129"/>
      <c r="D727" s="129"/>
      <c r="E727" s="129"/>
      <c r="G727" s="77">
        <v>1</v>
      </c>
      <c r="H727" s="135" t="s">
        <v>1</v>
      </c>
      <c r="I727" s="147">
        <v>49274359</v>
      </c>
      <c r="J727" s="147">
        <v>36754815</v>
      </c>
      <c r="K727" s="147">
        <v>36747750</v>
      </c>
      <c r="L727" s="127"/>
      <c r="M727" s="77">
        <v>1</v>
      </c>
      <c r="N727" s="135" t="s">
        <v>19</v>
      </c>
      <c r="O727" s="147">
        <v>2291420</v>
      </c>
      <c r="P727" s="147">
        <v>2610558</v>
      </c>
      <c r="Q727" s="147">
        <v>3621110</v>
      </c>
    </row>
    <row r="728" spans="1:17">
      <c r="A728" s="129"/>
      <c r="B728" s="129"/>
      <c r="C728" s="129"/>
      <c r="D728" s="129"/>
      <c r="E728" s="129"/>
      <c r="G728" s="77">
        <v>2</v>
      </c>
      <c r="H728" s="135" t="s">
        <v>4</v>
      </c>
      <c r="I728" s="147">
        <v>56236199</v>
      </c>
      <c r="J728" s="147">
        <v>41399134</v>
      </c>
      <c r="K728" s="147">
        <v>34029694</v>
      </c>
      <c r="L728" s="127"/>
      <c r="M728" s="77">
        <v>2</v>
      </c>
      <c r="N728" s="135" t="s">
        <v>0</v>
      </c>
      <c r="O728" s="147">
        <v>561449</v>
      </c>
      <c r="P728" s="147">
        <v>357444</v>
      </c>
      <c r="Q728" s="147">
        <v>752830</v>
      </c>
    </row>
    <row r="729" spans="1:17">
      <c r="A729" s="129"/>
      <c r="B729" s="129"/>
      <c r="C729" s="129"/>
      <c r="D729" s="129"/>
      <c r="E729" s="129"/>
      <c r="G729" s="77">
        <v>3</v>
      </c>
      <c r="H729" s="135" t="s">
        <v>8</v>
      </c>
      <c r="I729" s="147">
        <v>21568232</v>
      </c>
      <c r="J729" s="147">
        <v>19172172</v>
      </c>
      <c r="K729" s="147">
        <v>19156155</v>
      </c>
      <c r="L729" s="127"/>
      <c r="M729" s="77">
        <v>3</v>
      </c>
      <c r="N729" s="135" t="s">
        <v>35</v>
      </c>
      <c r="O729" s="147">
        <v>613012</v>
      </c>
      <c r="P729" s="147">
        <v>1079211</v>
      </c>
      <c r="Q729" s="147">
        <v>746645</v>
      </c>
    </row>
    <row r="730" spans="1:17" ht="15.75" thickBot="1">
      <c r="A730" s="129"/>
      <c r="B730" s="129"/>
      <c r="C730" s="129"/>
      <c r="D730" s="129"/>
      <c r="E730" s="129"/>
      <c r="G730" s="77">
        <v>4</v>
      </c>
      <c r="H730" s="135" t="s">
        <v>24</v>
      </c>
      <c r="I730" s="147">
        <v>5618944</v>
      </c>
      <c r="J730" s="147">
        <v>4762371</v>
      </c>
      <c r="K730" s="147">
        <v>4691785</v>
      </c>
      <c r="L730" s="127"/>
      <c r="M730" s="89">
        <v>4</v>
      </c>
      <c r="N730" s="135" t="s">
        <v>8</v>
      </c>
      <c r="O730" s="147">
        <v>767365</v>
      </c>
      <c r="P730" s="147">
        <v>866085</v>
      </c>
      <c r="Q730" s="147">
        <v>672025</v>
      </c>
    </row>
    <row r="731" spans="1:17">
      <c r="A731" s="129"/>
      <c r="B731" s="129"/>
      <c r="C731" s="129"/>
      <c r="D731" s="129"/>
      <c r="E731" s="129"/>
      <c r="G731" s="77">
        <v>5</v>
      </c>
      <c r="H731" s="135" t="s">
        <v>11</v>
      </c>
      <c r="I731" s="147">
        <v>4004552</v>
      </c>
      <c r="J731" s="147">
        <v>3405683</v>
      </c>
      <c r="K731" s="147">
        <v>4239233</v>
      </c>
      <c r="L731" s="127"/>
      <c r="M731" s="102"/>
      <c r="N731" s="123" t="s">
        <v>83</v>
      </c>
      <c r="O731" s="148">
        <f>SUM(O727:O730)</f>
        <v>4233246</v>
      </c>
      <c r="P731" s="148">
        <f>SUM(P727:P730)</f>
        <v>4913298</v>
      </c>
      <c r="Q731" s="148">
        <f>SUM(Q727:Q730)</f>
        <v>5792610</v>
      </c>
    </row>
    <row r="732" spans="1:17">
      <c r="A732" s="129"/>
      <c r="B732" s="129"/>
      <c r="C732" s="129"/>
      <c r="D732" s="129"/>
      <c r="E732" s="129"/>
      <c r="G732" s="77">
        <v>6</v>
      </c>
      <c r="H732" s="135" t="s">
        <v>38</v>
      </c>
      <c r="I732" s="147">
        <v>1178788</v>
      </c>
      <c r="J732" s="147">
        <v>973412</v>
      </c>
      <c r="K732" s="147">
        <v>4110298</v>
      </c>
      <c r="L732" s="127"/>
      <c r="M732" s="83"/>
      <c r="N732" s="81" t="s">
        <v>240</v>
      </c>
      <c r="O732" s="149">
        <f>O731*100/O733</f>
        <v>66.532080492695414</v>
      </c>
      <c r="P732" s="149">
        <f>P731*100/P733</f>
        <v>64.090380086514813</v>
      </c>
      <c r="Q732" s="149">
        <f>Q731*100/Q733</f>
        <v>66.930965298932222</v>
      </c>
    </row>
    <row r="733" spans="1:17" ht="15.75" thickBot="1">
      <c r="A733" s="129"/>
      <c r="B733" s="129"/>
      <c r="C733" s="129"/>
      <c r="D733" s="129"/>
      <c r="E733" s="129"/>
      <c r="G733" s="77">
        <v>7</v>
      </c>
      <c r="H733" s="135" t="s">
        <v>20</v>
      </c>
      <c r="I733" s="147">
        <v>3824072</v>
      </c>
      <c r="J733" s="147">
        <v>3024897</v>
      </c>
      <c r="K733" s="147">
        <v>2786849</v>
      </c>
      <c r="L733" s="127"/>
      <c r="M733" s="85"/>
      <c r="N733" s="124" t="s">
        <v>143</v>
      </c>
      <c r="O733" s="150">
        <v>6362714</v>
      </c>
      <c r="P733" s="150">
        <v>7666202</v>
      </c>
      <c r="Q733" s="150">
        <v>8654604</v>
      </c>
    </row>
    <row r="734" spans="1:17">
      <c r="A734" s="129"/>
      <c r="B734" s="129"/>
      <c r="C734" s="129"/>
      <c r="D734" s="129"/>
      <c r="E734" s="129"/>
      <c r="G734" s="77">
        <v>8</v>
      </c>
      <c r="H734" s="135" t="s">
        <v>6</v>
      </c>
      <c r="I734" s="147">
        <v>2558116</v>
      </c>
      <c r="J734" s="147">
        <v>3092993</v>
      </c>
      <c r="K734" s="147">
        <v>2785651</v>
      </c>
      <c r="L734" s="127"/>
      <c r="M734" s="129"/>
      <c r="N734" s="129"/>
      <c r="O734" s="129"/>
      <c r="P734" s="129"/>
      <c r="Q734" s="129"/>
    </row>
    <row r="735" spans="1:17">
      <c r="A735" s="129"/>
      <c r="B735" s="129"/>
      <c r="C735" s="129"/>
      <c r="D735" s="129"/>
      <c r="E735" s="129"/>
      <c r="G735" s="77">
        <v>9</v>
      </c>
      <c r="H735" s="135" t="s">
        <v>2</v>
      </c>
      <c r="I735" s="147">
        <v>1543555</v>
      </c>
      <c r="J735" s="147">
        <v>1353700</v>
      </c>
      <c r="K735" s="147">
        <v>2597123</v>
      </c>
      <c r="L735" s="127"/>
      <c r="M735" s="167"/>
      <c r="N735" s="207"/>
      <c r="O735" s="210"/>
      <c r="P735" s="210"/>
      <c r="Q735" s="210"/>
    </row>
    <row r="736" spans="1:17">
      <c r="A736" s="129"/>
      <c r="B736" s="129"/>
      <c r="C736" s="129"/>
      <c r="D736" s="129"/>
      <c r="E736" s="129"/>
      <c r="G736" s="77">
        <v>10</v>
      </c>
      <c r="H736" s="135" t="s">
        <v>16</v>
      </c>
      <c r="I736" s="147">
        <v>2998546</v>
      </c>
      <c r="J736" s="147">
        <v>2272987</v>
      </c>
      <c r="K736" s="147">
        <v>2502442</v>
      </c>
      <c r="L736" s="127"/>
      <c r="M736" s="167"/>
      <c r="N736" s="129"/>
      <c r="O736" s="129"/>
      <c r="P736" s="129"/>
      <c r="Q736" s="129"/>
    </row>
    <row r="737" spans="1:17">
      <c r="A737" s="129"/>
      <c r="B737" s="129"/>
      <c r="C737" s="129"/>
      <c r="D737" s="129"/>
      <c r="E737" s="129"/>
      <c r="G737" s="77">
        <v>11</v>
      </c>
      <c r="H737" s="135" t="s">
        <v>7</v>
      </c>
      <c r="I737" s="147">
        <v>2266386</v>
      </c>
      <c r="J737" s="147">
        <v>2352003</v>
      </c>
      <c r="K737" s="147">
        <v>2102246</v>
      </c>
      <c r="L737" s="127"/>
      <c r="M737" s="167"/>
      <c r="N737" s="207"/>
      <c r="O737" s="210"/>
      <c r="P737" s="210"/>
      <c r="Q737" s="210"/>
    </row>
    <row r="738" spans="1:17">
      <c r="A738" s="129"/>
      <c r="B738" s="129"/>
      <c r="C738" s="129"/>
      <c r="D738" s="129"/>
      <c r="E738" s="129"/>
      <c r="G738" s="77">
        <v>12</v>
      </c>
      <c r="H738" s="135" t="s">
        <v>104</v>
      </c>
      <c r="I738" s="147">
        <v>1180425</v>
      </c>
      <c r="J738" s="147">
        <v>856219</v>
      </c>
      <c r="K738" s="147">
        <v>1900207</v>
      </c>
      <c r="L738" s="127"/>
      <c r="M738" s="167"/>
      <c r="N738" s="207"/>
      <c r="O738" s="210"/>
      <c r="P738" s="210"/>
      <c r="Q738" s="210"/>
    </row>
    <row r="739" spans="1:17">
      <c r="A739" s="129"/>
      <c r="B739" s="129"/>
      <c r="C739" s="129"/>
      <c r="D739" s="129"/>
      <c r="E739" s="129"/>
      <c r="G739" s="77">
        <v>13</v>
      </c>
      <c r="H739" s="135" t="s">
        <v>19</v>
      </c>
      <c r="I739" s="147">
        <v>1351224</v>
      </c>
      <c r="J739" s="147">
        <v>1746692</v>
      </c>
      <c r="K739" s="147">
        <v>1767835</v>
      </c>
      <c r="L739" s="127"/>
      <c r="M739" s="167"/>
      <c r="N739" s="207"/>
      <c r="O739" s="210"/>
      <c r="P739" s="210"/>
      <c r="Q739" s="210"/>
    </row>
    <row r="740" spans="1:17">
      <c r="A740" s="129"/>
      <c r="B740" s="129"/>
      <c r="C740" s="129"/>
      <c r="D740" s="129"/>
      <c r="E740" s="129"/>
      <c r="G740" s="89">
        <v>14</v>
      </c>
      <c r="H740" s="135" t="s">
        <v>21</v>
      </c>
      <c r="I740" s="147">
        <v>2495741</v>
      </c>
      <c r="J740" s="147">
        <v>3272864</v>
      </c>
      <c r="K740" s="147">
        <v>1546260</v>
      </c>
      <c r="L740" s="127"/>
      <c r="M740" s="167"/>
      <c r="N740" s="207"/>
      <c r="O740" s="210"/>
      <c r="P740" s="210"/>
      <c r="Q740" s="210"/>
    </row>
    <row r="741" spans="1:17">
      <c r="A741" s="129"/>
      <c r="B741" s="129"/>
      <c r="C741" s="129"/>
      <c r="D741" s="129"/>
      <c r="E741" s="129"/>
      <c r="G741" s="77">
        <v>15</v>
      </c>
      <c r="H741" s="135" t="s">
        <v>231</v>
      </c>
      <c r="I741" s="147">
        <v>239790</v>
      </c>
      <c r="J741" s="147">
        <v>644165</v>
      </c>
      <c r="K741" s="147">
        <v>1348982</v>
      </c>
      <c r="L741" s="127"/>
      <c r="M741" s="207"/>
      <c r="N741" s="169"/>
      <c r="O741" s="169"/>
      <c r="P741" s="129"/>
      <c r="Q741" s="129"/>
    </row>
    <row r="742" spans="1:17">
      <c r="A742" s="129"/>
      <c r="B742" s="129"/>
      <c r="C742" s="129"/>
      <c r="D742" s="129"/>
      <c r="E742" s="129"/>
      <c r="G742" s="77">
        <v>16</v>
      </c>
      <c r="H742" s="135" t="s">
        <v>10</v>
      </c>
      <c r="I742" s="147">
        <v>1586264</v>
      </c>
      <c r="J742" s="147">
        <v>1365495</v>
      </c>
      <c r="K742" s="147">
        <v>1208628</v>
      </c>
      <c r="L742" s="127"/>
      <c r="M742" s="129"/>
      <c r="N742" s="129"/>
      <c r="O742" s="129"/>
      <c r="P742" s="129"/>
      <c r="Q742" s="129"/>
    </row>
    <row r="743" spans="1:17" ht="15.75" thickBot="1">
      <c r="A743" s="129"/>
      <c r="B743" s="129"/>
      <c r="C743" s="129"/>
      <c r="D743" s="129"/>
      <c r="E743" s="129"/>
      <c r="G743" s="89">
        <v>17</v>
      </c>
      <c r="H743" s="135" t="s">
        <v>39</v>
      </c>
      <c r="I743" s="147">
        <v>804805</v>
      </c>
      <c r="J743" s="147">
        <v>824429</v>
      </c>
      <c r="K743" s="147">
        <v>1107100</v>
      </c>
      <c r="L743" s="64"/>
      <c r="M743" s="129"/>
      <c r="N743" s="129"/>
      <c r="O743" s="129"/>
      <c r="P743" s="129"/>
      <c r="Q743" s="129"/>
    </row>
    <row r="744" spans="1:17">
      <c r="A744" s="129"/>
      <c r="B744" s="129"/>
      <c r="C744" s="129"/>
      <c r="D744" s="129"/>
      <c r="E744" s="129"/>
      <c r="G744" s="102"/>
      <c r="H744" s="123" t="s">
        <v>83</v>
      </c>
      <c r="I744" s="148">
        <f t="shared" ref="I744:J744" si="60">SUM(I727:I743)</f>
        <v>158729998</v>
      </c>
      <c r="J744" s="148">
        <f t="shared" si="60"/>
        <v>127274031</v>
      </c>
      <c r="K744" s="148">
        <f>SUM(K727:K743)</f>
        <v>124628238</v>
      </c>
      <c r="L744" s="64"/>
      <c r="M744" s="129"/>
      <c r="N744" s="129"/>
      <c r="O744" s="129"/>
      <c r="P744" s="129"/>
      <c r="Q744" s="129"/>
    </row>
    <row r="745" spans="1:17">
      <c r="A745" s="129"/>
      <c r="B745" s="129"/>
      <c r="C745" s="129"/>
      <c r="D745" s="129"/>
      <c r="E745" s="129"/>
      <c r="G745" s="83"/>
      <c r="H745" s="81" t="s">
        <v>240</v>
      </c>
      <c r="I745" s="149">
        <f>I744*100/I746</f>
        <v>91.57000511114434</v>
      </c>
      <c r="J745" s="149">
        <f>J744*100/J746</f>
        <v>93.019308719085757</v>
      </c>
      <c r="K745" s="149">
        <f>K744*100/K746</f>
        <v>92.351841169245532</v>
      </c>
      <c r="L745" s="64"/>
      <c r="M745" s="129"/>
      <c r="N745" s="129"/>
      <c r="O745" s="129"/>
      <c r="P745" s="129"/>
      <c r="Q745" s="129"/>
    </row>
    <row r="746" spans="1:17" ht="15.75" thickBot="1">
      <c r="A746" s="129"/>
      <c r="B746" s="129"/>
      <c r="C746" s="129"/>
      <c r="D746" s="129"/>
      <c r="E746" s="129"/>
      <c r="G746" s="85"/>
      <c r="H746" s="124" t="s">
        <v>84</v>
      </c>
      <c r="I746" s="150">
        <v>173342786</v>
      </c>
      <c r="J746" s="150">
        <v>136825389</v>
      </c>
      <c r="K746" s="150">
        <v>134949381</v>
      </c>
      <c r="L746" s="64"/>
      <c r="M746" s="129"/>
      <c r="N746" s="129"/>
      <c r="O746" s="129"/>
      <c r="P746" s="129"/>
      <c r="Q746" s="129"/>
    </row>
    <row r="747" spans="1:17">
      <c r="A747" s="129"/>
      <c r="B747" s="129"/>
      <c r="C747" s="129"/>
      <c r="D747" s="129"/>
      <c r="E747" s="129"/>
      <c r="G747" s="163"/>
      <c r="H747" s="164"/>
      <c r="I747" s="165"/>
      <c r="J747" s="165"/>
      <c r="K747" s="165"/>
      <c r="L747" s="64"/>
      <c r="M747" s="129"/>
      <c r="N747" s="129"/>
      <c r="O747" s="129"/>
      <c r="P747" s="129"/>
      <c r="Q747" s="129"/>
    </row>
    <row r="748" spans="1:17">
      <c r="A748" s="129"/>
      <c r="B748" s="129"/>
      <c r="C748" s="129"/>
      <c r="D748" s="129"/>
      <c r="E748" s="129"/>
      <c r="G748" s="163"/>
      <c r="H748" s="129"/>
      <c r="I748" s="129"/>
      <c r="J748" s="129"/>
      <c r="K748" s="129"/>
      <c r="L748" s="64"/>
      <c r="M748" s="129"/>
      <c r="N748" s="129"/>
      <c r="O748" s="129"/>
      <c r="P748" s="129"/>
      <c r="Q748" s="129"/>
    </row>
    <row r="749" spans="1:17" ht="15.75" thickBot="1">
      <c r="A749" s="129"/>
      <c r="B749" s="129"/>
      <c r="C749" s="129"/>
      <c r="D749" s="129"/>
      <c r="E749" s="129"/>
      <c r="G749" s="25" t="s">
        <v>151</v>
      </c>
      <c r="H749" s="26" t="s">
        <v>152</v>
      </c>
      <c r="I749" s="27"/>
      <c r="J749" s="27"/>
      <c r="K749" s="27"/>
      <c r="M749" s="25" t="s">
        <v>151</v>
      </c>
      <c r="N749" s="26" t="s">
        <v>152</v>
      </c>
      <c r="O749" s="27"/>
      <c r="P749" s="27"/>
      <c r="Q749" s="27"/>
    </row>
    <row r="750" spans="1:17" ht="15.75" thickBot="1">
      <c r="A750" s="129"/>
      <c r="B750" s="129"/>
      <c r="C750" s="129"/>
      <c r="D750" s="129"/>
      <c r="E750" s="129"/>
      <c r="G750" s="136"/>
      <c r="H750" s="183"/>
      <c r="I750" s="152">
        <v>2017</v>
      </c>
      <c r="J750" s="152">
        <v>2018</v>
      </c>
      <c r="K750" s="152">
        <v>2019</v>
      </c>
      <c r="L750" s="127"/>
      <c r="M750" s="136"/>
      <c r="N750" s="183"/>
      <c r="O750" s="152">
        <v>2017</v>
      </c>
      <c r="P750" s="152">
        <v>2018</v>
      </c>
      <c r="Q750" s="152">
        <v>2019</v>
      </c>
    </row>
    <row r="751" spans="1:17">
      <c r="A751" s="129"/>
      <c r="B751" s="129"/>
      <c r="C751" s="129"/>
      <c r="D751" s="129"/>
      <c r="E751" s="129"/>
      <c r="G751" s="103" t="s">
        <v>86</v>
      </c>
      <c r="H751" s="166" t="s">
        <v>80</v>
      </c>
      <c r="I751" s="153" t="s">
        <v>81</v>
      </c>
      <c r="J751" s="153" t="s">
        <v>81</v>
      </c>
      <c r="K751" s="153" t="s">
        <v>81</v>
      </c>
      <c r="L751" s="127"/>
      <c r="M751" s="103" t="s">
        <v>86</v>
      </c>
      <c r="N751" s="166" t="s">
        <v>80</v>
      </c>
      <c r="O751" s="153" t="s">
        <v>81</v>
      </c>
      <c r="P751" s="153" t="s">
        <v>81</v>
      </c>
      <c r="Q751" s="153" t="s">
        <v>81</v>
      </c>
    </row>
    <row r="752" spans="1:17">
      <c r="A752" s="129"/>
      <c r="B752" s="129"/>
      <c r="C752" s="129"/>
      <c r="D752" s="129"/>
      <c r="E752" s="129"/>
      <c r="G752" s="77">
        <v>1</v>
      </c>
      <c r="H752" s="135" t="s">
        <v>0</v>
      </c>
      <c r="I752" s="147">
        <v>8365679</v>
      </c>
      <c r="J752" s="147">
        <v>8447078</v>
      </c>
      <c r="K752" s="147">
        <v>12457249</v>
      </c>
      <c r="L752" s="127"/>
      <c r="M752" s="77">
        <v>1</v>
      </c>
      <c r="N752" s="135" t="s">
        <v>4</v>
      </c>
      <c r="O752" s="147">
        <v>697431</v>
      </c>
      <c r="P752" s="147">
        <v>960711</v>
      </c>
      <c r="Q752" s="147">
        <v>911668</v>
      </c>
    </row>
    <row r="753" spans="1:17" ht="15.75" thickBot="1">
      <c r="A753" s="129"/>
      <c r="B753" s="129"/>
      <c r="C753" s="129"/>
      <c r="D753" s="129"/>
      <c r="E753" s="129"/>
      <c r="G753" s="77">
        <v>2</v>
      </c>
      <c r="H753" s="135" t="s">
        <v>4</v>
      </c>
      <c r="I753" s="147">
        <v>8154864</v>
      </c>
      <c r="J753" s="147">
        <v>10567865</v>
      </c>
      <c r="K753" s="147">
        <v>10819903</v>
      </c>
      <c r="L753" s="127"/>
      <c r="M753" s="77">
        <v>2</v>
      </c>
      <c r="N753" s="135" t="s">
        <v>8</v>
      </c>
      <c r="O753" s="147">
        <v>442465</v>
      </c>
      <c r="P753" s="147">
        <v>486644</v>
      </c>
      <c r="Q753" s="147">
        <v>785888</v>
      </c>
    </row>
    <row r="754" spans="1:17">
      <c r="A754" s="129"/>
      <c r="B754" s="129"/>
      <c r="C754" s="129"/>
      <c r="D754" s="129"/>
      <c r="E754" s="129"/>
      <c r="G754" s="77">
        <v>3</v>
      </c>
      <c r="H754" s="135" t="s">
        <v>20</v>
      </c>
      <c r="I754" s="147">
        <v>2918473</v>
      </c>
      <c r="J754" s="147">
        <v>6434373</v>
      </c>
      <c r="K754" s="147">
        <v>5737103</v>
      </c>
      <c r="L754" s="127"/>
      <c r="M754" s="102"/>
      <c r="N754" s="123" t="s">
        <v>83</v>
      </c>
      <c r="O754" s="148">
        <f>SUM(O752:O753)</f>
        <v>1139896</v>
      </c>
      <c r="P754" s="148">
        <f>SUM(P752:P753)</f>
        <v>1447355</v>
      </c>
      <c r="Q754" s="148">
        <f>SUM(Q752:Q753)</f>
        <v>1697556</v>
      </c>
    </row>
    <row r="755" spans="1:17">
      <c r="A755" s="129"/>
      <c r="B755" s="129"/>
      <c r="C755" s="129"/>
      <c r="D755" s="129"/>
      <c r="E755" s="129"/>
      <c r="G755" s="77">
        <v>4</v>
      </c>
      <c r="H755" s="135" t="s">
        <v>23</v>
      </c>
      <c r="I755" s="147">
        <v>2952886</v>
      </c>
      <c r="J755" s="147">
        <v>3480807</v>
      </c>
      <c r="K755" s="147">
        <v>4267545</v>
      </c>
      <c r="L755" s="127"/>
      <c r="M755" s="83"/>
      <c r="N755" s="81" t="s">
        <v>240</v>
      </c>
      <c r="O755" s="149">
        <f>O754*100/O756</f>
        <v>71.784259802121866</v>
      </c>
      <c r="P755" s="149">
        <f>P754*100/P756</f>
        <v>61.620673241899958</v>
      </c>
      <c r="Q755" s="149">
        <f>Q754*100/Q756</f>
        <v>82.413472349796393</v>
      </c>
    </row>
    <row r="756" spans="1:17" ht="15.75" thickBot="1">
      <c r="A756" s="129"/>
      <c r="B756" s="129"/>
      <c r="C756" s="129"/>
      <c r="D756" s="129"/>
      <c r="E756" s="129"/>
      <c r="G756" s="77">
        <v>5</v>
      </c>
      <c r="H756" s="135" t="s">
        <v>24</v>
      </c>
      <c r="I756" s="147">
        <v>3515571</v>
      </c>
      <c r="J756" s="147">
        <v>2312726</v>
      </c>
      <c r="K756" s="147">
        <v>3010045</v>
      </c>
      <c r="L756" s="127"/>
      <c r="M756" s="85"/>
      <c r="N756" s="124" t="s">
        <v>143</v>
      </c>
      <c r="O756" s="150">
        <v>1587947</v>
      </c>
      <c r="P756" s="150">
        <v>2348814</v>
      </c>
      <c r="Q756" s="150">
        <v>2059804</v>
      </c>
    </row>
    <row r="757" spans="1:17">
      <c r="A757" s="129"/>
      <c r="B757" s="129"/>
      <c r="C757" s="129"/>
      <c r="D757" s="129"/>
      <c r="E757" s="129"/>
      <c r="G757" s="77">
        <v>6</v>
      </c>
      <c r="H757" s="135" t="s">
        <v>1</v>
      </c>
      <c r="I757" s="147">
        <v>2217977</v>
      </c>
      <c r="J757" s="147">
        <v>2478920</v>
      </c>
      <c r="K757" s="147">
        <v>2569503</v>
      </c>
      <c r="L757" s="127"/>
      <c r="M757" s="129"/>
      <c r="N757" s="129"/>
      <c r="O757" s="129"/>
      <c r="P757" s="129"/>
      <c r="Q757" s="129"/>
    </row>
    <row r="758" spans="1:17">
      <c r="A758" s="129"/>
      <c r="B758" s="129"/>
      <c r="C758" s="129"/>
      <c r="D758" s="129"/>
      <c r="E758" s="129"/>
      <c r="G758" s="77">
        <v>7</v>
      </c>
      <c r="H758" s="135" t="s">
        <v>8</v>
      </c>
      <c r="I758" s="147">
        <v>1494628</v>
      </c>
      <c r="J758" s="147">
        <v>2313381</v>
      </c>
      <c r="K758" s="147">
        <v>2352449</v>
      </c>
      <c r="L758" s="127"/>
      <c r="M758" s="129"/>
      <c r="N758" s="129"/>
      <c r="O758" s="129"/>
      <c r="P758" s="129"/>
      <c r="Q758" s="129"/>
    </row>
    <row r="759" spans="1:17">
      <c r="A759" s="129"/>
      <c r="B759" s="129"/>
      <c r="C759" s="129"/>
      <c r="D759" s="129"/>
      <c r="E759" s="129"/>
      <c r="G759" s="77">
        <v>8</v>
      </c>
      <c r="H759" s="135" t="s">
        <v>10</v>
      </c>
      <c r="I759" s="147">
        <v>2203142</v>
      </c>
      <c r="J759" s="147">
        <v>2136590</v>
      </c>
      <c r="K759" s="147">
        <v>2081130</v>
      </c>
      <c r="L759" s="127"/>
      <c r="M759" s="207"/>
      <c r="N759" s="129"/>
      <c r="O759" s="129"/>
      <c r="P759" s="129"/>
      <c r="Q759" s="129"/>
    </row>
    <row r="760" spans="1:17">
      <c r="A760" s="129"/>
      <c r="B760" s="129"/>
      <c r="C760" s="129"/>
      <c r="D760" s="129"/>
      <c r="E760" s="129"/>
      <c r="G760" s="77">
        <v>9</v>
      </c>
      <c r="H760" s="135" t="s">
        <v>21</v>
      </c>
      <c r="I760" s="147">
        <v>1976895</v>
      </c>
      <c r="J760" s="147">
        <v>2372215</v>
      </c>
      <c r="K760" s="147">
        <v>1820757</v>
      </c>
      <c r="L760" s="127"/>
      <c r="M760" s="207"/>
      <c r="N760" s="129"/>
      <c r="O760" s="129"/>
      <c r="P760" s="129"/>
      <c r="Q760" s="129"/>
    </row>
    <row r="761" spans="1:17">
      <c r="A761" s="129"/>
      <c r="B761" s="129"/>
      <c r="C761" s="129"/>
      <c r="D761" s="129"/>
      <c r="E761" s="129"/>
      <c r="G761" s="77">
        <v>10</v>
      </c>
      <c r="H761" s="135" t="s">
        <v>27</v>
      </c>
      <c r="I761" s="147">
        <v>1209516</v>
      </c>
      <c r="J761" s="147">
        <v>1034393</v>
      </c>
      <c r="K761" s="147">
        <v>1701591</v>
      </c>
      <c r="L761" s="64"/>
      <c r="M761" s="207"/>
      <c r="N761" s="169"/>
      <c r="O761" s="169"/>
      <c r="P761" s="129"/>
      <c r="Q761" s="129"/>
    </row>
    <row r="762" spans="1:17">
      <c r="A762" s="129"/>
      <c r="B762" s="129"/>
      <c r="C762" s="129"/>
      <c r="D762" s="129"/>
      <c r="E762" s="129"/>
      <c r="G762" s="77">
        <v>11</v>
      </c>
      <c r="H762" s="135" t="s">
        <v>11</v>
      </c>
      <c r="I762" s="147">
        <v>2040605</v>
      </c>
      <c r="J762" s="147">
        <v>2429231</v>
      </c>
      <c r="K762" s="147">
        <v>1681029</v>
      </c>
      <c r="L762" s="64"/>
      <c r="M762" s="207"/>
      <c r="N762" s="129"/>
      <c r="O762" s="129"/>
      <c r="P762" s="129"/>
      <c r="Q762" s="129"/>
    </row>
    <row r="763" spans="1:17">
      <c r="A763" s="129"/>
      <c r="B763" s="129"/>
      <c r="C763" s="129"/>
      <c r="D763" s="129"/>
      <c r="E763" s="129"/>
      <c r="G763" s="77">
        <v>12</v>
      </c>
      <c r="H763" s="135" t="s">
        <v>145</v>
      </c>
      <c r="I763" s="147">
        <v>959444</v>
      </c>
      <c r="J763" s="147">
        <v>1029375</v>
      </c>
      <c r="K763" s="147">
        <v>1613580</v>
      </c>
      <c r="L763" s="64"/>
      <c r="M763" s="207"/>
      <c r="N763" s="169"/>
      <c r="O763" s="169"/>
      <c r="P763" s="129"/>
      <c r="Q763" s="129"/>
    </row>
    <row r="764" spans="1:17">
      <c r="A764" s="129"/>
      <c r="B764" s="129"/>
      <c r="C764" s="129"/>
      <c r="D764" s="129"/>
      <c r="E764" s="129"/>
      <c r="G764" s="77">
        <v>13</v>
      </c>
      <c r="H764" s="135" t="s">
        <v>156</v>
      </c>
      <c r="I764" s="147">
        <v>834368</v>
      </c>
      <c r="J764" s="147">
        <v>716518</v>
      </c>
      <c r="K764" s="147">
        <v>1229488</v>
      </c>
      <c r="L764" s="64"/>
      <c r="M764" s="207"/>
      <c r="N764" s="169"/>
      <c r="O764" s="169"/>
      <c r="P764" s="129"/>
      <c r="Q764" s="129"/>
    </row>
    <row r="765" spans="1:17" ht="15.75" thickBot="1">
      <c r="A765" s="129"/>
      <c r="B765" s="129"/>
      <c r="C765" s="129"/>
      <c r="D765" s="129"/>
      <c r="E765" s="129"/>
      <c r="G765" s="176">
        <v>14</v>
      </c>
      <c r="H765" s="201" t="s">
        <v>13</v>
      </c>
      <c r="I765" s="147">
        <v>1698458</v>
      </c>
      <c r="J765" s="147">
        <v>1838624</v>
      </c>
      <c r="K765" s="147">
        <v>1147244</v>
      </c>
      <c r="L765" s="64"/>
      <c r="M765" s="129"/>
      <c r="N765" s="129"/>
      <c r="O765" s="129"/>
      <c r="P765" s="129"/>
      <c r="Q765" s="129"/>
    </row>
    <row r="766" spans="1:17">
      <c r="A766" s="129"/>
      <c r="B766" s="129"/>
      <c r="C766" s="129"/>
      <c r="D766" s="129"/>
      <c r="E766" s="129"/>
      <c r="G766" s="102"/>
      <c r="H766" s="123" t="s">
        <v>83</v>
      </c>
      <c r="I766" s="148">
        <f t="shared" ref="I766:J766" si="61">SUM(I753:I765)</f>
        <v>32176827</v>
      </c>
      <c r="J766" s="148">
        <f t="shared" si="61"/>
        <v>39145018</v>
      </c>
      <c r="K766" s="148">
        <f>SUM(K753:K765)</f>
        <v>40031367</v>
      </c>
      <c r="L766" s="64"/>
      <c r="M766" s="129"/>
      <c r="N766" s="129"/>
      <c r="O766" s="129"/>
      <c r="P766" s="129"/>
      <c r="Q766" s="129"/>
    </row>
    <row r="767" spans="1:17">
      <c r="A767" s="129"/>
      <c r="B767" s="129"/>
      <c r="C767" s="129"/>
      <c r="D767" s="129"/>
      <c r="E767" s="129"/>
      <c r="G767" s="83"/>
      <c r="H767" s="81" t="s">
        <v>240</v>
      </c>
      <c r="I767" s="149">
        <f>I766*100/I768</f>
        <v>69.040369747852282</v>
      </c>
      <c r="J767" s="149">
        <f>J766*100/J768</f>
        <v>73.261774202281273</v>
      </c>
      <c r="K767" s="149">
        <f>K766*100/K768</f>
        <v>69.968670207546594</v>
      </c>
      <c r="L767" s="127"/>
      <c r="M767" s="129"/>
      <c r="N767" s="129"/>
      <c r="O767" s="129"/>
      <c r="P767" s="129"/>
      <c r="Q767" s="129"/>
    </row>
    <row r="768" spans="1:17" ht="15.75" thickBot="1">
      <c r="A768" s="129"/>
      <c r="B768" s="129"/>
      <c r="C768" s="129"/>
      <c r="D768" s="129"/>
      <c r="E768" s="129"/>
      <c r="G768" s="85"/>
      <c r="H768" s="124" t="s">
        <v>84</v>
      </c>
      <c r="I768" s="150">
        <v>46605815</v>
      </c>
      <c r="J768" s="150">
        <v>53431709</v>
      </c>
      <c r="K768" s="150">
        <v>57213274</v>
      </c>
      <c r="L768" s="127"/>
      <c r="M768" s="129"/>
      <c r="N768" s="129"/>
      <c r="O768" s="129"/>
      <c r="P768" s="129"/>
      <c r="Q768" s="129"/>
    </row>
    <row r="769" spans="1:17">
      <c r="A769" s="129"/>
      <c r="B769" s="129"/>
      <c r="C769" s="129"/>
      <c r="D769" s="129"/>
      <c r="E769" s="129"/>
      <c r="G769" s="163"/>
      <c r="H769" s="164"/>
      <c r="I769" s="165"/>
      <c r="J769" s="165"/>
      <c r="K769" s="165"/>
      <c r="L769" s="127"/>
      <c r="M769" s="129"/>
      <c r="N769" s="129"/>
      <c r="O769" s="129"/>
      <c r="P769" s="129"/>
      <c r="Q769" s="129"/>
    </row>
    <row r="770" spans="1:17">
      <c r="A770" s="129"/>
      <c r="B770" s="129"/>
      <c r="C770" s="129"/>
      <c r="D770" s="129"/>
      <c r="E770" s="129"/>
    </row>
    <row r="771" spans="1:17" ht="15.75" thickBot="1">
      <c r="A771" s="129"/>
      <c r="B771" s="129"/>
      <c r="C771" s="129"/>
      <c r="D771" s="129"/>
      <c r="E771" s="129"/>
      <c r="G771" s="25" t="s">
        <v>128</v>
      </c>
      <c r="H771" s="26" t="s">
        <v>129</v>
      </c>
      <c r="I771" s="27"/>
      <c r="J771" s="27"/>
      <c r="K771" s="27"/>
      <c r="M771" s="25" t="s">
        <v>128</v>
      </c>
      <c r="N771" s="26" t="s">
        <v>129</v>
      </c>
      <c r="O771" s="28"/>
      <c r="P771" s="28"/>
      <c r="Q771" s="28"/>
    </row>
    <row r="772" spans="1:17" ht="15.75" thickBot="1">
      <c r="A772" s="129"/>
      <c r="B772" s="129"/>
      <c r="C772" s="129"/>
      <c r="D772" s="129"/>
      <c r="E772" s="129"/>
      <c r="G772" s="136"/>
      <c r="H772" s="183"/>
      <c r="I772" s="152">
        <v>2017</v>
      </c>
      <c r="J772" s="152">
        <v>2018</v>
      </c>
      <c r="K772" s="152">
        <v>2019</v>
      </c>
      <c r="L772" s="127"/>
      <c r="M772" s="186"/>
      <c r="N772" s="132"/>
      <c r="O772" s="152">
        <v>2017</v>
      </c>
      <c r="P772" s="152">
        <v>2018</v>
      </c>
      <c r="Q772" s="152">
        <v>2019</v>
      </c>
    </row>
    <row r="773" spans="1:17">
      <c r="A773" s="129"/>
      <c r="B773" s="129"/>
      <c r="C773" s="129"/>
      <c r="D773" s="129"/>
      <c r="E773" s="129"/>
      <c r="G773" s="103" t="s">
        <v>86</v>
      </c>
      <c r="H773" s="166" t="s">
        <v>80</v>
      </c>
      <c r="I773" s="153" t="s">
        <v>81</v>
      </c>
      <c r="J773" s="153" t="s">
        <v>81</v>
      </c>
      <c r="K773" s="153" t="s">
        <v>81</v>
      </c>
      <c r="L773" s="127"/>
      <c r="M773" s="105" t="s">
        <v>86</v>
      </c>
      <c r="N773" s="133" t="s">
        <v>80</v>
      </c>
      <c r="O773" s="153" t="s">
        <v>81</v>
      </c>
      <c r="P773" s="153" t="s">
        <v>81</v>
      </c>
      <c r="Q773" s="153" t="s">
        <v>81</v>
      </c>
    </row>
    <row r="774" spans="1:17">
      <c r="A774" s="129"/>
      <c r="B774" s="129"/>
      <c r="C774" s="129"/>
      <c r="D774" s="129"/>
      <c r="E774" s="129"/>
      <c r="G774" s="77">
        <v>1</v>
      </c>
      <c r="H774" s="135" t="s">
        <v>28</v>
      </c>
      <c r="I774" s="147">
        <v>11502091</v>
      </c>
      <c r="J774" s="147">
        <v>15866375</v>
      </c>
      <c r="K774" s="147">
        <v>24838404</v>
      </c>
      <c r="L774" s="127"/>
      <c r="M774" s="77">
        <v>1</v>
      </c>
      <c r="N774" s="135" t="s">
        <v>0</v>
      </c>
      <c r="O774" s="147">
        <v>5122157</v>
      </c>
      <c r="P774" s="147">
        <v>3189340</v>
      </c>
      <c r="Q774" s="147">
        <v>2885733</v>
      </c>
    </row>
    <row r="775" spans="1:17">
      <c r="A775" s="129"/>
      <c r="B775" s="129"/>
      <c r="C775" s="129"/>
      <c r="D775" s="129"/>
      <c r="E775" s="129"/>
      <c r="G775" s="77">
        <v>2</v>
      </c>
      <c r="H775" s="135" t="s">
        <v>148</v>
      </c>
      <c r="I775" s="147">
        <v>4761971</v>
      </c>
      <c r="J775" s="147">
        <v>4191135</v>
      </c>
      <c r="K775" s="147">
        <v>3466433</v>
      </c>
      <c r="L775" s="127"/>
      <c r="M775" s="77">
        <v>2</v>
      </c>
      <c r="N775" s="135" t="s">
        <v>20</v>
      </c>
      <c r="O775" s="147">
        <v>2243456</v>
      </c>
      <c r="P775" s="147">
        <v>2287451</v>
      </c>
      <c r="Q775" s="147">
        <v>2374893</v>
      </c>
    </row>
    <row r="776" spans="1:17">
      <c r="A776" s="129"/>
      <c r="B776" s="129"/>
      <c r="C776" s="129"/>
      <c r="D776" s="129"/>
      <c r="E776" s="129"/>
      <c r="G776" s="77">
        <v>3</v>
      </c>
      <c r="H776" s="135" t="s">
        <v>6</v>
      </c>
      <c r="I776" s="147">
        <v>2426574</v>
      </c>
      <c r="J776" s="147">
        <v>3869979</v>
      </c>
      <c r="K776" s="147">
        <v>2962157</v>
      </c>
      <c r="L776" s="127"/>
      <c r="M776" s="77">
        <v>3</v>
      </c>
      <c r="N776" s="135" t="s">
        <v>8</v>
      </c>
      <c r="O776" s="147">
        <v>1279175</v>
      </c>
      <c r="P776" s="147">
        <v>1042742</v>
      </c>
      <c r="Q776" s="147">
        <v>429724</v>
      </c>
    </row>
    <row r="777" spans="1:17">
      <c r="A777" s="129"/>
      <c r="B777" s="129"/>
      <c r="C777" s="129"/>
      <c r="D777" s="129"/>
      <c r="E777" s="129"/>
      <c r="G777" s="77">
        <v>4</v>
      </c>
      <c r="H777" s="135" t="s">
        <v>32</v>
      </c>
      <c r="I777" s="147">
        <v>879061</v>
      </c>
      <c r="J777" s="147">
        <v>894241</v>
      </c>
      <c r="K777" s="147">
        <v>2291487</v>
      </c>
      <c r="L777" s="127"/>
      <c r="M777" s="77">
        <v>4</v>
      </c>
      <c r="N777" s="135" t="s">
        <v>355</v>
      </c>
      <c r="O777" s="147">
        <v>43871</v>
      </c>
      <c r="P777" s="147">
        <v>193066</v>
      </c>
      <c r="Q777" s="147">
        <v>901498</v>
      </c>
    </row>
    <row r="778" spans="1:17" ht="15.75" thickBot="1">
      <c r="A778" s="129"/>
      <c r="B778" s="129"/>
      <c r="C778" s="129"/>
      <c r="D778" s="129"/>
      <c r="E778" s="129"/>
      <c r="G778" s="77">
        <v>5</v>
      </c>
      <c r="H778" s="135" t="s">
        <v>31</v>
      </c>
      <c r="I778" s="147">
        <v>374729</v>
      </c>
      <c r="J778" s="147">
        <v>960968</v>
      </c>
      <c r="K778" s="147">
        <v>1695593</v>
      </c>
      <c r="L778" s="127"/>
      <c r="M778" s="77">
        <v>5</v>
      </c>
      <c r="N778" s="135" t="s">
        <v>4</v>
      </c>
      <c r="O778" s="147">
        <v>1321774</v>
      </c>
      <c r="P778" s="147">
        <v>928380</v>
      </c>
      <c r="Q778" s="147">
        <v>820718</v>
      </c>
    </row>
    <row r="779" spans="1:17">
      <c r="A779" s="129"/>
      <c r="B779" s="129"/>
      <c r="C779" s="129"/>
      <c r="D779" s="129"/>
      <c r="E779" s="129"/>
      <c r="G779" s="77">
        <v>6</v>
      </c>
      <c r="H779" s="135" t="s">
        <v>10</v>
      </c>
      <c r="I779" s="147">
        <v>2392919</v>
      </c>
      <c r="J779" s="147">
        <v>1925373</v>
      </c>
      <c r="K779" s="147">
        <v>1675467</v>
      </c>
      <c r="L779" s="127"/>
      <c r="M779" s="102"/>
      <c r="N779" s="123" t="s">
        <v>83</v>
      </c>
      <c r="O779" s="148">
        <f t="shared" ref="O779:P779" si="62">SUM(O774:O778)</f>
        <v>10010433</v>
      </c>
      <c r="P779" s="148">
        <f t="shared" si="62"/>
        <v>7640979</v>
      </c>
      <c r="Q779" s="148">
        <f>SUM(Q774:Q778)</f>
        <v>7412566</v>
      </c>
    </row>
    <row r="780" spans="1:17">
      <c r="A780" s="129"/>
      <c r="B780" s="129"/>
      <c r="C780" s="129"/>
      <c r="D780" s="129"/>
      <c r="E780" s="129"/>
      <c r="G780" s="77">
        <v>7</v>
      </c>
      <c r="H780" s="135" t="s">
        <v>24</v>
      </c>
      <c r="I780" s="147">
        <v>2020064</v>
      </c>
      <c r="J780" s="147">
        <v>1736087</v>
      </c>
      <c r="K780" s="147">
        <v>1608544</v>
      </c>
      <c r="L780" s="127"/>
      <c r="M780" s="83"/>
      <c r="N780" s="81" t="s">
        <v>240</v>
      </c>
      <c r="O780" s="149">
        <f>O779*100/O781</f>
        <v>65.239197872811872</v>
      </c>
      <c r="P780" s="149">
        <f>P779*100/P781</f>
        <v>58.428826863539449</v>
      </c>
      <c r="Q780" s="149">
        <f>Q779*100/Q781</f>
        <v>65.324180421268252</v>
      </c>
    </row>
    <row r="781" spans="1:17" ht="15.75" thickBot="1">
      <c r="A781" s="129"/>
      <c r="B781" s="129"/>
      <c r="C781" s="129"/>
      <c r="D781" s="129"/>
      <c r="E781" s="129"/>
      <c r="G781" s="89">
        <v>8</v>
      </c>
      <c r="H781" s="158" t="s">
        <v>25</v>
      </c>
      <c r="I781" s="157">
        <v>1850653</v>
      </c>
      <c r="J781" s="157">
        <v>1825550</v>
      </c>
      <c r="K781" s="157">
        <v>1352803</v>
      </c>
      <c r="L781" s="127"/>
      <c r="M781" s="85"/>
      <c r="N781" s="124" t="s">
        <v>143</v>
      </c>
      <c r="O781" s="211">
        <v>15344200</v>
      </c>
      <c r="P781" s="211">
        <v>13077413</v>
      </c>
      <c r="Q781" s="211">
        <v>11347354</v>
      </c>
    </row>
    <row r="782" spans="1:17">
      <c r="A782" s="129"/>
      <c r="B782" s="129"/>
      <c r="C782" s="129"/>
      <c r="D782" s="129"/>
      <c r="E782" s="129"/>
      <c r="G782" s="77">
        <v>9</v>
      </c>
      <c r="H782" s="135" t="s">
        <v>19</v>
      </c>
      <c r="I782" s="147">
        <v>3398707</v>
      </c>
      <c r="J782" s="147">
        <v>501992</v>
      </c>
      <c r="K782" s="147">
        <v>882665</v>
      </c>
      <c r="L782" s="127"/>
      <c r="M782" s="129"/>
      <c r="N782" s="129"/>
      <c r="O782" s="129"/>
      <c r="P782" s="129"/>
      <c r="Q782" s="129"/>
    </row>
    <row r="783" spans="1:17" ht="15.75" thickBot="1">
      <c r="A783" s="129"/>
      <c r="B783" s="129"/>
      <c r="C783" s="129"/>
      <c r="D783" s="129"/>
      <c r="E783" s="129"/>
      <c r="G783" s="77">
        <v>10</v>
      </c>
      <c r="H783" s="135" t="s">
        <v>12</v>
      </c>
      <c r="I783" s="147">
        <v>804480</v>
      </c>
      <c r="J783" s="147">
        <v>628267</v>
      </c>
      <c r="K783" s="147">
        <v>809373</v>
      </c>
      <c r="L783" s="127"/>
      <c r="M783" s="129"/>
      <c r="N783" s="129"/>
      <c r="O783" s="129"/>
      <c r="P783" s="129"/>
      <c r="Q783" s="129"/>
    </row>
    <row r="784" spans="1:17">
      <c r="A784" s="129"/>
      <c r="B784" s="129"/>
      <c r="C784" s="129"/>
      <c r="D784" s="129"/>
      <c r="E784" s="129"/>
      <c r="G784" s="102"/>
      <c r="H784" s="123" t="s">
        <v>83</v>
      </c>
      <c r="I784" s="148">
        <f t="shared" ref="I784:J784" si="63">SUM(I774:I783)</f>
        <v>30411249</v>
      </c>
      <c r="J784" s="148">
        <f t="shared" si="63"/>
        <v>32399967</v>
      </c>
      <c r="K784" s="148">
        <f>SUM(K774:K783)</f>
        <v>41582926</v>
      </c>
      <c r="L784" s="127"/>
      <c r="M784" s="129"/>
      <c r="N784" s="129"/>
      <c r="O784" s="129"/>
      <c r="P784" s="129"/>
      <c r="Q784" s="129"/>
    </row>
    <row r="785" spans="1:17">
      <c r="A785" s="129"/>
      <c r="B785" s="129"/>
      <c r="C785" s="129"/>
      <c r="D785" s="129"/>
      <c r="E785" s="129"/>
      <c r="G785" s="83"/>
      <c r="H785" s="81" t="s">
        <v>240</v>
      </c>
      <c r="I785" s="149">
        <f>I784*100/I786</f>
        <v>89.342833622654936</v>
      </c>
      <c r="J785" s="149">
        <f>J784*100/J786</f>
        <v>91.42736376377718</v>
      </c>
      <c r="K785" s="149">
        <f>K784*100/K786</f>
        <v>94.477746251311615</v>
      </c>
      <c r="L785" s="127"/>
      <c r="M785" s="129"/>
      <c r="N785" s="129"/>
      <c r="O785" s="129"/>
      <c r="P785" s="129"/>
      <c r="Q785" s="129"/>
    </row>
    <row r="786" spans="1:17" ht="15.75" thickBot="1">
      <c r="A786" s="129"/>
      <c r="B786" s="129"/>
      <c r="C786" s="129"/>
      <c r="D786" s="129"/>
      <c r="E786" s="129"/>
      <c r="G786" s="85"/>
      <c r="H786" s="124" t="s">
        <v>84</v>
      </c>
      <c r="I786" s="211">
        <v>34038823</v>
      </c>
      <c r="J786" s="211">
        <v>35437932</v>
      </c>
      <c r="K786" s="211">
        <v>44013461</v>
      </c>
      <c r="L786" s="127"/>
      <c r="M786" s="129"/>
      <c r="N786" s="129"/>
      <c r="O786" s="129"/>
      <c r="P786" s="129"/>
      <c r="Q786" s="129"/>
    </row>
    <row r="787" spans="1:17">
      <c r="A787" s="129"/>
      <c r="B787" s="129"/>
      <c r="C787" s="129"/>
      <c r="D787" s="129"/>
      <c r="E787" s="129"/>
    </row>
    <row r="788" spans="1:17">
      <c r="A788" s="129"/>
      <c r="B788" s="129"/>
      <c r="C788" s="129"/>
      <c r="D788" s="129"/>
      <c r="E788" s="129"/>
    </row>
    <row r="789" spans="1:17" ht="15.75" thickBot="1">
      <c r="A789" s="129"/>
      <c r="B789" s="129"/>
      <c r="C789" s="129"/>
      <c r="D789" s="129"/>
      <c r="E789" s="129"/>
      <c r="G789" s="51" t="s">
        <v>161</v>
      </c>
      <c r="H789" s="47" t="s">
        <v>160</v>
      </c>
      <c r="I789" s="53"/>
      <c r="J789" s="53"/>
      <c r="K789" s="53"/>
      <c r="M789" s="51" t="s">
        <v>161</v>
      </c>
      <c r="N789" s="47" t="s">
        <v>160</v>
      </c>
      <c r="O789" s="54"/>
      <c r="P789" s="54"/>
      <c r="Q789" s="54"/>
    </row>
    <row r="790" spans="1:17" ht="15.75" thickBot="1">
      <c r="A790" s="129"/>
      <c r="B790" s="129"/>
      <c r="C790" s="129"/>
      <c r="D790" s="129"/>
      <c r="E790" s="129"/>
      <c r="G790" s="125"/>
      <c r="H790" s="204"/>
      <c r="I790" s="152">
        <v>2017</v>
      </c>
      <c r="J790" s="152">
        <v>2018</v>
      </c>
      <c r="K790" s="152">
        <v>2019</v>
      </c>
      <c r="L790" s="200"/>
      <c r="M790" s="125"/>
      <c r="N790" s="204"/>
      <c r="O790" s="52">
        <v>2017</v>
      </c>
      <c r="P790" s="52">
        <v>2018</v>
      </c>
      <c r="Q790" s="152">
        <v>2019</v>
      </c>
    </row>
    <row r="791" spans="1:17">
      <c r="A791" s="129"/>
      <c r="B791" s="129"/>
      <c r="C791" s="129"/>
      <c r="D791" s="129"/>
      <c r="E791" s="129"/>
      <c r="G791" s="103" t="s">
        <v>86</v>
      </c>
      <c r="H791" s="166" t="s">
        <v>80</v>
      </c>
      <c r="I791" s="153" t="s">
        <v>81</v>
      </c>
      <c r="J791" s="153" t="s">
        <v>81</v>
      </c>
      <c r="K791" s="153" t="s">
        <v>81</v>
      </c>
      <c r="L791" s="127"/>
      <c r="M791" s="103" t="s">
        <v>86</v>
      </c>
      <c r="N791" s="166" t="s">
        <v>80</v>
      </c>
      <c r="O791" s="212" t="s">
        <v>81</v>
      </c>
      <c r="P791" s="212" t="s">
        <v>81</v>
      </c>
      <c r="Q791" s="153" t="s">
        <v>81</v>
      </c>
    </row>
    <row r="792" spans="1:17">
      <c r="A792" s="129"/>
      <c r="B792" s="129"/>
      <c r="C792" s="129"/>
      <c r="D792" s="129"/>
      <c r="E792" s="129"/>
      <c r="G792" s="77">
        <v>1</v>
      </c>
      <c r="H792" s="135" t="s">
        <v>24</v>
      </c>
      <c r="I792" s="147">
        <v>23117037</v>
      </c>
      <c r="J792" s="147">
        <v>21573642</v>
      </c>
      <c r="K792" s="147">
        <v>23509892</v>
      </c>
      <c r="L792" s="127"/>
      <c r="M792" s="194">
        <v>1</v>
      </c>
      <c r="N792" s="135" t="s">
        <v>4</v>
      </c>
      <c r="O792" s="84">
        <v>627983</v>
      </c>
      <c r="P792" s="147">
        <v>1138331</v>
      </c>
      <c r="Q792" s="147">
        <v>1024122</v>
      </c>
    </row>
    <row r="793" spans="1:17" ht="15.75" thickBot="1">
      <c r="A793" s="129"/>
      <c r="B793" s="129"/>
      <c r="C793" s="129"/>
      <c r="D793" s="129"/>
      <c r="E793" s="129"/>
      <c r="G793" s="77">
        <v>2</v>
      </c>
      <c r="H793" s="135" t="s">
        <v>4</v>
      </c>
      <c r="I793" s="147">
        <v>12743064</v>
      </c>
      <c r="J793" s="147">
        <v>17850412</v>
      </c>
      <c r="K793" s="147">
        <v>20194007</v>
      </c>
      <c r="L793" s="127"/>
      <c r="M793" s="196">
        <v>2</v>
      </c>
      <c r="N793" s="158" t="s">
        <v>13</v>
      </c>
      <c r="O793" s="114">
        <v>804431</v>
      </c>
      <c r="P793" s="157">
        <v>512350</v>
      </c>
      <c r="Q793" s="157">
        <v>1013853</v>
      </c>
    </row>
    <row r="794" spans="1:17">
      <c r="A794" s="129"/>
      <c r="B794" s="129"/>
      <c r="C794" s="129"/>
      <c r="D794" s="129"/>
      <c r="E794" s="129"/>
      <c r="G794" s="77">
        <v>3</v>
      </c>
      <c r="H794" s="135" t="s">
        <v>26</v>
      </c>
      <c r="I794" s="147">
        <v>9439837</v>
      </c>
      <c r="J794" s="147">
        <v>7368081</v>
      </c>
      <c r="K794" s="147">
        <v>15007262</v>
      </c>
      <c r="L794" s="127"/>
      <c r="M794" s="102"/>
      <c r="N794" s="123" t="s">
        <v>83</v>
      </c>
      <c r="O794" s="148">
        <f>SUM(O792:O793)</f>
        <v>1432414</v>
      </c>
      <c r="P794" s="148">
        <f>SUM(P792:P793)</f>
        <v>1650681</v>
      </c>
      <c r="Q794" s="148">
        <f>SUM(Q792:Q793)</f>
        <v>2037975</v>
      </c>
    </row>
    <row r="795" spans="1:17">
      <c r="A795" s="129"/>
      <c r="B795" s="129"/>
      <c r="C795" s="129"/>
      <c r="D795" s="129"/>
      <c r="E795" s="129"/>
      <c r="G795" s="77">
        <v>4</v>
      </c>
      <c r="H795" s="135" t="s">
        <v>20</v>
      </c>
      <c r="I795" s="147">
        <v>11412150</v>
      </c>
      <c r="J795" s="147">
        <v>14278334</v>
      </c>
      <c r="K795" s="147">
        <v>11515314</v>
      </c>
      <c r="L795" s="127"/>
      <c r="M795" s="83"/>
      <c r="N795" s="81" t="s">
        <v>240</v>
      </c>
      <c r="O795" s="149">
        <f>O794*100/O796</f>
        <v>44.570712374537194</v>
      </c>
      <c r="P795" s="149">
        <f>P794*100/P796</f>
        <v>50.818408377575857</v>
      </c>
      <c r="Q795" s="149">
        <f>Q794*100/Q796</f>
        <v>54.83898049909466</v>
      </c>
    </row>
    <row r="796" spans="1:17" ht="15.75" thickBot="1">
      <c r="A796" s="129"/>
      <c r="B796" s="129"/>
      <c r="C796" s="129"/>
      <c r="D796" s="129"/>
      <c r="E796" s="129"/>
      <c r="G796" s="77">
        <v>5</v>
      </c>
      <c r="H796" s="135" t="s">
        <v>8</v>
      </c>
      <c r="I796" s="147">
        <v>8809574</v>
      </c>
      <c r="J796" s="147">
        <v>9470393</v>
      </c>
      <c r="K796" s="147">
        <v>10041424</v>
      </c>
      <c r="L796" s="127"/>
      <c r="M796" s="85"/>
      <c r="N796" s="124" t="s">
        <v>143</v>
      </c>
      <c r="O796" s="111">
        <v>3213801</v>
      </c>
      <c r="P796" s="111">
        <v>3248195</v>
      </c>
      <c r="Q796" s="150">
        <v>3716289</v>
      </c>
    </row>
    <row r="797" spans="1:17">
      <c r="A797" s="129"/>
      <c r="B797" s="129"/>
      <c r="C797" s="129"/>
      <c r="D797" s="129"/>
      <c r="E797" s="129"/>
      <c r="G797" s="77">
        <v>6</v>
      </c>
      <c r="H797" s="135" t="s">
        <v>0</v>
      </c>
      <c r="I797" s="147">
        <v>4653776</v>
      </c>
      <c r="J797" s="147">
        <v>7651474</v>
      </c>
      <c r="K797" s="147">
        <v>9336781</v>
      </c>
      <c r="L797" s="127"/>
      <c r="M797" s="129"/>
      <c r="N797" s="129"/>
      <c r="O797" s="129"/>
      <c r="P797" s="129"/>
      <c r="Q797" s="322"/>
    </row>
    <row r="798" spans="1:17">
      <c r="A798" s="129"/>
      <c r="B798" s="129"/>
      <c r="C798" s="129"/>
      <c r="D798" s="129"/>
      <c r="E798" s="129"/>
      <c r="G798" s="77">
        <v>7</v>
      </c>
      <c r="H798" s="135" t="s">
        <v>10</v>
      </c>
      <c r="I798" s="147">
        <v>7571510</v>
      </c>
      <c r="J798" s="147">
        <v>6462687</v>
      </c>
      <c r="K798" s="147">
        <v>6271518</v>
      </c>
      <c r="L798" s="127"/>
      <c r="M798" s="129"/>
      <c r="N798" s="129"/>
      <c r="O798" s="129"/>
      <c r="P798" s="129"/>
      <c r="Q798" s="129"/>
    </row>
    <row r="799" spans="1:17">
      <c r="A799" s="129"/>
      <c r="B799" s="129"/>
      <c r="C799" s="129"/>
      <c r="D799" s="129"/>
      <c r="E799" s="129"/>
      <c r="G799" s="77">
        <v>8</v>
      </c>
      <c r="H799" s="135" t="s">
        <v>6</v>
      </c>
      <c r="I799" s="147">
        <v>3647943</v>
      </c>
      <c r="J799" s="147">
        <v>4213914</v>
      </c>
      <c r="K799" s="147">
        <v>4570393</v>
      </c>
      <c r="L799" s="127"/>
      <c r="M799" s="129"/>
      <c r="N799" s="129"/>
      <c r="O799" s="129"/>
      <c r="P799" s="129"/>
      <c r="Q799" s="129"/>
    </row>
    <row r="800" spans="1:17">
      <c r="A800" s="129"/>
      <c r="B800" s="129"/>
      <c r="C800" s="129"/>
      <c r="D800" s="129"/>
      <c r="E800" s="129"/>
      <c r="G800" s="77">
        <v>9</v>
      </c>
      <c r="H800" s="135" t="s">
        <v>156</v>
      </c>
      <c r="I800" s="147">
        <v>4156988</v>
      </c>
      <c r="J800" s="147">
        <v>3121409</v>
      </c>
      <c r="K800" s="147">
        <v>3729387</v>
      </c>
      <c r="L800" s="127"/>
      <c r="M800" s="129"/>
      <c r="N800" s="129"/>
      <c r="O800" s="129"/>
      <c r="P800" s="129"/>
      <c r="Q800" s="129"/>
    </row>
    <row r="801" spans="1:17">
      <c r="A801" s="129"/>
      <c r="B801" s="129"/>
      <c r="C801" s="129"/>
      <c r="D801" s="129"/>
      <c r="E801" s="129"/>
      <c r="G801" s="77">
        <v>10</v>
      </c>
      <c r="H801" s="135" t="s">
        <v>21</v>
      </c>
      <c r="I801" s="147">
        <v>4407705</v>
      </c>
      <c r="J801" s="147">
        <v>6409081</v>
      </c>
      <c r="K801" s="147">
        <v>3695696</v>
      </c>
      <c r="L801" s="127"/>
      <c r="M801" s="129"/>
      <c r="N801" s="129"/>
      <c r="O801" s="129"/>
      <c r="P801" s="129"/>
      <c r="Q801" s="129"/>
    </row>
    <row r="802" spans="1:17">
      <c r="A802" s="129"/>
      <c r="B802" s="129"/>
      <c r="C802" s="129"/>
      <c r="D802" s="129"/>
      <c r="E802" s="129"/>
      <c r="G802" s="77">
        <v>11</v>
      </c>
      <c r="H802" s="135" t="s">
        <v>28</v>
      </c>
      <c r="I802" s="147">
        <v>1122618</v>
      </c>
      <c r="J802" s="147">
        <v>3438536</v>
      </c>
      <c r="K802" s="147">
        <v>3607677</v>
      </c>
      <c r="L802" s="127"/>
      <c r="M802" s="129"/>
      <c r="N802" s="129"/>
      <c r="O802" s="129"/>
      <c r="P802" s="129"/>
      <c r="Q802" s="129"/>
    </row>
    <row r="803" spans="1:17">
      <c r="A803" s="129"/>
      <c r="B803" s="129"/>
      <c r="C803" s="129"/>
      <c r="D803" s="129"/>
      <c r="E803" s="129"/>
      <c r="G803" s="77">
        <v>12</v>
      </c>
      <c r="H803" s="135" t="s">
        <v>27</v>
      </c>
      <c r="I803" s="147">
        <v>8499985</v>
      </c>
      <c r="J803" s="147">
        <v>4627838</v>
      </c>
      <c r="K803" s="147">
        <v>2874300</v>
      </c>
      <c r="L803" s="127"/>
      <c r="M803" s="129"/>
      <c r="N803" s="129"/>
      <c r="O803" s="129"/>
      <c r="P803" s="129"/>
      <c r="Q803" s="129"/>
    </row>
    <row r="804" spans="1:17">
      <c r="A804" s="129"/>
      <c r="B804" s="129"/>
      <c r="C804" s="129"/>
      <c r="D804" s="129"/>
      <c r="E804" s="129"/>
      <c r="G804" s="77">
        <v>13</v>
      </c>
      <c r="H804" s="135" t="s">
        <v>23</v>
      </c>
      <c r="I804" s="147">
        <v>1268370</v>
      </c>
      <c r="J804" s="147">
        <v>3110390</v>
      </c>
      <c r="K804" s="147">
        <v>2412272</v>
      </c>
      <c r="L804" s="127"/>
      <c r="M804" s="129"/>
      <c r="N804" s="129"/>
      <c r="O804" s="129"/>
      <c r="P804" s="129"/>
      <c r="Q804" s="129"/>
    </row>
    <row r="805" spans="1:17">
      <c r="A805" s="129"/>
      <c r="B805" s="129"/>
      <c r="C805" s="129"/>
      <c r="D805" s="129"/>
      <c r="E805" s="129"/>
      <c r="G805" s="77">
        <v>14</v>
      </c>
      <c r="H805" s="135" t="s">
        <v>258</v>
      </c>
      <c r="I805" s="147">
        <v>1871588</v>
      </c>
      <c r="J805" s="147">
        <v>972795</v>
      </c>
      <c r="K805" s="147">
        <v>2354585</v>
      </c>
      <c r="L805" s="127"/>
      <c r="M805" s="129"/>
      <c r="N805" s="129"/>
      <c r="O805" s="129"/>
      <c r="P805" s="129"/>
      <c r="Q805" s="129"/>
    </row>
    <row r="806" spans="1:17">
      <c r="A806" s="129"/>
      <c r="B806" s="129"/>
      <c r="C806" s="129"/>
      <c r="D806" s="129"/>
      <c r="E806" s="129"/>
      <c r="G806" s="77">
        <v>15</v>
      </c>
      <c r="H806" s="135" t="s">
        <v>355</v>
      </c>
      <c r="I806" s="147">
        <v>3317238</v>
      </c>
      <c r="J806" s="147">
        <v>2437899</v>
      </c>
      <c r="K806" s="147">
        <v>2122876</v>
      </c>
      <c r="L806" s="127"/>
      <c r="M806" s="129"/>
      <c r="N806" s="129"/>
      <c r="O806" s="129"/>
      <c r="P806" s="129"/>
      <c r="Q806" s="129"/>
    </row>
    <row r="807" spans="1:17">
      <c r="A807" s="129"/>
      <c r="B807" s="129"/>
      <c r="C807" s="129"/>
      <c r="D807" s="129"/>
      <c r="E807" s="129"/>
      <c r="G807" s="77">
        <v>16</v>
      </c>
      <c r="H807" s="135" t="s">
        <v>145</v>
      </c>
      <c r="I807" s="147">
        <v>863548</v>
      </c>
      <c r="J807" s="147">
        <v>1532984</v>
      </c>
      <c r="K807" s="147">
        <v>1913276</v>
      </c>
      <c r="L807" s="127"/>
      <c r="M807" s="129"/>
      <c r="N807" s="129"/>
      <c r="O807" s="129"/>
      <c r="P807" s="129"/>
      <c r="Q807" s="129"/>
    </row>
    <row r="808" spans="1:17">
      <c r="A808" s="129"/>
      <c r="B808" s="129"/>
      <c r="C808" s="129"/>
      <c r="D808" s="129"/>
      <c r="E808" s="129"/>
      <c r="G808" s="77">
        <v>17</v>
      </c>
      <c r="H808" s="135" t="s">
        <v>345</v>
      </c>
      <c r="I808" s="147">
        <v>1980009</v>
      </c>
      <c r="J808" s="147">
        <v>1463401</v>
      </c>
      <c r="K808" s="147">
        <v>1768744</v>
      </c>
      <c r="L808" s="127"/>
      <c r="M808" s="129"/>
      <c r="N808" s="129"/>
      <c r="O808" s="129"/>
      <c r="P808" s="129"/>
      <c r="Q808" s="129"/>
    </row>
    <row r="809" spans="1:17">
      <c r="A809" s="129"/>
      <c r="B809" s="129"/>
      <c r="C809" s="129"/>
      <c r="D809" s="129"/>
      <c r="E809" s="129"/>
      <c r="G809" s="77">
        <v>18</v>
      </c>
      <c r="H809" s="135" t="s">
        <v>108</v>
      </c>
      <c r="I809" s="147">
        <v>1522823</v>
      </c>
      <c r="J809" s="147">
        <v>1601875</v>
      </c>
      <c r="K809" s="147">
        <v>1665217</v>
      </c>
      <c r="L809" s="127"/>
      <c r="M809" s="129"/>
      <c r="N809" s="129"/>
      <c r="O809" s="129"/>
      <c r="P809" s="129"/>
      <c r="Q809" s="129"/>
    </row>
    <row r="810" spans="1:17">
      <c r="A810" s="129"/>
      <c r="B810" s="129"/>
      <c r="C810" s="129"/>
      <c r="D810" s="129"/>
      <c r="E810" s="129"/>
      <c r="G810" s="77">
        <v>19</v>
      </c>
      <c r="H810" s="135" t="s">
        <v>25</v>
      </c>
      <c r="I810" s="147">
        <v>1374816</v>
      </c>
      <c r="J810" s="147">
        <v>1825575</v>
      </c>
      <c r="K810" s="147">
        <v>1598097</v>
      </c>
      <c r="L810" s="127"/>
      <c r="M810" s="127"/>
      <c r="N810" s="127"/>
      <c r="O810" s="127"/>
      <c r="P810" s="127"/>
      <c r="Q810" s="127"/>
    </row>
    <row r="811" spans="1:17">
      <c r="A811" s="129"/>
      <c r="B811" s="129"/>
      <c r="C811" s="129"/>
      <c r="D811" s="129"/>
      <c r="E811" s="129"/>
      <c r="G811" s="77">
        <v>20</v>
      </c>
      <c r="H811" s="135" t="s">
        <v>213</v>
      </c>
      <c r="I811" s="147">
        <v>1117540</v>
      </c>
      <c r="J811" s="147">
        <v>1883657</v>
      </c>
      <c r="K811" s="147">
        <v>1467183</v>
      </c>
      <c r="L811" s="127"/>
      <c r="M811" s="127"/>
      <c r="N811" s="127"/>
      <c r="O811" s="127"/>
      <c r="P811" s="127"/>
      <c r="Q811" s="127"/>
    </row>
    <row r="812" spans="1:17" ht="15.75" thickBot="1">
      <c r="A812" s="129"/>
      <c r="B812" s="129"/>
      <c r="C812" s="129"/>
      <c r="D812" s="129"/>
      <c r="E812" s="129"/>
      <c r="G812" s="77">
        <v>21</v>
      </c>
      <c r="H812" s="135" t="s">
        <v>348</v>
      </c>
      <c r="I812" s="147">
        <v>606051</v>
      </c>
      <c r="J812" s="147">
        <v>708233</v>
      </c>
      <c r="K812" s="147">
        <v>1173713</v>
      </c>
      <c r="L812" s="127"/>
      <c r="M812" s="127"/>
      <c r="N812" s="127"/>
      <c r="O812" s="127"/>
      <c r="P812" s="127"/>
      <c r="Q812" s="127"/>
    </row>
    <row r="813" spans="1:17">
      <c r="A813" s="129"/>
      <c r="B813" s="129"/>
      <c r="C813" s="129"/>
      <c r="D813" s="129"/>
      <c r="E813" s="129"/>
      <c r="G813" s="102"/>
      <c r="H813" s="123" t="s">
        <v>83</v>
      </c>
      <c r="I813" s="148">
        <f t="shared" ref="I813:J813" si="64">SUM(I792:I812)</f>
        <v>113504170</v>
      </c>
      <c r="J813" s="148">
        <f t="shared" si="64"/>
        <v>122002610</v>
      </c>
      <c r="K813" s="148">
        <f>SUM(K792:K812)</f>
        <v>130829614</v>
      </c>
      <c r="L813" s="127"/>
      <c r="M813" s="127"/>
      <c r="N813" s="127"/>
      <c r="O813" s="127"/>
      <c r="P813" s="127"/>
      <c r="Q813" s="127"/>
    </row>
    <row r="814" spans="1:17">
      <c r="A814" s="129"/>
      <c r="B814" s="129"/>
      <c r="C814" s="129"/>
      <c r="D814" s="129"/>
      <c r="E814" s="129"/>
      <c r="G814" s="83"/>
      <c r="H814" s="81" t="s">
        <v>240</v>
      </c>
      <c r="I814" s="149">
        <f>I813*100/I815</f>
        <v>90.760978214511198</v>
      </c>
      <c r="J814" s="149">
        <f>J813*100/J815</f>
        <v>91.080327083659412</v>
      </c>
      <c r="K814" s="149">
        <f>K813*100/K815</f>
        <v>93.446828101520481</v>
      </c>
      <c r="L814" s="127"/>
      <c r="M814" s="127"/>
      <c r="N814" s="127"/>
      <c r="O814" s="127"/>
      <c r="P814" s="127"/>
      <c r="Q814" s="127"/>
    </row>
    <row r="815" spans="1:17" ht="15.75" thickBot="1">
      <c r="A815" s="129"/>
      <c r="B815" s="129"/>
      <c r="C815" s="129"/>
      <c r="D815" s="129"/>
      <c r="E815" s="129"/>
      <c r="G815" s="85"/>
      <c r="H815" s="124" t="s">
        <v>84</v>
      </c>
      <c r="I815" s="111">
        <v>125058337</v>
      </c>
      <c r="J815" s="150">
        <v>133950562</v>
      </c>
      <c r="K815" s="150">
        <v>140004339</v>
      </c>
      <c r="L815" s="127"/>
      <c r="M815" s="127"/>
      <c r="N815" s="127"/>
      <c r="O815" s="127"/>
      <c r="P815" s="127"/>
      <c r="Q815" s="127"/>
    </row>
    <row r="816" spans="1:17">
      <c r="A816" s="129"/>
      <c r="B816" s="129"/>
      <c r="C816" s="129"/>
      <c r="D816" s="129"/>
      <c r="E816" s="129"/>
      <c r="G816" s="277"/>
      <c r="H816" s="278"/>
      <c r="I816" s="279"/>
      <c r="J816" s="279"/>
      <c r="K816" s="322"/>
      <c r="L816" s="127"/>
      <c r="M816" s="127"/>
      <c r="N816" s="127"/>
      <c r="O816" s="127"/>
      <c r="P816" s="127"/>
      <c r="Q816" s="127"/>
    </row>
    <row r="817" spans="1:17">
      <c r="A817" s="129"/>
      <c r="B817" s="129"/>
      <c r="C817" s="129"/>
      <c r="D817" s="129"/>
      <c r="E817" s="129"/>
      <c r="G817" s="277"/>
      <c r="H817" s="127"/>
      <c r="I817" s="127"/>
      <c r="J817" s="127"/>
      <c r="K817" s="127"/>
      <c r="L817" s="127"/>
      <c r="M817" s="127"/>
      <c r="N817" s="127"/>
      <c r="O817" s="127"/>
      <c r="P817" s="127"/>
      <c r="Q817" s="127"/>
    </row>
    <row r="818" spans="1:17" ht="15.75" thickBot="1">
      <c r="A818" s="129"/>
      <c r="B818" s="129"/>
      <c r="C818" s="129"/>
      <c r="D818" s="129"/>
      <c r="E818" s="129"/>
      <c r="G818" s="51" t="s">
        <v>162</v>
      </c>
      <c r="H818" s="47" t="s">
        <v>535</v>
      </c>
      <c r="I818" s="53"/>
      <c r="J818" s="53"/>
      <c r="K818" s="53"/>
      <c r="M818" s="51" t="s">
        <v>162</v>
      </c>
      <c r="N818" s="47" t="s">
        <v>535</v>
      </c>
      <c r="O818" s="54"/>
      <c r="P818" s="54"/>
      <c r="Q818" s="54"/>
    </row>
    <row r="819" spans="1:17" ht="15.75" thickBot="1">
      <c r="A819" s="129"/>
      <c r="B819" s="129"/>
      <c r="C819" s="129"/>
      <c r="D819" s="129"/>
      <c r="E819" s="129"/>
      <c r="G819" s="125"/>
      <c r="H819" s="204"/>
      <c r="I819" s="152">
        <v>2017</v>
      </c>
      <c r="J819" s="52">
        <v>2018</v>
      </c>
      <c r="K819" s="152">
        <v>2019</v>
      </c>
      <c r="L819" s="127"/>
      <c r="M819" s="125"/>
      <c r="N819" s="204"/>
      <c r="O819" s="152">
        <v>2017</v>
      </c>
      <c r="P819" s="152">
        <v>2018</v>
      </c>
      <c r="Q819" s="152">
        <v>2019</v>
      </c>
    </row>
    <row r="820" spans="1:17">
      <c r="A820" s="129"/>
      <c r="B820" s="129"/>
      <c r="C820" s="129"/>
      <c r="D820" s="129"/>
      <c r="E820" s="129"/>
      <c r="G820" s="103" t="s">
        <v>86</v>
      </c>
      <c r="H820" s="166" t="s">
        <v>80</v>
      </c>
      <c r="I820" s="153" t="s">
        <v>81</v>
      </c>
      <c r="J820" s="153" t="s">
        <v>81</v>
      </c>
      <c r="K820" s="153" t="s">
        <v>81</v>
      </c>
      <c r="L820" s="127"/>
      <c r="M820" s="103" t="s">
        <v>86</v>
      </c>
      <c r="N820" s="166" t="s">
        <v>80</v>
      </c>
      <c r="O820" s="153" t="s">
        <v>81</v>
      </c>
      <c r="P820" s="153" t="s">
        <v>81</v>
      </c>
      <c r="Q820" s="153" t="s">
        <v>81</v>
      </c>
    </row>
    <row r="821" spans="1:17">
      <c r="A821" s="129"/>
      <c r="B821" s="129"/>
      <c r="C821" s="129"/>
      <c r="D821" s="129"/>
      <c r="E821" s="129"/>
      <c r="G821" s="77">
        <v>1</v>
      </c>
      <c r="H821" s="135" t="s">
        <v>4</v>
      </c>
      <c r="I821" s="147">
        <v>17568046</v>
      </c>
      <c r="J821" s="147">
        <v>25142160</v>
      </c>
      <c r="K821" s="147">
        <v>33602657</v>
      </c>
      <c r="L821" s="127"/>
      <c r="M821" s="77">
        <v>1</v>
      </c>
      <c r="N821" s="135" t="s">
        <v>8</v>
      </c>
      <c r="O821" s="147">
        <v>5388283</v>
      </c>
      <c r="P821" s="147">
        <v>3934046</v>
      </c>
      <c r="Q821" s="147">
        <v>4912413</v>
      </c>
    </row>
    <row r="822" spans="1:17">
      <c r="A822" s="129"/>
      <c r="B822" s="129"/>
      <c r="C822" s="129"/>
      <c r="D822" s="129"/>
      <c r="E822" s="129"/>
      <c r="G822" s="77">
        <v>2</v>
      </c>
      <c r="H822" s="135" t="s">
        <v>0</v>
      </c>
      <c r="I822" s="147">
        <v>25293028</v>
      </c>
      <c r="J822" s="147">
        <v>17268806</v>
      </c>
      <c r="K822" s="147">
        <v>32051921</v>
      </c>
      <c r="L822" s="127"/>
      <c r="M822" s="77">
        <v>2</v>
      </c>
      <c r="N822" s="135" t="s">
        <v>0</v>
      </c>
      <c r="O822" s="147">
        <v>4005535</v>
      </c>
      <c r="P822" s="147">
        <v>3091493</v>
      </c>
      <c r="Q822" s="147">
        <v>3101443</v>
      </c>
    </row>
    <row r="823" spans="1:17" ht="15.75" thickBot="1">
      <c r="A823" s="129"/>
      <c r="B823" s="129"/>
      <c r="C823" s="129"/>
      <c r="D823" s="129"/>
      <c r="E823" s="129"/>
      <c r="G823" s="77">
        <v>3</v>
      </c>
      <c r="H823" s="135" t="s">
        <v>13</v>
      </c>
      <c r="I823" s="147">
        <v>11758766</v>
      </c>
      <c r="J823" s="147">
        <v>16782729</v>
      </c>
      <c r="K823" s="147">
        <v>18139300</v>
      </c>
      <c r="L823" s="127"/>
      <c r="M823" s="77">
        <v>3</v>
      </c>
      <c r="N823" s="135" t="s">
        <v>13</v>
      </c>
      <c r="O823" s="160">
        <v>1237861</v>
      </c>
      <c r="P823" s="160">
        <v>927055</v>
      </c>
      <c r="Q823" s="160">
        <v>1150380</v>
      </c>
    </row>
    <row r="824" spans="1:17">
      <c r="A824" s="129"/>
      <c r="B824" s="129"/>
      <c r="C824" s="129"/>
      <c r="D824" s="129"/>
      <c r="E824" s="129"/>
      <c r="G824" s="77">
        <v>4</v>
      </c>
      <c r="H824" s="135" t="s">
        <v>20</v>
      </c>
      <c r="I824" s="147">
        <v>10160157</v>
      </c>
      <c r="J824" s="147">
        <v>13055120</v>
      </c>
      <c r="K824" s="147">
        <v>16764356</v>
      </c>
      <c r="L824" s="127"/>
      <c r="M824" s="102"/>
      <c r="N824" s="123" t="s">
        <v>83</v>
      </c>
      <c r="O824" s="148">
        <f t="shared" ref="O824:P824" si="65">SUM(O821:O823)</f>
        <v>10631679</v>
      </c>
      <c r="P824" s="148">
        <f t="shared" si="65"/>
        <v>7952594</v>
      </c>
      <c r="Q824" s="148">
        <f>SUM(Q821:Q823)</f>
        <v>9164236</v>
      </c>
    </row>
    <row r="825" spans="1:17">
      <c r="A825" s="129"/>
      <c r="B825" s="129"/>
      <c r="C825" s="129"/>
      <c r="D825" s="129"/>
      <c r="E825" s="129"/>
      <c r="G825" s="77">
        <v>5</v>
      </c>
      <c r="H825" s="135" t="s">
        <v>24</v>
      </c>
      <c r="I825" s="147">
        <v>7741683</v>
      </c>
      <c r="J825" s="147">
        <v>8808584</v>
      </c>
      <c r="K825" s="147">
        <v>13639166</v>
      </c>
      <c r="L825" s="127"/>
      <c r="M825" s="83"/>
      <c r="N825" s="81" t="s">
        <v>240</v>
      </c>
      <c r="O825" s="149">
        <f>O824*100/O826</f>
        <v>77.683130064132897</v>
      </c>
      <c r="P825" s="149">
        <f>P824*100/P826</f>
        <v>79.297871392089206</v>
      </c>
      <c r="Q825" s="149">
        <f>Q824*100/Q826</f>
        <v>78.53474597397674</v>
      </c>
    </row>
    <row r="826" spans="1:17" ht="15.75" thickBot="1">
      <c r="A826" s="129"/>
      <c r="B826" s="129"/>
      <c r="C826" s="129"/>
      <c r="D826" s="129"/>
      <c r="E826" s="129"/>
      <c r="G826" s="77">
        <v>6</v>
      </c>
      <c r="H826" s="135" t="s">
        <v>29</v>
      </c>
      <c r="I826" s="147">
        <v>2589324</v>
      </c>
      <c r="J826" s="147">
        <v>4623525</v>
      </c>
      <c r="K826" s="147">
        <v>7724163</v>
      </c>
      <c r="L826" s="127"/>
      <c r="M826" s="85"/>
      <c r="N826" s="124" t="s">
        <v>143</v>
      </c>
      <c r="O826" s="111">
        <v>13685956</v>
      </c>
      <c r="P826" s="111">
        <v>10028761</v>
      </c>
      <c r="Q826" s="150">
        <v>11669021</v>
      </c>
    </row>
    <row r="827" spans="1:17">
      <c r="A827" s="129"/>
      <c r="B827" s="129"/>
      <c r="C827" s="129"/>
      <c r="D827" s="129"/>
      <c r="E827" s="129"/>
      <c r="G827" s="77">
        <v>7</v>
      </c>
      <c r="H827" s="135" t="s">
        <v>158</v>
      </c>
      <c r="I827" s="147">
        <v>5040261</v>
      </c>
      <c r="J827" s="147">
        <v>6576666</v>
      </c>
      <c r="K827" s="147">
        <v>7329664</v>
      </c>
      <c r="L827" s="127"/>
      <c r="M827" s="129"/>
      <c r="N827" s="129"/>
      <c r="O827" s="129"/>
      <c r="P827" s="129"/>
      <c r="Q827" s="129"/>
    </row>
    <row r="828" spans="1:17">
      <c r="A828" s="129"/>
      <c r="B828" s="129"/>
      <c r="C828" s="129"/>
      <c r="D828" s="129"/>
      <c r="E828" s="129"/>
      <c r="G828" s="77">
        <v>8</v>
      </c>
      <c r="H828" s="135" t="s">
        <v>1</v>
      </c>
      <c r="I828" s="147">
        <v>6246674</v>
      </c>
      <c r="J828" s="147">
        <v>6747824</v>
      </c>
      <c r="K828" s="147">
        <v>6797403</v>
      </c>
      <c r="L828" s="127"/>
      <c r="M828" s="129"/>
      <c r="N828" s="129"/>
      <c r="O828" s="129"/>
      <c r="P828" s="129"/>
      <c r="Q828" s="129"/>
    </row>
    <row r="829" spans="1:17">
      <c r="A829" s="129"/>
      <c r="B829" s="129"/>
      <c r="C829" s="129"/>
      <c r="D829" s="129"/>
      <c r="E829" s="129"/>
      <c r="G829" s="77">
        <v>9</v>
      </c>
      <c r="H829" s="135" t="s">
        <v>10</v>
      </c>
      <c r="I829" s="147">
        <v>3811061</v>
      </c>
      <c r="J829" s="147">
        <v>3489440</v>
      </c>
      <c r="K829" s="147">
        <v>5154946</v>
      </c>
      <c r="L829" s="127"/>
      <c r="M829" s="129"/>
      <c r="N829" s="129"/>
      <c r="O829" s="129"/>
      <c r="P829" s="129"/>
      <c r="Q829" s="129"/>
    </row>
    <row r="830" spans="1:17">
      <c r="A830" s="129"/>
      <c r="B830" s="129"/>
      <c r="C830" s="129"/>
      <c r="D830" s="129"/>
      <c r="E830" s="129"/>
      <c r="G830" s="77">
        <v>10</v>
      </c>
      <c r="H830" s="135" t="s">
        <v>8</v>
      </c>
      <c r="I830" s="147">
        <v>4568545</v>
      </c>
      <c r="J830" s="147">
        <v>6637962</v>
      </c>
      <c r="K830" s="147">
        <v>5079102</v>
      </c>
      <c r="L830" s="127"/>
      <c r="M830" s="129"/>
      <c r="N830" s="129"/>
      <c r="O830" s="129"/>
      <c r="P830" s="129"/>
      <c r="Q830" s="129"/>
    </row>
    <row r="831" spans="1:17">
      <c r="A831" s="129"/>
      <c r="B831" s="129"/>
      <c r="C831" s="129"/>
      <c r="D831" s="129"/>
      <c r="E831" s="129"/>
      <c r="G831" s="77">
        <v>11</v>
      </c>
      <c r="H831" s="135" t="s">
        <v>27</v>
      </c>
      <c r="I831" s="147">
        <v>4570287</v>
      </c>
      <c r="J831" s="147">
        <v>4052888</v>
      </c>
      <c r="K831" s="147">
        <v>4701129</v>
      </c>
      <c r="L831" s="127"/>
      <c r="M831" s="129"/>
      <c r="N831" s="129"/>
      <c r="O831" s="129"/>
      <c r="P831" s="129"/>
      <c r="Q831" s="129"/>
    </row>
    <row r="832" spans="1:17">
      <c r="A832" s="129"/>
      <c r="B832" s="129"/>
      <c r="C832" s="129"/>
      <c r="D832" s="129"/>
      <c r="E832" s="129"/>
      <c r="G832" s="77">
        <v>12</v>
      </c>
      <c r="H832" s="135" t="s">
        <v>32</v>
      </c>
      <c r="I832" s="147">
        <v>2357009</v>
      </c>
      <c r="J832" s="147">
        <v>2870680</v>
      </c>
      <c r="K832" s="147">
        <v>4411171</v>
      </c>
      <c r="L832" s="127"/>
      <c r="M832" s="129"/>
      <c r="N832" s="129"/>
      <c r="O832" s="129"/>
      <c r="P832" s="129"/>
      <c r="Q832" s="129"/>
    </row>
    <row r="833" spans="1:17">
      <c r="A833" s="129"/>
      <c r="B833" s="129"/>
      <c r="C833" s="129"/>
      <c r="D833" s="129"/>
      <c r="E833" s="129"/>
      <c r="G833" s="77">
        <v>13</v>
      </c>
      <c r="H833" s="135" t="s">
        <v>26</v>
      </c>
      <c r="I833" s="147">
        <v>2580710</v>
      </c>
      <c r="J833" s="147">
        <v>2702547</v>
      </c>
      <c r="K833" s="147">
        <v>3973241</v>
      </c>
      <c r="L833" s="127"/>
      <c r="M833" s="129"/>
      <c r="N833" s="129"/>
      <c r="O833" s="129"/>
      <c r="P833" s="129"/>
      <c r="Q833" s="129"/>
    </row>
    <row r="834" spans="1:17">
      <c r="A834" s="129"/>
      <c r="B834" s="129"/>
      <c r="C834" s="129"/>
      <c r="D834" s="129"/>
      <c r="E834" s="129"/>
      <c r="G834" s="77">
        <v>14</v>
      </c>
      <c r="H834" s="135" t="s">
        <v>156</v>
      </c>
      <c r="I834" s="147">
        <v>9582139</v>
      </c>
      <c r="J834" s="147">
        <v>5631406</v>
      </c>
      <c r="K834" s="147">
        <v>3831144</v>
      </c>
      <c r="L834" s="127"/>
      <c r="M834" s="129"/>
      <c r="N834" s="129"/>
      <c r="O834" s="129"/>
      <c r="P834" s="129"/>
      <c r="Q834" s="129"/>
    </row>
    <row r="835" spans="1:17">
      <c r="A835" s="129"/>
      <c r="B835" s="129"/>
      <c r="C835" s="129"/>
      <c r="D835" s="129"/>
      <c r="E835" s="129"/>
      <c r="G835" s="77">
        <v>15</v>
      </c>
      <c r="H835" s="135" t="s">
        <v>355</v>
      </c>
      <c r="I835" s="147">
        <v>4242343</v>
      </c>
      <c r="J835" s="147">
        <v>2738340</v>
      </c>
      <c r="K835" s="147">
        <v>3619182</v>
      </c>
      <c r="L835" s="127"/>
      <c r="M835" s="129"/>
      <c r="N835" s="129"/>
      <c r="O835" s="129"/>
      <c r="P835" s="129"/>
      <c r="Q835" s="129"/>
    </row>
    <row r="836" spans="1:17">
      <c r="A836" s="129"/>
      <c r="B836" s="129"/>
      <c r="C836" s="129"/>
      <c r="D836" s="129"/>
      <c r="E836" s="129"/>
      <c r="G836" s="77">
        <v>16</v>
      </c>
      <c r="H836" s="135" t="s">
        <v>35</v>
      </c>
      <c r="I836" s="147">
        <v>2551435</v>
      </c>
      <c r="J836" s="147">
        <v>2543118</v>
      </c>
      <c r="K836" s="147">
        <v>3593589</v>
      </c>
      <c r="L836" s="127"/>
      <c r="M836" s="129"/>
      <c r="N836" s="129"/>
      <c r="O836" s="129"/>
      <c r="P836" s="129"/>
      <c r="Q836" s="129"/>
    </row>
    <row r="837" spans="1:17">
      <c r="A837" s="129"/>
      <c r="B837" s="129"/>
      <c r="C837" s="129"/>
      <c r="D837" s="129"/>
      <c r="E837" s="129"/>
      <c r="G837" s="77">
        <v>17</v>
      </c>
      <c r="H837" s="135" t="s">
        <v>23</v>
      </c>
      <c r="I837" s="147">
        <v>1903968</v>
      </c>
      <c r="J837" s="147">
        <v>2532139</v>
      </c>
      <c r="K837" s="147">
        <v>3168047</v>
      </c>
      <c r="L837" s="127"/>
      <c r="M837" s="129"/>
      <c r="N837" s="129"/>
      <c r="O837" s="129"/>
      <c r="P837" s="129"/>
      <c r="Q837" s="129"/>
    </row>
    <row r="838" spans="1:17">
      <c r="A838" s="129"/>
      <c r="B838" s="129"/>
      <c r="C838" s="129"/>
      <c r="D838" s="129"/>
      <c r="E838" s="129"/>
      <c r="G838" s="77">
        <v>18</v>
      </c>
      <c r="H838" s="135" t="s">
        <v>5</v>
      </c>
      <c r="I838" s="147">
        <v>2173499</v>
      </c>
      <c r="J838" s="147">
        <v>2760748</v>
      </c>
      <c r="K838" s="147">
        <v>3128768</v>
      </c>
      <c r="L838" s="127"/>
      <c r="M838" s="129"/>
      <c r="N838" s="129"/>
      <c r="O838" s="129"/>
      <c r="P838" s="129"/>
      <c r="Q838" s="129"/>
    </row>
    <row r="839" spans="1:17">
      <c r="A839" s="129"/>
      <c r="B839" s="129"/>
      <c r="C839" s="129"/>
      <c r="D839" s="129"/>
      <c r="E839" s="129"/>
      <c r="G839" s="77">
        <v>19</v>
      </c>
      <c r="H839" s="135" t="s">
        <v>28</v>
      </c>
      <c r="I839" s="147">
        <v>599298</v>
      </c>
      <c r="J839" s="147">
        <v>1446634</v>
      </c>
      <c r="K839" s="147">
        <v>2944921</v>
      </c>
      <c r="L839" s="127"/>
      <c r="M839" s="129"/>
      <c r="N839" s="129"/>
      <c r="O839" s="129"/>
      <c r="P839" s="129"/>
      <c r="Q839" s="129"/>
    </row>
    <row r="840" spans="1:17">
      <c r="A840" s="129"/>
      <c r="B840" s="129"/>
      <c r="C840" s="129"/>
      <c r="D840" s="129"/>
      <c r="E840" s="129"/>
      <c r="G840" s="77">
        <v>20</v>
      </c>
      <c r="H840" s="135" t="s">
        <v>21</v>
      </c>
      <c r="I840" s="147">
        <v>3339758</v>
      </c>
      <c r="J840" s="147">
        <v>3880814</v>
      </c>
      <c r="K840" s="147">
        <v>2771363</v>
      </c>
      <c r="L840" s="127"/>
      <c r="M840" s="129"/>
      <c r="N840" s="129"/>
      <c r="O840" s="129"/>
      <c r="P840" s="129"/>
      <c r="Q840" s="129"/>
    </row>
    <row r="841" spans="1:17">
      <c r="A841" s="129"/>
      <c r="B841" s="129"/>
      <c r="C841" s="129"/>
      <c r="D841" s="129"/>
      <c r="E841" s="129"/>
      <c r="G841" s="77">
        <v>21</v>
      </c>
      <c r="H841" s="135" t="s">
        <v>148</v>
      </c>
      <c r="I841" s="147">
        <v>1632489</v>
      </c>
      <c r="J841" s="147">
        <v>2208730</v>
      </c>
      <c r="K841" s="147">
        <v>2560657</v>
      </c>
      <c r="L841" s="127"/>
      <c r="M841" s="129"/>
      <c r="N841" s="129"/>
      <c r="O841" s="129"/>
      <c r="P841" s="129"/>
      <c r="Q841" s="129"/>
    </row>
    <row r="842" spans="1:17">
      <c r="A842" s="129"/>
      <c r="B842" s="129"/>
      <c r="C842" s="129"/>
      <c r="D842" s="129"/>
      <c r="E842" s="129"/>
      <c r="G842" s="77">
        <v>22</v>
      </c>
      <c r="H842" s="135" t="s">
        <v>6</v>
      </c>
      <c r="I842" s="147">
        <v>1561681</v>
      </c>
      <c r="J842" s="147">
        <v>1566350</v>
      </c>
      <c r="K842" s="147">
        <v>2294211</v>
      </c>
      <c r="L842" s="127"/>
      <c r="M842" s="129"/>
      <c r="N842" s="129"/>
      <c r="O842" s="129"/>
      <c r="P842" s="129"/>
      <c r="Q842" s="129"/>
    </row>
    <row r="843" spans="1:17">
      <c r="A843" s="129"/>
      <c r="B843" s="129"/>
      <c r="C843" s="129"/>
      <c r="D843" s="129"/>
      <c r="E843" s="129"/>
      <c r="G843" s="77">
        <v>23</v>
      </c>
      <c r="H843" s="135" t="s">
        <v>258</v>
      </c>
      <c r="I843" s="147">
        <v>2562599</v>
      </c>
      <c r="J843" s="147">
        <v>1556214</v>
      </c>
      <c r="K843" s="147">
        <v>2203417</v>
      </c>
      <c r="L843" s="127"/>
      <c r="M843" s="129"/>
      <c r="N843" s="129"/>
      <c r="O843" s="129"/>
      <c r="P843" s="129"/>
      <c r="Q843" s="129"/>
    </row>
    <row r="844" spans="1:17">
      <c r="A844" s="129"/>
      <c r="B844" s="129"/>
      <c r="C844" s="129"/>
      <c r="D844" s="129"/>
      <c r="E844" s="129"/>
      <c r="G844" s="77">
        <v>24</v>
      </c>
      <c r="H844" s="135" t="s">
        <v>25</v>
      </c>
      <c r="I844" s="147">
        <v>1529071</v>
      </c>
      <c r="J844" s="147">
        <v>1759212</v>
      </c>
      <c r="K844" s="147">
        <v>2057776</v>
      </c>
      <c r="L844" s="127"/>
      <c r="M844" s="129"/>
      <c r="N844" s="129"/>
      <c r="O844" s="129"/>
      <c r="P844" s="129"/>
      <c r="Q844" s="129"/>
    </row>
    <row r="845" spans="1:17">
      <c r="A845" s="129"/>
      <c r="B845" s="129"/>
      <c r="C845" s="129"/>
      <c r="D845" s="129"/>
      <c r="E845" s="129"/>
      <c r="G845" s="77">
        <v>25</v>
      </c>
      <c r="H845" s="135" t="s">
        <v>30</v>
      </c>
      <c r="I845" s="147">
        <v>1076593</v>
      </c>
      <c r="J845" s="147">
        <v>2638964</v>
      </c>
      <c r="K845" s="147">
        <v>2003726</v>
      </c>
      <c r="L845" s="127"/>
      <c r="M845" s="129"/>
      <c r="N845" s="129"/>
      <c r="O845" s="129"/>
      <c r="P845" s="129"/>
      <c r="Q845" s="129"/>
    </row>
    <row r="846" spans="1:17">
      <c r="A846" s="129"/>
      <c r="B846" s="129"/>
      <c r="C846" s="129"/>
      <c r="D846" s="129"/>
      <c r="E846" s="129"/>
      <c r="G846" s="77">
        <v>26</v>
      </c>
      <c r="H846" s="135" t="s">
        <v>19</v>
      </c>
      <c r="I846" s="147">
        <v>2627479</v>
      </c>
      <c r="J846" s="147">
        <v>2019686</v>
      </c>
      <c r="K846" s="147">
        <v>1896251</v>
      </c>
      <c r="L846" s="127"/>
      <c r="M846" s="129"/>
      <c r="N846" s="129"/>
      <c r="O846" s="129"/>
      <c r="P846" s="129"/>
      <c r="Q846" s="129"/>
    </row>
    <row r="847" spans="1:17">
      <c r="A847" s="129"/>
      <c r="B847" s="129"/>
      <c r="C847" s="129"/>
      <c r="D847" s="129"/>
      <c r="E847" s="129"/>
      <c r="G847" s="77">
        <v>27</v>
      </c>
      <c r="H847" s="135" t="s">
        <v>104</v>
      </c>
      <c r="I847" s="147">
        <v>2344440</v>
      </c>
      <c r="J847" s="147">
        <v>1125705</v>
      </c>
      <c r="K847" s="147">
        <v>1873425</v>
      </c>
      <c r="L847" s="127"/>
      <c r="M847" s="129"/>
      <c r="N847" s="129"/>
      <c r="O847" s="129"/>
      <c r="P847" s="129"/>
      <c r="Q847" s="129"/>
    </row>
    <row r="848" spans="1:17">
      <c r="A848" s="129"/>
      <c r="B848" s="129"/>
      <c r="C848" s="129"/>
      <c r="D848" s="129"/>
      <c r="E848" s="129"/>
      <c r="G848" s="77">
        <v>27</v>
      </c>
      <c r="H848" s="135" t="s">
        <v>12</v>
      </c>
      <c r="I848" s="147">
        <v>1787246</v>
      </c>
      <c r="J848" s="147">
        <v>1748001</v>
      </c>
      <c r="K848" s="147">
        <v>1628659</v>
      </c>
      <c r="L848" s="127"/>
      <c r="M848" s="129"/>
      <c r="N848" s="129"/>
      <c r="O848" s="129"/>
      <c r="P848" s="129"/>
      <c r="Q848" s="129"/>
    </row>
    <row r="849" spans="1:17" ht="15.75" thickBot="1">
      <c r="A849" s="129"/>
      <c r="B849" s="129"/>
      <c r="C849" s="129"/>
      <c r="D849" s="129"/>
      <c r="E849" s="129"/>
      <c r="G849" s="77">
        <v>28</v>
      </c>
      <c r="H849" s="135" t="s">
        <v>2</v>
      </c>
      <c r="I849" s="147">
        <v>816970</v>
      </c>
      <c r="J849" s="147">
        <v>917423</v>
      </c>
      <c r="K849" s="147">
        <v>1277320</v>
      </c>
      <c r="L849" s="127"/>
      <c r="M849" s="129"/>
      <c r="N849" s="129"/>
      <c r="O849" s="129"/>
      <c r="P849" s="129"/>
      <c r="Q849" s="129"/>
    </row>
    <row r="850" spans="1:17">
      <c r="A850" s="129"/>
      <c r="B850" s="129"/>
      <c r="C850" s="129"/>
      <c r="D850" s="129"/>
      <c r="E850" s="129"/>
      <c r="G850" s="102"/>
      <c r="H850" s="123" t="s">
        <v>83</v>
      </c>
      <c r="I850" s="148">
        <f t="shared" ref="I850:J850" si="66">SUM(I821:I849)</f>
        <v>144616559</v>
      </c>
      <c r="J850" s="148">
        <f t="shared" si="66"/>
        <v>155832415</v>
      </c>
      <c r="K850" s="148">
        <f>SUM(K821:K849)</f>
        <v>200220675</v>
      </c>
      <c r="L850" s="127"/>
      <c r="M850" s="129"/>
      <c r="N850" s="129"/>
      <c r="O850" s="129"/>
      <c r="P850" s="129"/>
      <c r="Q850" s="129"/>
    </row>
    <row r="851" spans="1:17" ht="15.75" thickBot="1">
      <c r="A851" s="129"/>
      <c r="B851" s="129"/>
      <c r="C851" s="129"/>
      <c r="D851" s="129"/>
      <c r="E851" s="129"/>
      <c r="G851" s="83"/>
      <c r="H851" s="81" t="s">
        <v>240</v>
      </c>
      <c r="I851" s="149">
        <f>I850*100/I852</f>
        <v>90.862043456688994</v>
      </c>
      <c r="J851" s="149">
        <f>J850*100/J852</f>
        <v>91.243786890934331</v>
      </c>
      <c r="K851" s="149">
        <f>K850*100/K852</f>
        <v>92.182090515730579</v>
      </c>
      <c r="L851" s="127"/>
      <c r="M851" s="129"/>
      <c r="N851" s="129"/>
      <c r="O851" s="129"/>
      <c r="P851" s="129"/>
      <c r="Q851" s="129"/>
    </row>
    <row r="852" spans="1:17" ht="15.75" thickBot="1">
      <c r="A852" s="129"/>
      <c r="B852" s="129"/>
      <c r="C852" s="129"/>
      <c r="D852" s="129"/>
      <c r="E852" s="129"/>
      <c r="G852" s="85"/>
      <c r="H852" s="124" t="s">
        <v>84</v>
      </c>
      <c r="I852" s="214">
        <v>159160584</v>
      </c>
      <c r="J852" s="214">
        <v>170786878</v>
      </c>
      <c r="K852" s="214">
        <v>217201274</v>
      </c>
      <c r="L852" s="127"/>
      <c r="M852" s="129"/>
      <c r="N852" s="129"/>
      <c r="O852" s="129"/>
      <c r="P852" s="129"/>
      <c r="Q852" s="129"/>
    </row>
    <row r="853" spans="1:17">
      <c r="A853" s="129"/>
      <c r="B853" s="129"/>
      <c r="C853" s="129"/>
      <c r="D853" s="129"/>
      <c r="E853" s="129"/>
      <c r="G853" s="163"/>
      <c r="H853" s="164"/>
      <c r="I853" s="165"/>
      <c r="J853" s="165"/>
      <c r="K853" s="165"/>
      <c r="L853" s="127"/>
      <c r="M853" s="129"/>
      <c r="N853" s="129"/>
      <c r="O853" s="129"/>
      <c r="P853" s="129"/>
      <c r="Q853" s="129"/>
    </row>
    <row r="854" spans="1:17">
      <c r="A854" s="129"/>
      <c r="B854" s="129"/>
      <c r="C854" s="129"/>
      <c r="D854" s="129"/>
      <c r="E854" s="129"/>
      <c r="G854" s="163"/>
      <c r="H854" s="164"/>
      <c r="I854" s="165"/>
      <c r="J854" s="165"/>
      <c r="K854" s="165"/>
      <c r="L854" s="127"/>
      <c r="M854" s="129"/>
      <c r="N854" s="129"/>
      <c r="O854" s="129"/>
      <c r="P854" s="129"/>
      <c r="Q854" s="129"/>
    </row>
    <row r="855" spans="1:17" ht="15.75" thickBot="1">
      <c r="A855" s="129"/>
      <c r="B855" s="129"/>
      <c r="C855" s="129"/>
      <c r="D855" s="129"/>
      <c r="E855" s="129"/>
      <c r="G855" s="51" t="s">
        <v>232</v>
      </c>
      <c r="H855" s="47" t="s">
        <v>233</v>
      </c>
      <c r="I855" s="53"/>
      <c r="J855" s="53"/>
      <c r="K855" s="53"/>
      <c r="M855" s="51" t="s">
        <v>232</v>
      </c>
      <c r="N855" s="47" t="s">
        <v>233</v>
      </c>
      <c r="O855" s="54"/>
      <c r="P855" s="54"/>
      <c r="Q855" s="54"/>
    </row>
    <row r="856" spans="1:17">
      <c r="A856" s="129"/>
      <c r="B856" s="129"/>
      <c r="C856" s="129"/>
      <c r="D856" s="129"/>
      <c r="E856" s="129"/>
      <c r="G856" s="125"/>
      <c r="H856" s="204"/>
      <c r="I856" s="222">
        <v>2017</v>
      </c>
      <c r="J856" s="145">
        <v>2018</v>
      </c>
      <c r="K856" s="145">
        <v>2019</v>
      </c>
      <c r="L856" s="127"/>
      <c r="M856" s="125"/>
      <c r="N856" s="204"/>
      <c r="O856" s="52">
        <v>2017</v>
      </c>
      <c r="P856" s="145">
        <v>2018</v>
      </c>
      <c r="Q856" s="145">
        <v>2019</v>
      </c>
    </row>
    <row r="857" spans="1:17" ht="15.75" thickBot="1">
      <c r="A857" s="129"/>
      <c r="B857" s="129"/>
      <c r="C857" s="129"/>
      <c r="D857" s="129"/>
      <c r="E857" s="129"/>
      <c r="G857" s="103" t="s">
        <v>86</v>
      </c>
      <c r="H857" s="166" t="s">
        <v>80</v>
      </c>
      <c r="I857" s="223" t="s">
        <v>81</v>
      </c>
      <c r="J857" s="224" t="s">
        <v>81</v>
      </c>
      <c r="K857" s="146" t="s">
        <v>81</v>
      </c>
      <c r="L857" s="127"/>
      <c r="M857" s="103" t="s">
        <v>86</v>
      </c>
      <c r="N857" s="166" t="s">
        <v>80</v>
      </c>
      <c r="O857" s="212" t="s">
        <v>81</v>
      </c>
      <c r="P857" s="146" t="s">
        <v>81</v>
      </c>
      <c r="Q857" s="146" t="s">
        <v>81</v>
      </c>
    </row>
    <row r="858" spans="1:17">
      <c r="A858" s="129"/>
      <c r="B858" s="129"/>
      <c r="C858" s="129"/>
      <c r="D858" s="129"/>
      <c r="E858" s="129"/>
      <c r="G858" s="77">
        <v>1</v>
      </c>
      <c r="H858" s="135" t="s">
        <v>4</v>
      </c>
      <c r="I858" s="142">
        <v>10474708</v>
      </c>
      <c r="J858" s="225">
        <v>10996065</v>
      </c>
      <c r="K858" s="225">
        <v>9385183</v>
      </c>
      <c r="L858" s="127"/>
      <c r="M858" s="77">
        <v>1</v>
      </c>
      <c r="N858" s="135" t="s">
        <v>8</v>
      </c>
      <c r="O858" s="147">
        <v>945103</v>
      </c>
      <c r="P858" s="147">
        <v>1392528</v>
      </c>
      <c r="Q858" s="147">
        <v>1621867</v>
      </c>
    </row>
    <row r="859" spans="1:17">
      <c r="A859" s="129"/>
      <c r="B859" s="129"/>
      <c r="C859" s="129"/>
      <c r="D859" s="129"/>
      <c r="E859" s="129"/>
      <c r="G859" s="77">
        <v>2</v>
      </c>
      <c r="H859" s="135" t="s">
        <v>29</v>
      </c>
      <c r="I859" s="142">
        <v>7418442</v>
      </c>
      <c r="J859" s="147">
        <v>7418442</v>
      </c>
      <c r="K859" s="147">
        <v>7843870</v>
      </c>
      <c r="L859" s="127"/>
      <c r="M859" s="77">
        <v>2</v>
      </c>
      <c r="N859" s="135" t="s">
        <v>9</v>
      </c>
      <c r="O859" s="84">
        <v>1090842</v>
      </c>
      <c r="P859" s="147">
        <v>447277</v>
      </c>
      <c r="Q859" s="147">
        <v>1569758</v>
      </c>
    </row>
    <row r="860" spans="1:17">
      <c r="A860" s="129"/>
      <c r="B860" s="129"/>
      <c r="C860" s="129"/>
      <c r="D860" s="129"/>
      <c r="E860" s="129"/>
      <c r="G860" s="77">
        <v>3</v>
      </c>
      <c r="H860" s="135" t="s">
        <v>5</v>
      </c>
      <c r="I860" s="142">
        <v>3940505</v>
      </c>
      <c r="J860" s="147">
        <v>2994287</v>
      </c>
      <c r="K860" s="147">
        <v>3631220</v>
      </c>
      <c r="L860" s="127"/>
      <c r="M860" s="77">
        <v>3</v>
      </c>
      <c r="N860" s="135" t="s">
        <v>28</v>
      </c>
      <c r="O860" s="84">
        <v>556322</v>
      </c>
      <c r="P860" s="147">
        <v>971909</v>
      </c>
      <c r="Q860" s="147">
        <v>1133055</v>
      </c>
    </row>
    <row r="861" spans="1:17" ht="15.75" thickBot="1">
      <c r="A861" s="129"/>
      <c r="B861" s="129"/>
      <c r="C861" s="129"/>
      <c r="D861" s="129"/>
      <c r="E861" s="129"/>
      <c r="G861" s="77">
        <v>4</v>
      </c>
      <c r="H861" s="201" t="s">
        <v>20</v>
      </c>
      <c r="I861" s="142">
        <v>2776975</v>
      </c>
      <c r="J861" s="147">
        <v>2573695</v>
      </c>
      <c r="K861" s="147">
        <v>2898293</v>
      </c>
      <c r="L861" s="127"/>
      <c r="M861" s="89">
        <v>4</v>
      </c>
      <c r="N861" s="135" t="s">
        <v>20</v>
      </c>
      <c r="O861" s="84">
        <v>1205298</v>
      </c>
      <c r="P861" s="147">
        <v>1275196</v>
      </c>
      <c r="Q861" s="147">
        <v>845790</v>
      </c>
    </row>
    <row r="862" spans="1:17">
      <c r="A862" s="129"/>
      <c r="B862" s="129"/>
      <c r="C862" s="129"/>
      <c r="D862" s="129"/>
      <c r="E862" s="129"/>
      <c r="G862" s="77">
        <v>5</v>
      </c>
      <c r="H862" s="135" t="s">
        <v>30</v>
      </c>
      <c r="I862" s="142">
        <v>1750068</v>
      </c>
      <c r="J862" s="147">
        <v>1822081</v>
      </c>
      <c r="K862" s="147">
        <v>2288984</v>
      </c>
      <c r="L862" s="127"/>
      <c r="M862" s="102"/>
      <c r="N862" s="123" t="s">
        <v>83</v>
      </c>
      <c r="O862" s="148">
        <f>SUM(O858:O861)</f>
        <v>3797565</v>
      </c>
      <c r="P862" s="148">
        <f>SUM(P858:P861)</f>
        <v>4086910</v>
      </c>
      <c r="Q862" s="148">
        <f>SUM(Q858:Q861)</f>
        <v>5170470</v>
      </c>
    </row>
    <row r="863" spans="1:17">
      <c r="A863" s="129"/>
      <c r="B863" s="129"/>
      <c r="C863" s="129"/>
      <c r="D863" s="129"/>
      <c r="E863" s="129"/>
      <c r="G863" s="77">
        <v>6</v>
      </c>
      <c r="H863" s="201" t="s">
        <v>9</v>
      </c>
      <c r="I863" s="142">
        <v>2064288</v>
      </c>
      <c r="J863" s="147">
        <v>1396165</v>
      </c>
      <c r="K863" s="147">
        <v>2169195</v>
      </c>
      <c r="L863" s="127"/>
      <c r="M863" s="83"/>
      <c r="N863" s="81" t="s">
        <v>240</v>
      </c>
      <c r="O863" s="149">
        <f>O862*100/O864</f>
        <v>43.391752086110614</v>
      </c>
      <c r="P863" s="149">
        <f>P862*100/P864</f>
        <v>44.280356846644764</v>
      </c>
      <c r="Q863" s="149">
        <f>Q862*100/Q864</f>
        <v>49.515301710392272</v>
      </c>
    </row>
    <row r="864" spans="1:17" ht="15.75" thickBot="1">
      <c r="A864" s="129"/>
      <c r="B864" s="129"/>
      <c r="C864" s="129"/>
      <c r="D864" s="129"/>
      <c r="E864" s="129"/>
      <c r="G864" s="77">
        <v>7</v>
      </c>
      <c r="H864" s="135" t="s">
        <v>17</v>
      </c>
      <c r="I864" s="142">
        <v>1478632</v>
      </c>
      <c r="J864" s="147">
        <v>1815098</v>
      </c>
      <c r="K864" s="147">
        <v>1858159</v>
      </c>
      <c r="L864" s="127"/>
      <c r="M864" s="85"/>
      <c r="N864" s="124" t="s">
        <v>143</v>
      </c>
      <c r="O864" s="111">
        <v>8751813</v>
      </c>
      <c r="P864" s="111">
        <v>9229623</v>
      </c>
      <c r="Q864" s="150">
        <v>10442166</v>
      </c>
    </row>
    <row r="865" spans="1:17">
      <c r="A865" s="129"/>
      <c r="B865" s="129"/>
      <c r="C865" s="129"/>
      <c r="D865" s="129"/>
      <c r="E865" s="129"/>
      <c r="G865" s="176">
        <v>8</v>
      </c>
      <c r="H865" s="135" t="s">
        <v>8</v>
      </c>
      <c r="I865" s="142">
        <v>1831751</v>
      </c>
      <c r="J865" s="147">
        <v>1351286</v>
      </c>
      <c r="K865" s="147">
        <v>1548734</v>
      </c>
      <c r="L865" s="127"/>
      <c r="M865" s="129"/>
      <c r="N865" s="129"/>
      <c r="O865" s="129"/>
      <c r="P865" s="129"/>
      <c r="Q865" s="129"/>
    </row>
    <row r="866" spans="1:17">
      <c r="A866" s="129"/>
      <c r="B866" s="129"/>
      <c r="C866" s="129"/>
      <c r="D866" s="129"/>
      <c r="E866" s="129"/>
      <c r="G866" s="89">
        <v>9</v>
      </c>
      <c r="H866" s="201" t="s">
        <v>213</v>
      </c>
      <c r="I866" s="142">
        <v>1768737</v>
      </c>
      <c r="J866" s="147">
        <v>1671909</v>
      </c>
      <c r="K866" s="147">
        <v>1224261</v>
      </c>
      <c r="L866" s="127"/>
      <c r="M866" s="129"/>
      <c r="N866" s="129"/>
      <c r="O866" s="129"/>
      <c r="P866" s="129"/>
      <c r="Q866" s="129"/>
    </row>
    <row r="867" spans="1:17">
      <c r="A867" s="129"/>
      <c r="B867" s="129"/>
      <c r="C867" s="129"/>
      <c r="D867" s="129"/>
      <c r="E867" s="129"/>
      <c r="G867" s="77">
        <v>10</v>
      </c>
      <c r="H867" s="135" t="s">
        <v>15</v>
      </c>
      <c r="I867" s="142">
        <v>979798</v>
      </c>
      <c r="J867" s="147">
        <v>1227572</v>
      </c>
      <c r="K867" s="147">
        <v>1089003</v>
      </c>
      <c r="L867" s="127"/>
      <c r="M867" s="129"/>
      <c r="N867" s="129"/>
      <c r="O867" s="129"/>
      <c r="P867" s="129"/>
      <c r="Q867" s="129"/>
    </row>
    <row r="868" spans="1:17">
      <c r="A868" s="129"/>
      <c r="B868" s="129"/>
      <c r="C868" s="129"/>
      <c r="D868" s="129"/>
      <c r="E868" s="129"/>
      <c r="G868" s="77">
        <v>11</v>
      </c>
      <c r="H868" s="201" t="s">
        <v>0</v>
      </c>
      <c r="I868" s="142">
        <v>1099079</v>
      </c>
      <c r="J868" s="147">
        <v>763153</v>
      </c>
      <c r="K868" s="147">
        <v>1068363</v>
      </c>
      <c r="L868" s="127"/>
      <c r="M868" s="129"/>
      <c r="N868" s="129"/>
      <c r="O868" s="129"/>
      <c r="P868" s="129"/>
      <c r="Q868" s="129"/>
    </row>
    <row r="869" spans="1:17" ht="15.75" thickBot="1">
      <c r="A869" s="129"/>
      <c r="B869" s="129"/>
      <c r="C869" s="129"/>
      <c r="D869" s="129"/>
      <c r="E869" s="129"/>
      <c r="G869" s="77">
        <v>12</v>
      </c>
      <c r="H869" s="135" t="s">
        <v>318</v>
      </c>
      <c r="I869" s="142">
        <v>1234724</v>
      </c>
      <c r="J869" s="147">
        <v>1833265</v>
      </c>
      <c r="K869" s="147">
        <v>1017287</v>
      </c>
    </row>
    <row r="870" spans="1:17">
      <c r="A870" s="129"/>
      <c r="B870" s="129"/>
      <c r="C870" s="129"/>
      <c r="D870" s="129"/>
      <c r="E870" s="129"/>
      <c r="G870" s="102"/>
      <c r="H870" s="92" t="s">
        <v>83</v>
      </c>
      <c r="I870" s="93">
        <f t="shared" ref="I870:J870" si="67">SUM(I858:I869)</f>
        <v>36817707</v>
      </c>
      <c r="J870" s="93">
        <f t="shared" si="67"/>
        <v>35863018</v>
      </c>
      <c r="K870" s="93">
        <f>SUM(K858:K869)</f>
        <v>36022552</v>
      </c>
    </row>
    <row r="871" spans="1:17">
      <c r="A871" s="129"/>
      <c r="B871" s="129"/>
      <c r="C871" s="129"/>
      <c r="D871" s="129"/>
      <c r="E871" s="129"/>
      <c r="G871" s="83"/>
      <c r="H871" s="88" t="s">
        <v>240</v>
      </c>
      <c r="I871" s="82">
        <f>I870*100/I872</f>
        <v>94.694204317758803</v>
      </c>
      <c r="J871" s="82">
        <f>J870*100/J872</f>
        <v>89.95794155423205</v>
      </c>
      <c r="K871" s="82">
        <f>K870*100/K872</f>
        <v>84.368000449306237</v>
      </c>
    </row>
    <row r="872" spans="1:17" ht="15.75" thickBot="1">
      <c r="A872" s="129"/>
      <c r="B872" s="129"/>
      <c r="C872" s="129"/>
      <c r="D872" s="129"/>
      <c r="E872" s="129"/>
      <c r="G872" s="215"/>
      <c r="H872" s="216" t="s">
        <v>84</v>
      </c>
      <c r="I872" s="217">
        <v>38880634</v>
      </c>
      <c r="J872" s="218">
        <v>39866428</v>
      </c>
      <c r="K872" s="217">
        <v>42696937</v>
      </c>
    </row>
    <row r="873" spans="1:17">
      <c r="A873" s="129"/>
      <c r="B873" s="129"/>
      <c r="C873" s="129"/>
      <c r="D873" s="129"/>
      <c r="E873" s="129"/>
      <c r="G873" s="72"/>
      <c r="H873" s="70"/>
      <c r="I873" s="71"/>
      <c r="J873" s="71"/>
      <c r="K873" s="71"/>
    </row>
    <row r="874" spans="1:17">
      <c r="A874" s="129"/>
      <c r="B874" s="129"/>
      <c r="C874" s="129"/>
      <c r="D874" s="129"/>
      <c r="E874" s="129"/>
      <c r="G874" s="72"/>
      <c r="H874" s="70"/>
      <c r="I874" s="71"/>
      <c r="J874" s="71"/>
      <c r="K874" s="71"/>
    </row>
    <row r="875" spans="1:17" ht="15.75" thickBot="1">
      <c r="A875" s="129"/>
      <c r="B875" s="129"/>
      <c r="C875" s="129"/>
      <c r="D875" s="129"/>
      <c r="E875" s="129"/>
      <c r="G875" s="51" t="s">
        <v>259</v>
      </c>
      <c r="H875" s="47" t="s">
        <v>260</v>
      </c>
      <c r="I875" s="53"/>
      <c r="J875" s="53"/>
      <c r="K875" s="53"/>
      <c r="M875" s="51" t="s">
        <v>259</v>
      </c>
      <c r="N875" s="47" t="s">
        <v>260</v>
      </c>
      <c r="O875" s="54"/>
      <c r="P875" s="54"/>
      <c r="Q875" s="54"/>
    </row>
    <row r="876" spans="1:17">
      <c r="A876" s="129"/>
      <c r="B876" s="129"/>
      <c r="C876" s="129"/>
      <c r="D876" s="129"/>
      <c r="E876" s="129"/>
      <c r="G876" s="125"/>
      <c r="H876" s="204"/>
      <c r="I876" s="145">
        <v>2017</v>
      </c>
      <c r="J876" s="145">
        <v>2018</v>
      </c>
      <c r="K876" s="145">
        <v>2019</v>
      </c>
      <c r="L876" s="127"/>
      <c r="M876" s="125"/>
      <c r="N876" s="204"/>
      <c r="O876" s="145">
        <v>2017</v>
      </c>
      <c r="P876" s="145">
        <v>2018</v>
      </c>
      <c r="Q876" s="145">
        <v>2019</v>
      </c>
    </row>
    <row r="877" spans="1:17">
      <c r="A877" s="129"/>
      <c r="B877" s="129"/>
      <c r="C877" s="129"/>
      <c r="D877" s="129"/>
      <c r="E877" s="129"/>
      <c r="G877" s="103" t="s">
        <v>86</v>
      </c>
      <c r="H877" s="229" t="s">
        <v>80</v>
      </c>
      <c r="I877" s="224" t="s">
        <v>81</v>
      </c>
      <c r="J877" s="224" t="s">
        <v>81</v>
      </c>
      <c r="K877" s="224" t="s">
        <v>81</v>
      </c>
      <c r="L877" s="127"/>
      <c r="M877" s="103" t="s">
        <v>86</v>
      </c>
      <c r="N877" s="166" t="s">
        <v>80</v>
      </c>
      <c r="O877" s="146" t="s">
        <v>81</v>
      </c>
      <c r="P877" s="146" t="s">
        <v>81</v>
      </c>
      <c r="Q877" s="146" t="s">
        <v>81</v>
      </c>
    </row>
    <row r="878" spans="1:17">
      <c r="A878" s="129"/>
      <c r="B878" s="129"/>
      <c r="C878" s="129"/>
      <c r="D878" s="129"/>
      <c r="E878" s="129"/>
      <c r="G878" s="77">
        <v>1</v>
      </c>
      <c r="H878" s="135" t="s">
        <v>4</v>
      </c>
      <c r="I878" s="188">
        <v>7396610</v>
      </c>
      <c r="J878" s="188">
        <v>5051450</v>
      </c>
      <c r="K878" s="188">
        <v>8443734</v>
      </c>
      <c r="L878" s="127"/>
      <c r="M878" s="77">
        <v>1</v>
      </c>
      <c r="N878" s="135" t="s">
        <v>10</v>
      </c>
      <c r="O878" s="188">
        <v>3085735</v>
      </c>
      <c r="P878" s="188">
        <v>1718718</v>
      </c>
      <c r="Q878" s="188">
        <v>1109089</v>
      </c>
    </row>
    <row r="879" spans="1:17" ht="15.75" thickBot="1">
      <c r="A879" s="129"/>
      <c r="B879" s="129"/>
      <c r="C879" s="129"/>
      <c r="D879" s="129"/>
      <c r="E879" s="129"/>
      <c r="G879" s="77">
        <v>2</v>
      </c>
      <c r="H879" s="135" t="s">
        <v>0</v>
      </c>
      <c r="I879" s="188">
        <v>1374716</v>
      </c>
      <c r="J879" s="188">
        <v>1861118</v>
      </c>
      <c r="K879" s="188">
        <v>3476091</v>
      </c>
      <c r="L879" s="127"/>
      <c r="M879" s="89">
        <v>2</v>
      </c>
      <c r="N879" s="101" t="s">
        <v>8</v>
      </c>
      <c r="O879" s="188">
        <v>45098</v>
      </c>
      <c r="P879" s="188">
        <v>123135</v>
      </c>
      <c r="Q879" s="188">
        <v>390169</v>
      </c>
    </row>
    <row r="880" spans="1:17" ht="15.75" thickBot="1">
      <c r="A880" s="129"/>
      <c r="B880" s="129"/>
      <c r="C880" s="129"/>
      <c r="D880" s="129"/>
      <c r="E880" s="129"/>
      <c r="G880" s="89">
        <v>3</v>
      </c>
      <c r="H880" s="158" t="s">
        <v>2</v>
      </c>
      <c r="I880" s="230">
        <v>480210</v>
      </c>
      <c r="J880" s="230">
        <v>617091</v>
      </c>
      <c r="K880" s="230">
        <v>1086268</v>
      </c>
      <c r="L880" s="127"/>
      <c r="M880" s="102"/>
      <c r="N880" s="123" t="s">
        <v>83</v>
      </c>
      <c r="O880" s="148">
        <f t="shared" ref="O880:P880" si="68">SUM(O878:O879)</f>
        <v>3130833</v>
      </c>
      <c r="P880" s="148">
        <f t="shared" si="68"/>
        <v>1841853</v>
      </c>
      <c r="Q880" s="148">
        <f>SUM(Q878:Q879)</f>
        <v>1499258</v>
      </c>
    </row>
    <row r="881" spans="1:17">
      <c r="A881" s="129"/>
      <c r="B881" s="129"/>
      <c r="C881" s="129"/>
      <c r="D881" s="129"/>
      <c r="E881" s="129"/>
      <c r="G881" s="102"/>
      <c r="H881" s="92" t="s">
        <v>83</v>
      </c>
      <c r="I881" s="94">
        <f t="shared" ref="I881:J881" si="69">SUM(I878:I880)</f>
        <v>9251536</v>
      </c>
      <c r="J881" s="94">
        <f t="shared" si="69"/>
        <v>7529659</v>
      </c>
      <c r="K881" s="94">
        <f>SUM(K878:K880)</f>
        <v>13006093</v>
      </c>
      <c r="L881" s="127"/>
      <c r="M881" s="83"/>
      <c r="N881" s="81" t="s">
        <v>240</v>
      </c>
      <c r="O881" s="149">
        <f>O880*100/O882</f>
        <v>72.811830797768138</v>
      </c>
      <c r="P881" s="149">
        <f>P880*100/P882</f>
        <v>74.032198939832185</v>
      </c>
      <c r="Q881" s="149">
        <f>Q880*100/Q882</f>
        <v>83.065894990420531</v>
      </c>
    </row>
    <row r="882" spans="1:17" ht="15.75" thickBot="1">
      <c r="A882" s="129"/>
      <c r="B882" s="129"/>
      <c r="C882" s="129"/>
      <c r="D882" s="129"/>
      <c r="E882" s="129"/>
      <c r="G882" s="83"/>
      <c r="H882" s="88" t="s">
        <v>240</v>
      </c>
      <c r="I882" s="82">
        <f>I881*100/I883</f>
        <v>74.535803633262873</v>
      </c>
      <c r="J882" s="82">
        <f>J881*100/J883</f>
        <v>73.954871145725789</v>
      </c>
      <c r="K882" s="96">
        <f>K881*100/K883</f>
        <v>84.043369583858407</v>
      </c>
      <c r="L882" s="127"/>
      <c r="M882" s="85"/>
      <c r="N882" s="124" t="s">
        <v>143</v>
      </c>
      <c r="O882" s="111">
        <v>4299896</v>
      </c>
      <c r="P882" s="111">
        <v>2487908</v>
      </c>
      <c r="Q882" s="150">
        <v>1804902</v>
      </c>
    </row>
    <row r="883" spans="1:17" ht="15.75" thickBot="1">
      <c r="A883" s="129"/>
      <c r="B883" s="129"/>
      <c r="C883" s="129"/>
      <c r="D883" s="129"/>
      <c r="E883" s="129"/>
      <c r="G883" s="215"/>
      <c r="H883" s="216" t="s">
        <v>84</v>
      </c>
      <c r="I883" s="217">
        <v>12412204</v>
      </c>
      <c r="J883" s="218">
        <v>10181424</v>
      </c>
      <c r="K883" s="217">
        <v>15475454</v>
      </c>
      <c r="L883" s="127"/>
    </row>
    <row r="884" spans="1:17">
      <c r="A884" s="129"/>
      <c r="B884" s="129"/>
      <c r="C884" s="129"/>
      <c r="D884" s="129"/>
      <c r="E884" s="129"/>
      <c r="H884" s="70"/>
      <c r="I884" s="71"/>
      <c r="J884" s="71"/>
      <c r="K884" s="71"/>
      <c r="L884" s="127"/>
    </row>
    <row r="885" spans="1:17">
      <c r="A885" s="129"/>
      <c r="B885" s="129"/>
      <c r="C885" s="129"/>
      <c r="D885" s="129"/>
      <c r="E885" s="129"/>
      <c r="H885" s="70"/>
      <c r="I885" s="71"/>
      <c r="J885" s="71"/>
      <c r="K885" s="71"/>
      <c r="L885" s="127"/>
      <c r="M885" s="129"/>
      <c r="N885" s="129"/>
      <c r="O885" s="129"/>
      <c r="P885" s="129"/>
      <c r="Q885" s="129"/>
    </row>
    <row r="886" spans="1:17" ht="15.75" thickBot="1">
      <c r="A886" s="129"/>
      <c r="B886" s="129"/>
      <c r="C886" s="129"/>
      <c r="D886" s="129"/>
      <c r="E886" s="129"/>
      <c r="G886" s="51" t="s">
        <v>261</v>
      </c>
      <c r="H886" s="47" t="s">
        <v>262</v>
      </c>
      <c r="I886" s="53"/>
      <c r="J886" s="53"/>
      <c r="K886" s="53"/>
      <c r="M886" s="51" t="s">
        <v>261</v>
      </c>
      <c r="N886" s="47" t="s">
        <v>262</v>
      </c>
      <c r="O886" s="54"/>
      <c r="P886" s="54"/>
      <c r="Q886" s="54"/>
    </row>
    <row r="887" spans="1:17">
      <c r="A887" s="129"/>
      <c r="B887" s="129"/>
      <c r="C887" s="129"/>
      <c r="D887" s="129"/>
      <c r="E887" s="129"/>
      <c r="G887" s="125"/>
      <c r="H887" s="204"/>
      <c r="I887" s="145">
        <v>2017</v>
      </c>
      <c r="J887" s="145">
        <v>2018</v>
      </c>
      <c r="K887" s="145">
        <v>2019</v>
      </c>
      <c r="L887" s="127"/>
      <c r="M887" s="125"/>
      <c r="N887" s="204"/>
      <c r="O887" s="145">
        <v>2017</v>
      </c>
      <c r="P887" s="145">
        <v>2018</v>
      </c>
      <c r="Q887" s="145">
        <v>2019</v>
      </c>
    </row>
    <row r="888" spans="1:17">
      <c r="A888" s="129"/>
      <c r="B888" s="129"/>
      <c r="C888" s="129"/>
      <c r="D888" s="129"/>
      <c r="E888" s="129"/>
      <c r="G888" s="103" t="s">
        <v>86</v>
      </c>
      <c r="H888" s="229" t="s">
        <v>80</v>
      </c>
      <c r="I888" s="224" t="s">
        <v>81</v>
      </c>
      <c r="J888" s="224" t="s">
        <v>81</v>
      </c>
      <c r="K888" s="224" t="s">
        <v>81</v>
      </c>
      <c r="L888" s="127"/>
      <c r="M888" s="103" t="s">
        <v>86</v>
      </c>
      <c r="N888" s="166" t="s">
        <v>80</v>
      </c>
      <c r="O888" s="146" t="s">
        <v>81</v>
      </c>
      <c r="P888" s="146" t="s">
        <v>81</v>
      </c>
      <c r="Q888" s="146" t="s">
        <v>81</v>
      </c>
    </row>
    <row r="889" spans="1:17">
      <c r="A889" s="129"/>
      <c r="B889" s="129"/>
      <c r="C889" s="129"/>
      <c r="D889" s="129"/>
      <c r="E889" s="129"/>
      <c r="G889" s="77">
        <v>1</v>
      </c>
      <c r="H889" s="135" t="s">
        <v>6</v>
      </c>
      <c r="I889" s="188">
        <v>1243098</v>
      </c>
      <c r="J889" s="188">
        <v>1344896</v>
      </c>
      <c r="K889" s="188">
        <v>2164115</v>
      </c>
      <c r="L889" s="127"/>
      <c r="M889" s="77">
        <v>1</v>
      </c>
      <c r="N889" s="135" t="s">
        <v>19</v>
      </c>
      <c r="O889" s="188">
        <v>2185358</v>
      </c>
      <c r="P889" s="188">
        <v>1956609</v>
      </c>
      <c r="Q889" s="188">
        <v>2454521</v>
      </c>
    </row>
    <row r="890" spans="1:17">
      <c r="A890" s="129"/>
      <c r="B890" s="129"/>
      <c r="C890" s="129"/>
      <c r="D890" s="129"/>
      <c r="E890" s="129"/>
      <c r="G890" s="77">
        <v>2</v>
      </c>
      <c r="H890" s="135" t="s">
        <v>10</v>
      </c>
      <c r="I890" s="188">
        <v>1779953</v>
      </c>
      <c r="J890" s="188">
        <v>1508769</v>
      </c>
      <c r="K890" s="188">
        <v>1696528</v>
      </c>
      <c r="L890" s="127"/>
      <c r="M890" s="77">
        <v>2</v>
      </c>
      <c r="N890" s="135" t="s">
        <v>4</v>
      </c>
      <c r="O890" s="188">
        <v>1672460</v>
      </c>
      <c r="P890" s="188">
        <v>1353341</v>
      </c>
      <c r="Q890" s="188">
        <v>1679827</v>
      </c>
    </row>
    <row r="891" spans="1:17">
      <c r="A891" s="129"/>
      <c r="B891" s="129"/>
      <c r="C891" s="129"/>
      <c r="D891" s="129"/>
      <c r="E891" s="129"/>
      <c r="G891" s="77">
        <v>3</v>
      </c>
      <c r="H891" s="78" t="s">
        <v>4</v>
      </c>
      <c r="I891" s="188">
        <v>813485</v>
      </c>
      <c r="J891" s="188">
        <v>1073851</v>
      </c>
      <c r="K891" s="188">
        <v>1622889</v>
      </c>
      <c r="L891" s="127"/>
      <c r="M891" s="77">
        <v>3</v>
      </c>
      <c r="N891" s="78" t="s">
        <v>8</v>
      </c>
      <c r="O891" s="188">
        <v>1668789</v>
      </c>
      <c r="P891" s="188">
        <v>1438555</v>
      </c>
      <c r="Q891" s="188">
        <v>1539067</v>
      </c>
    </row>
    <row r="892" spans="1:17">
      <c r="A892" s="129"/>
      <c r="B892" s="129"/>
      <c r="C892" s="129"/>
      <c r="D892" s="129"/>
      <c r="E892" s="129"/>
      <c r="G892" s="77">
        <v>4</v>
      </c>
      <c r="H892" s="231" t="s">
        <v>24</v>
      </c>
      <c r="I892" s="188">
        <v>1788879</v>
      </c>
      <c r="J892" s="188">
        <v>1348917</v>
      </c>
      <c r="K892" s="188">
        <v>1369780</v>
      </c>
      <c r="L892" s="127"/>
      <c r="M892" s="77">
        <v>4</v>
      </c>
      <c r="N892" s="231" t="s">
        <v>5</v>
      </c>
      <c r="O892" s="188">
        <v>1360046</v>
      </c>
      <c r="P892" s="188">
        <v>1312347</v>
      </c>
      <c r="Q892" s="188">
        <v>1314953</v>
      </c>
    </row>
    <row r="893" spans="1:17">
      <c r="A893" s="129"/>
      <c r="B893" s="129"/>
      <c r="C893" s="129"/>
      <c r="D893" s="129"/>
      <c r="E893" s="129"/>
      <c r="G893" s="89">
        <v>5</v>
      </c>
      <c r="H893" s="90" t="s">
        <v>20</v>
      </c>
      <c r="I893" s="230">
        <v>573753</v>
      </c>
      <c r="J893" s="230">
        <v>808411</v>
      </c>
      <c r="K893" s="230">
        <v>1020747</v>
      </c>
      <c r="L893" s="127"/>
      <c r="M893" s="89">
        <v>5</v>
      </c>
      <c r="N893" s="90" t="s">
        <v>13</v>
      </c>
      <c r="O893" s="230">
        <v>2361561</v>
      </c>
      <c r="P893" s="230">
        <v>1130981</v>
      </c>
      <c r="Q893" s="230">
        <v>1112278</v>
      </c>
    </row>
    <row r="894" spans="1:17" ht="15.75" thickBot="1">
      <c r="A894" s="129"/>
      <c r="B894" s="129"/>
      <c r="C894" s="129"/>
      <c r="D894" s="129"/>
      <c r="E894" s="129"/>
      <c r="G894" s="77">
        <v>6</v>
      </c>
      <c r="H894" s="78" t="s">
        <v>1</v>
      </c>
      <c r="I894" s="188">
        <v>68993</v>
      </c>
      <c r="J894" s="188">
        <v>53360</v>
      </c>
      <c r="K894" s="188">
        <v>804097</v>
      </c>
      <c r="L894" s="127"/>
      <c r="M894" s="77">
        <v>6</v>
      </c>
      <c r="N894" s="135" t="s">
        <v>0</v>
      </c>
      <c r="O894" s="188">
        <v>1007769</v>
      </c>
      <c r="P894" s="188">
        <v>1140133</v>
      </c>
      <c r="Q894" s="188">
        <v>1008016</v>
      </c>
    </row>
    <row r="895" spans="1:17">
      <c r="A895" s="129"/>
      <c r="B895" s="129"/>
      <c r="C895" s="129"/>
      <c r="D895" s="129"/>
      <c r="E895" s="129"/>
      <c r="G895" s="102"/>
      <c r="H895" s="92" t="s">
        <v>83</v>
      </c>
      <c r="I895" s="94">
        <f t="shared" ref="I895:J895" si="70">SUM(I889:I894)</f>
        <v>6268161</v>
      </c>
      <c r="J895" s="94">
        <f t="shared" si="70"/>
        <v>6138204</v>
      </c>
      <c r="K895" s="94">
        <f>SUM(K889:K894)</f>
        <v>8678156</v>
      </c>
      <c r="M895" s="77">
        <v>7</v>
      </c>
      <c r="N895" s="78" t="s">
        <v>27</v>
      </c>
      <c r="O895" s="188">
        <v>594142</v>
      </c>
      <c r="P895" s="188">
        <v>892634</v>
      </c>
      <c r="Q895" s="188">
        <v>968292</v>
      </c>
    </row>
    <row r="896" spans="1:17" ht="15.75" thickBot="1">
      <c r="A896" s="129"/>
      <c r="B896" s="129"/>
      <c r="C896" s="129"/>
      <c r="D896" s="129"/>
      <c r="E896" s="129"/>
      <c r="G896" s="83"/>
      <c r="H896" s="88" t="s">
        <v>240</v>
      </c>
      <c r="I896" s="82">
        <f>I895*100/I897</f>
        <v>70.044146346042268</v>
      </c>
      <c r="J896" s="82">
        <f>J895*100/J897</f>
        <v>54.857865384988337</v>
      </c>
      <c r="K896" s="96">
        <f>K895*100/K897</f>
        <v>71.932182383845046</v>
      </c>
      <c r="M896" s="77">
        <v>8</v>
      </c>
      <c r="N896" s="231" t="s">
        <v>231</v>
      </c>
      <c r="O896" s="188">
        <v>880747</v>
      </c>
      <c r="P896" s="188">
        <v>647639</v>
      </c>
      <c r="Q896" s="188">
        <v>844932</v>
      </c>
    </row>
    <row r="897" spans="1:98" ht="15.75" thickBot="1">
      <c r="A897" s="129"/>
      <c r="B897" s="129"/>
      <c r="C897" s="129"/>
      <c r="D897" s="129"/>
      <c r="E897" s="129"/>
      <c r="G897" s="215"/>
      <c r="H897" s="216" t="s">
        <v>84</v>
      </c>
      <c r="I897" s="217">
        <v>8948872</v>
      </c>
      <c r="J897" s="218">
        <v>11189287</v>
      </c>
      <c r="K897" s="217">
        <v>12064358</v>
      </c>
      <c r="M897" s="102"/>
      <c r="N897" s="123" t="s">
        <v>83</v>
      </c>
      <c r="O897" s="148">
        <f t="shared" ref="O897:P897" si="71">SUM(O889:O896)</f>
        <v>11730872</v>
      </c>
      <c r="P897" s="148">
        <f t="shared" si="71"/>
        <v>9872239</v>
      </c>
      <c r="Q897" s="148">
        <f>SUM(Q889:Q896)</f>
        <v>10921886</v>
      </c>
    </row>
    <row r="898" spans="1:98">
      <c r="A898" s="129"/>
      <c r="B898" s="129"/>
      <c r="C898" s="129"/>
      <c r="D898" s="129"/>
      <c r="E898" s="129"/>
      <c r="G898" s="163"/>
      <c r="H898" s="164"/>
      <c r="I898" s="165"/>
      <c r="J898" s="165"/>
      <c r="K898" s="165"/>
      <c r="M898" s="83"/>
      <c r="N898" s="81" t="s">
        <v>240</v>
      </c>
      <c r="O898" s="149">
        <f>O897*100/O899</f>
        <v>79.719836524642034</v>
      </c>
      <c r="P898" s="149">
        <f>P897*100/P899</f>
        <v>74.212875441755884</v>
      </c>
      <c r="Q898" s="149">
        <f>Q897*100/Q899</f>
        <v>79.95157762169903</v>
      </c>
    </row>
    <row r="899" spans="1:98" ht="15.75" thickBot="1">
      <c r="A899" s="129"/>
      <c r="B899" s="129"/>
      <c r="C899" s="129"/>
      <c r="D899" s="129"/>
      <c r="E899" s="129"/>
      <c r="G899" s="163"/>
      <c r="H899" s="164"/>
      <c r="I899" s="165"/>
      <c r="J899" s="165"/>
      <c r="K899" s="165"/>
      <c r="M899" s="85"/>
      <c r="N899" s="124" t="s">
        <v>143</v>
      </c>
      <c r="O899" s="111">
        <v>14715123</v>
      </c>
      <c r="P899" s="111">
        <v>13302596</v>
      </c>
      <c r="Q899" s="150">
        <v>13660626</v>
      </c>
    </row>
    <row r="900" spans="1:98">
      <c r="A900" s="129"/>
      <c r="B900" s="129"/>
      <c r="C900" s="129"/>
      <c r="D900" s="129"/>
      <c r="E900" s="129"/>
      <c r="G900" s="419"/>
      <c r="H900" s="420"/>
      <c r="I900" s="421"/>
      <c r="J900" s="421"/>
      <c r="K900" s="421"/>
      <c r="M900" s="62"/>
      <c r="N900" s="62"/>
      <c r="O900" s="62"/>
      <c r="P900" s="62"/>
      <c r="Q900" s="62"/>
    </row>
    <row r="901" spans="1:98" s="335" customFormat="1" ht="15.75" thickBot="1">
      <c r="A901" s="350"/>
      <c r="B901" s="350"/>
      <c r="C901" s="350"/>
      <c r="D901" s="350"/>
      <c r="E901" s="350"/>
      <c r="F901" s="337"/>
      <c r="G901" s="364"/>
      <c r="H901" s="365"/>
      <c r="I901" s="366"/>
      <c r="J901" s="366"/>
      <c r="K901" s="366"/>
      <c r="R901" s="337"/>
      <c r="S901"/>
      <c r="T901"/>
      <c r="U901"/>
      <c r="V901"/>
      <c r="W901"/>
      <c r="X901"/>
      <c r="Y901"/>
      <c r="Z901"/>
      <c r="AA901"/>
      <c r="AB901"/>
      <c r="AC901"/>
      <c r="AD901"/>
      <c r="AE901"/>
      <c r="AF901"/>
      <c r="AG901"/>
      <c r="AH901"/>
      <c r="AI901"/>
      <c r="AJ901"/>
      <c r="AK901"/>
      <c r="AL901"/>
      <c r="AM901"/>
      <c r="AN901"/>
      <c r="AO901"/>
      <c r="AP901"/>
      <c r="AQ901"/>
      <c r="AR901"/>
      <c r="AS901"/>
      <c r="AT901"/>
      <c r="AU901"/>
      <c r="AV901"/>
      <c r="AW901"/>
      <c r="AX901"/>
      <c r="AY901"/>
      <c r="AZ901"/>
      <c r="BA901"/>
      <c r="BB901"/>
      <c r="BC901"/>
      <c r="BD901"/>
      <c r="BE901"/>
      <c r="BF901"/>
      <c r="BG901"/>
      <c r="BH901"/>
      <c r="BI901"/>
      <c r="BJ901"/>
      <c r="BK901"/>
      <c r="BL901"/>
      <c r="BM901"/>
      <c r="BN901"/>
      <c r="BO901"/>
      <c r="BP901"/>
      <c r="BQ901"/>
      <c r="BR901"/>
      <c r="BS901"/>
      <c r="BT901"/>
      <c r="BU901"/>
      <c r="BV901"/>
      <c r="BW901"/>
      <c r="BX901"/>
      <c r="BY901"/>
      <c r="BZ901"/>
      <c r="CA901"/>
      <c r="CB901"/>
      <c r="CC901"/>
      <c r="CD901"/>
      <c r="CE901"/>
      <c r="CF901"/>
      <c r="CG901"/>
      <c r="CH901"/>
      <c r="CI901"/>
      <c r="CJ901"/>
      <c r="CK901"/>
      <c r="CL901"/>
      <c r="CM901"/>
      <c r="CN901"/>
      <c r="CO901"/>
      <c r="CP901"/>
      <c r="CQ901"/>
      <c r="CR901"/>
      <c r="CS901"/>
      <c r="CT901"/>
    </row>
    <row r="902" spans="1:98" ht="15.75" thickBot="1">
      <c r="A902" s="129"/>
      <c r="B902" s="129"/>
      <c r="C902" s="175" t="s">
        <v>516</v>
      </c>
      <c r="D902" s="175" t="s">
        <v>516</v>
      </c>
      <c r="E902" s="129"/>
      <c r="G902" s="25" t="s">
        <v>130</v>
      </c>
      <c r="H902" s="26" t="s">
        <v>131</v>
      </c>
      <c r="I902" s="27"/>
      <c r="J902" s="27"/>
      <c r="K902" s="27"/>
      <c r="M902" s="25" t="s">
        <v>130</v>
      </c>
      <c r="N902" s="26" t="s">
        <v>131</v>
      </c>
      <c r="O902" s="28"/>
      <c r="P902" s="28"/>
      <c r="Q902" s="28"/>
    </row>
    <row r="903" spans="1:98" ht="15.75" thickBot="1">
      <c r="A903" s="352" t="s">
        <v>510</v>
      </c>
      <c r="B903" s="343" t="s">
        <v>511</v>
      </c>
      <c r="C903" s="355" t="s">
        <v>99</v>
      </c>
      <c r="D903" s="344" t="s">
        <v>100</v>
      </c>
      <c r="E903" s="339" t="s">
        <v>469</v>
      </c>
      <c r="G903" s="136"/>
      <c r="H903" s="183"/>
      <c r="I903" s="145">
        <v>2017</v>
      </c>
      <c r="J903" s="145">
        <v>2018</v>
      </c>
      <c r="K903" s="145">
        <v>2019</v>
      </c>
      <c r="L903" s="127"/>
      <c r="M903" s="186"/>
      <c r="N903" s="132"/>
      <c r="O903" s="145">
        <v>2017</v>
      </c>
      <c r="P903" s="145">
        <v>2018</v>
      </c>
      <c r="Q903" s="145">
        <v>2019</v>
      </c>
    </row>
    <row r="904" spans="1:98">
      <c r="A904" s="345" t="s">
        <v>484</v>
      </c>
      <c r="B904" s="353" t="s">
        <v>485</v>
      </c>
      <c r="C904" s="333">
        <v>24954549</v>
      </c>
      <c r="D904" s="333">
        <v>245850766</v>
      </c>
      <c r="E904" s="333">
        <f>-D904+C904</f>
        <v>-220896217</v>
      </c>
      <c r="G904" s="103" t="s">
        <v>86</v>
      </c>
      <c r="H904" s="166" t="s">
        <v>80</v>
      </c>
      <c r="I904" s="146" t="s">
        <v>81</v>
      </c>
      <c r="J904" s="146" t="s">
        <v>81</v>
      </c>
      <c r="K904" s="154" t="s">
        <v>81</v>
      </c>
      <c r="L904" s="127"/>
      <c r="M904" s="105" t="s">
        <v>86</v>
      </c>
      <c r="N904" s="133" t="s">
        <v>80</v>
      </c>
      <c r="O904" s="146" t="s">
        <v>81</v>
      </c>
      <c r="P904" s="146" t="s">
        <v>81</v>
      </c>
      <c r="Q904" s="146" t="s">
        <v>81</v>
      </c>
    </row>
    <row r="905" spans="1:98">
      <c r="A905" s="129"/>
      <c r="B905" s="129"/>
      <c r="C905" s="129"/>
      <c r="D905" s="129"/>
      <c r="E905" s="129"/>
      <c r="G905" s="77">
        <v>1</v>
      </c>
      <c r="H905" s="135" t="s">
        <v>6</v>
      </c>
      <c r="I905" s="147">
        <v>5614405</v>
      </c>
      <c r="J905" s="147">
        <v>7801765</v>
      </c>
      <c r="K905" s="147">
        <v>8913775</v>
      </c>
      <c r="L905" s="127"/>
      <c r="M905" s="219">
        <v>1</v>
      </c>
      <c r="N905" s="135" t="s">
        <v>0</v>
      </c>
      <c r="O905" s="147">
        <v>64176314</v>
      </c>
      <c r="P905" s="147">
        <v>76577609</v>
      </c>
      <c r="Q905" s="147">
        <v>72342375</v>
      </c>
    </row>
    <row r="906" spans="1:98">
      <c r="A906" s="129"/>
      <c r="B906" s="346" t="s">
        <v>514</v>
      </c>
      <c r="C906" s="348" t="s">
        <v>6</v>
      </c>
      <c r="D906" s="348" t="s">
        <v>0</v>
      </c>
      <c r="E906" s="129"/>
      <c r="G906" s="77">
        <v>2</v>
      </c>
      <c r="H906" s="135" t="s">
        <v>4</v>
      </c>
      <c r="I906" s="147">
        <v>1032984</v>
      </c>
      <c r="J906" s="147">
        <v>1286901</v>
      </c>
      <c r="K906" s="147">
        <v>1226065</v>
      </c>
      <c r="L906" s="127"/>
      <c r="M906" s="219">
        <v>2</v>
      </c>
      <c r="N906" s="135" t="s">
        <v>48</v>
      </c>
      <c r="O906" s="147">
        <v>25311255</v>
      </c>
      <c r="P906" s="147">
        <v>42467877</v>
      </c>
      <c r="Q906" s="147">
        <v>49608313</v>
      </c>
    </row>
    <row r="907" spans="1:98">
      <c r="A907" s="129"/>
      <c r="B907" s="129"/>
      <c r="C907" s="147">
        <v>10508542</v>
      </c>
      <c r="D907" s="147">
        <v>79405237</v>
      </c>
      <c r="E907" s="129"/>
      <c r="G907" s="77">
        <v>3</v>
      </c>
      <c r="H907" s="158" t="s">
        <v>29</v>
      </c>
      <c r="I907" s="157">
        <v>864295</v>
      </c>
      <c r="J907" s="157">
        <v>1045725</v>
      </c>
      <c r="K907" s="157">
        <v>1095266</v>
      </c>
      <c r="L907" s="127"/>
      <c r="M907" s="219">
        <v>3</v>
      </c>
      <c r="N907" s="135" t="s">
        <v>5</v>
      </c>
      <c r="O907" s="147">
        <v>12867128</v>
      </c>
      <c r="P907" s="147">
        <v>14169382</v>
      </c>
      <c r="Q907" s="147">
        <v>16663605</v>
      </c>
    </row>
    <row r="908" spans="1:98">
      <c r="C908" s="348" t="s">
        <v>4</v>
      </c>
      <c r="D908" s="348" t="s">
        <v>48</v>
      </c>
      <c r="G908" s="77">
        <v>4</v>
      </c>
      <c r="H908" s="135" t="s">
        <v>17</v>
      </c>
      <c r="I908" s="147">
        <v>392566</v>
      </c>
      <c r="J908" s="147">
        <v>1276732</v>
      </c>
      <c r="K908" s="147">
        <v>1084401</v>
      </c>
      <c r="L908" s="127"/>
      <c r="M908" s="219">
        <v>4</v>
      </c>
      <c r="N908" s="135" t="s">
        <v>4</v>
      </c>
      <c r="O908" s="147">
        <v>9178598</v>
      </c>
      <c r="P908" s="147">
        <v>9631121</v>
      </c>
      <c r="Q908" s="147">
        <v>10198310</v>
      </c>
    </row>
    <row r="909" spans="1:98">
      <c r="C909" s="147">
        <v>2029760</v>
      </c>
      <c r="D909" s="147">
        <v>50046120</v>
      </c>
      <c r="G909" s="77">
        <v>5</v>
      </c>
      <c r="H909" s="158" t="s">
        <v>145</v>
      </c>
      <c r="I909" s="157">
        <v>2112632</v>
      </c>
      <c r="J909" s="157">
        <v>21385</v>
      </c>
      <c r="K909" s="157">
        <v>1038814</v>
      </c>
      <c r="L909" s="127"/>
      <c r="M909" s="220">
        <v>5</v>
      </c>
      <c r="N909" s="135" t="s">
        <v>6</v>
      </c>
      <c r="O909" s="147">
        <v>1087119</v>
      </c>
      <c r="P909" s="147">
        <v>8687715</v>
      </c>
      <c r="Q909" s="147">
        <v>8947342</v>
      </c>
    </row>
    <row r="910" spans="1:98">
      <c r="D910" s="348" t="s">
        <v>5</v>
      </c>
      <c r="G910" s="77">
        <v>6</v>
      </c>
      <c r="H910" s="135" t="s">
        <v>10</v>
      </c>
      <c r="I910" s="147">
        <v>2122184</v>
      </c>
      <c r="J910" s="147">
        <v>1726960</v>
      </c>
      <c r="K910" s="147">
        <v>928885</v>
      </c>
      <c r="L910" s="127"/>
      <c r="M910" s="219">
        <v>6</v>
      </c>
      <c r="N910" s="135" t="s">
        <v>13</v>
      </c>
      <c r="O910" s="147">
        <v>6379235</v>
      </c>
      <c r="P910" s="147">
        <v>6491407</v>
      </c>
      <c r="Q910" s="147">
        <v>6535573</v>
      </c>
    </row>
    <row r="911" spans="1:98" ht="15.75" thickBot="1">
      <c r="D911" s="147">
        <v>18319874</v>
      </c>
      <c r="G911" s="77">
        <v>7</v>
      </c>
      <c r="H911" s="158" t="s">
        <v>213</v>
      </c>
      <c r="I911" s="157">
        <v>1436788</v>
      </c>
      <c r="J911" s="157">
        <v>299272</v>
      </c>
      <c r="K911" s="157">
        <v>493353</v>
      </c>
      <c r="L911" s="127"/>
      <c r="M911" s="219">
        <v>7</v>
      </c>
      <c r="N911" s="135" t="s">
        <v>104</v>
      </c>
      <c r="O911" s="147">
        <v>2701695</v>
      </c>
      <c r="P911" s="147">
        <v>5898836</v>
      </c>
      <c r="Q911" s="147">
        <v>6358512</v>
      </c>
    </row>
    <row r="912" spans="1:98">
      <c r="D912" s="348" t="s">
        <v>4</v>
      </c>
      <c r="G912" s="102"/>
      <c r="H912" s="123" t="s">
        <v>83</v>
      </c>
      <c r="I912" s="148">
        <f t="shared" ref="I912:J912" si="72">SUM(I905:I911)</f>
        <v>13575854</v>
      </c>
      <c r="J912" s="148">
        <f t="shared" si="72"/>
        <v>13458740</v>
      </c>
      <c r="K912" s="148">
        <f>SUM(K905:K911)</f>
        <v>14780559</v>
      </c>
      <c r="L912" s="127"/>
      <c r="M912" s="219">
        <v>8</v>
      </c>
      <c r="N912" s="135" t="s">
        <v>34</v>
      </c>
      <c r="O912" s="147">
        <v>3950082</v>
      </c>
      <c r="P912" s="147">
        <v>5780413</v>
      </c>
      <c r="Q912" s="147">
        <v>5844614</v>
      </c>
    </row>
    <row r="913" spans="1:17">
      <c r="D913" s="147">
        <v>13826493</v>
      </c>
      <c r="G913" s="83"/>
      <c r="H913" s="88" t="s">
        <v>240</v>
      </c>
      <c r="I913" s="82">
        <f>I912*100/I914</f>
        <v>92.803406692745227</v>
      </c>
      <c r="J913" s="82">
        <f>J912*100/J914</f>
        <v>81.544087945474004</v>
      </c>
      <c r="K913" s="96">
        <f>K912*100/K914</f>
        <v>79.047832665810859</v>
      </c>
      <c r="L913" s="127"/>
      <c r="M913" s="219">
        <v>9</v>
      </c>
      <c r="N913" s="135" t="s">
        <v>10</v>
      </c>
      <c r="O913" s="147">
        <v>6152495</v>
      </c>
      <c r="P913" s="147">
        <v>5260008</v>
      </c>
      <c r="Q913" s="147">
        <v>5826360</v>
      </c>
    </row>
    <row r="914" spans="1:17" ht="15.75" thickBot="1">
      <c r="D914" s="348" t="s">
        <v>6</v>
      </c>
      <c r="G914" s="215"/>
      <c r="H914" s="216" t="s">
        <v>84</v>
      </c>
      <c r="I914" s="217">
        <v>14628616</v>
      </c>
      <c r="J914" s="217">
        <v>16504863</v>
      </c>
      <c r="K914" s="217">
        <v>18698247</v>
      </c>
      <c r="L914" s="127"/>
      <c r="M914" s="219">
        <v>10</v>
      </c>
      <c r="N914" s="135" t="s">
        <v>47</v>
      </c>
      <c r="O914" s="147">
        <v>2051603</v>
      </c>
      <c r="P914" s="147">
        <v>3125514</v>
      </c>
      <c r="Q914" s="147">
        <v>4265232</v>
      </c>
    </row>
    <row r="915" spans="1:17">
      <c r="D915" s="147">
        <v>9205179</v>
      </c>
      <c r="G915" s="167"/>
      <c r="H915" s="171"/>
      <c r="I915" s="169"/>
      <c r="J915" s="195"/>
      <c r="K915" s="195"/>
      <c r="L915" s="127"/>
      <c r="M915" s="219">
        <v>11</v>
      </c>
      <c r="N915" s="135" t="s">
        <v>8</v>
      </c>
      <c r="O915" s="147">
        <v>2168114</v>
      </c>
      <c r="P915" s="147">
        <v>3618495</v>
      </c>
      <c r="Q915" s="147">
        <v>3712940</v>
      </c>
    </row>
    <row r="916" spans="1:17">
      <c r="A916" s="129"/>
      <c r="B916" s="129"/>
      <c r="C916" s="129"/>
      <c r="D916" s="129"/>
      <c r="E916" s="129"/>
      <c r="G916" s="167"/>
      <c r="H916" s="171"/>
      <c r="I916" s="169"/>
      <c r="J916" s="195"/>
      <c r="K916" s="195"/>
      <c r="L916" s="127"/>
      <c r="M916" s="219">
        <v>12</v>
      </c>
      <c r="N916" s="135" t="s">
        <v>237</v>
      </c>
      <c r="O916" s="147">
        <v>1365148</v>
      </c>
      <c r="P916" s="147">
        <v>1557117</v>
      </c>
      <c r="Q916" s="147">
        <v>2569134</v>
      </c>
    </row>
    <row r="917" spans="1:17">
      <c r="A917" s="129"/>
      <c r="B917" s="129"/>
      <c r="C917" s="129"/>
      <c r="D917" s="129"/>
      <c r="E917" s="129"/>
      <c r="G917" s="167"/>
      <c r="H917" s="171"/>
      <c r="I917" s="169"/>
      <c r="J917" s="195"/>
      <c r="K917" s="195"/>
      <c r="L917" s="127"/>
      <c r="M917" s="219">
        <v>13</v>
      </c>
      <c r="N917" s="135" t="s">
        <v>20</v>
      </c>
      <c r="O917" s="147">
        <v>1823413</v>
      </c>
      <c r="P917" s="147">
        <v>2857899</v>
      </c>
      <c r="Q917" s="147">
        <v>2495651</v>
      </c>
    </row>
    <row r="918" spans="1:17">
      <c r="A918" s="129"/>
      <c r="B918" s="129"/>
      <c r="C918" s="129"/>
      <c r="D918" s="129"/>
      <c r="E918" s="129"/>
      <c r="G918" s="167"/>
      <c r="H918" s="171"/>
      <c r="I918" s="169"/>
      <c r="J918" s="195"/>
      <c r="K918" s="195"/>
      <c r="L918" s="127"/>
      <c r="M918" s="219">
        <v>14</v>
      </c>
      <c r="N918" s="135" t="s">
        <v>263</v>
      </c>
      <c r="O918" s="147">
        <v>5155513</v>
      </c>
      <c r="P918" s="147">
        <v>1579871</v>
      </c>
      <c r="Q918" s="147">
        <v>2237361</v>
      </c>
    </row>
    <row r="919" spans="1:17">
      <c r="A919" s="129"/>
      <c r="B919" s="129"/>
      <c r="C919" s="129"/>
      <c r="D919" s="129"/>
      <c r="E919" s="129"/>
      <c r="G919" s="167"/>
      <c r="H919" s="129"/>
      <c r="I919" s="169"/>
      <c r="J919" s="195"/>
      <c r="K919" s="195"/>
      <c r="L919" s="127"/>
      <c r="M919" s="219">
        <v>15</v>
      </c>
      <c r="N919" s="135" t="s">
        <v>15</v>
      </c>
      <c r="O919" s="147">
        <v>5060903</v>
      </c>
      <c r="P919" s="147">
        <v>5251425</v>
      </c>
      <c r="Q919" s="147">
        <v>2134620</v>
      </c>
    </row>
    <row r="920" spans="1:17">
      <c r="A920" s="129"/>
      <c r="B920" s="129"/>
      <c r="C920" s="129"/>
      <c r="D920" s="129"/>
      <c r="E920" s="129"/>
      <c r="G920" s="129"/>
      <c r="H920" s="129"/>
      <c r="I920" s="129"/>
      <c r="J920" s="129"/>
      <c r="K920" s="129"/>
      <c r="L920" s="127"/>
      <c r="M920" s="219">
        <v>16</v>
      </c>
      <c r="N920" s="135" t="s">
        <v>125</v>
      </c>
      <c r="O920" s="147">
        <v>616618</v>
      </c>
      <c r="P920" s="147">
        <v>921950</v>
      </c>
      <c r="Q920" s="147">
        <v>1647610</v>
      </c>
    </row>
    <row r="921" spans="1:17">
      <c r="A921" s="129"/>
      <c r="B921" s="129"/>
      <c r="C921" s="129"/>
      <c r="D921" s="129"/>
      <c r="E921" s="129"/>
      <c r="G921" s="129"/>
      <c r="H921" s="129"/>
      <c r="I921" s="129"/>
      <c r="J921" s="129"/>
      <c r="K921" s="129"/>
      <c r="L921" s="127"/>
      <c r="M921" s="219">
        <v>17</v>
      </c>
      <c r="N921" s="135" t="s">
        <v>9</v>
      </c>
      <c r="O921" s="147">
        <v>2548577</v>
      </c>
      <c r="P921" s="147">
        <v>1801953</v>
      </c>
      <c r="Q921" s="147">
        <v>1408634</v>
      </c>
    </row>
    <row r="922" spans="1:17">
      <c r="A922" s="129"/>
      <c r="B922" s="129"/>
      <c r="C922" s="129"/>
      <c r="D922" s="129"/>
      <c r="E922" s="129"/>
      <c r="G922" s="129"/>
      <c r="H922" s="129"/>
      <c r="I922" s="129"/>
      <c r="J922" s="129"/>
      <c r="K922" s="129"/>
      <c r="L922" s="127"/>
      <c r="M922" s="219">
        <v>18</v>
      </c>
      <c r="N922" s="135" t="s">
        <v>453</v>
      </c>
      <c r="O922" s="147">
        <v>1154952</v>
      </c>
      <c r="P922" s="147">
        <v>728842</v>
      </c>
      <c r="Q922" s="147">
        <v>1363517</v>
      </c>
    </row>
    <row r="923" spans="1:17" ht="15.75" thickBot="1">
      <c r="A923" s="129"/>
      <c r="B923" s="129"/>
      <c r="C923" s="129"/>
      <c r="D923" s="129"/>
      <c r="E923" s="129"/>
      <c r="M923" s="219">
        <v>19</v>
      </c>
      <c r="N923" s="135" t="s">
        <v>213</v>
      </c>
      <c r="O923" s="147">
        <v>1036658</v>
      </c>
      <c r="P923" s="147">
        <v>1260919</v>
      </c>
      <c r="Q923" s="147">
        <v>1292602</v>
      </c>
    </row>
    <row r="924" spans="1:17">
      <c r="A924" s="129"/>
      <c r="B924" s="129"/>
      <c r="C924" s="129"/>
      <c r="D924" s="129"/>
      <c r="E924" s="129"/>
      <c r="M924" s="102"/>
      <c r="N924" s="92" t="s">
        <v>83</v>
      </c>
      <c r="O924" s="93">
        <f t="shared" ref="O924:P924" si="73">SUM(O905:O923)</f>
        <v>154785420</v>
      </c>
      <c r="P924" s="93">
        <f t="shared" si="73"/>
        <v>197668353</v>
      </c>
      <c r="Q924" s="93">
        <f>SUM(Q905:Q923)</f>
        <v>205452305</v>
      </c>
    </row>
    <row r="925" spans="1:17">
      <c r="A925" s="129"/>
      <c r="B925" s="129"/>
      <c r="C925" s="129"/>
      <c r="D925" s="129"/>
      <c r="E925" s="129"/>
      <c r="M925" s="83"/>
      <c r="N925" s="88" t="s">
        <v>240</v>
      </c>
      <c r="O925" s="82">
        <f>O924*100/O926</f>
        <v>98.804393167737359</v>
      </c>
      <c r="P925" s="82">
        <f>P924*100/P926</f>
        <v>97.545552924008447</v>
      </c>
      <c r="Q925" s="82">
        <f>Q924*100/Q926</f>
        <v>96.938252960139948</v>
      </c>
    </row>
    <row r="926" spans="1:17" ht="15.75" thickBot="1">
      <c r="A926" s="129"/>
      <c r="B926" s="129"/>
      <c r="C926" s="129"/>
      <c r="D926" s="129"/>
      <c r="E926" s="129"/>
      <c r="M926" s="85"/>
      <c r="N926" s="98" t="s">
        <v>143</v>
      </c>
      <c r="O926" s="99">
        <v>156658439</v>
      </c>
      <c r="P926" s="99">
        <v>202642096</v>
      </c>
      <c r="Q926" s="100">
        <v>211941415</v>
      </c>
    </row>
    <row r="927" spans="1:17">
      <c r="A927" s="129"/>
      <c r="B927" s="129"/>
      <c r="C927" s="129"/>
      <c r="D927" s="129"/>
      <c r="E927" s="129"/>
    </row>
    <row r="928" spans="1:17">
      <c r="A928" s="129"/>
      <c r="B928" s="129"/>
      <c r="C928" s="129"/>
      <c r="D928" s="129"/>
      <c r="E928" s="129"/>
    </row>
    <row r="929" spans="1:98" ht="15.75" thickBot="1">
      <c r="A929" s="129"/>
      <c r="B929" s="129"/>
      <c r="C929" s="129"/>
      <c r="D929" s="129"/>
      <c r="E929" s="129"/>
      <c r="G929" s="51" t="s">
        <v>366</v>
      </c>
      <c r="H929" s="47" t="s">
        <v>367</v>
      </c>
      <c r="I929" s="53"/>
      <c r="J929" s="53"/>
      <c r="K929" s="53"/>
      <c r="M929" s="51" t="s">
        <v>366</v>
      </c>
      <c r="N929" s="47" t="s">
        <v>367</v>
      </c>
      <c r="O929" s="54"/>
      <c r="P929" s="54"/>
      <c r="Q929" s="54"/>
    </row>
    <row r="930" spans="1:98">
      <c r="A930" s="129"/>
      <c r="B930" s="129"/>
      <c r="C930" s="129"/>
      <c r="D930" s="129"/>
      <c r="E930" s="129"/>
      <c r="G930" s="125"/>
      <c r="H930" s="204"/>
      <c r="I930" s="145">
        <v>2017</v>
      </c>
      <c r="J930" s="145">
        <v>2018</v>
      </c>
      <c r="K930" s="145">
        <v>2019</v>
      </c>
      <c r="L930" s="127"/>
      <c r="M930" s="125"/>
      <c r="N930" s="204"/>
      <c r="O930" s="145">
        <v>2017</v>
      </c>
      <c r="P930" s="145">
        <v>2018</v>
      </c>
      <c r="Q930" s="145">
        <v>2019</v>
      </c>
    </row>
    <row r="931" spans="1:98">
      <c r="A931" s="129"/>
      <c r="B931" s="129"/>
      <c r="C931" s="129"/>
      <c r="D931" s="129"/>
      <c r="E931" s="129"/>
      <c r="G931" s="103" t="s">
        <v>86</v>
      </c>
      <c r="H931" s="229" t="s">
        <v>80</v>
      </c>
      <c r="I931" s="224" t="s">
        <v>81</v>
      </c>
      <c r="J931" s="224" t="s">
        <v>81</v>
      </c>
      <c r="K931" s="224" t="s">
        <v>81</v>
      </c>
      <c r="L931" s="127"/>
      <c r="M931" s="103" t="s">
        <v>86</v>
      </c>
      <c r="N931" s="166" t="s">
        <v>80</v>
      </c>
      <c r="O931" s="146" t="s">
        <v>81</v>
      </c>
      <c r="P931" s="146" t="s">
        <v>81</v>
      </c>
      <c r="Q931" s="146" t="s">
        <v>81</v>
      </c>
    </row>
    <row r="932" spans="1:98">
      <c r="A932" s="129"/>
      <c r="B932" s="129"/>
      <c r="C932" s="129"/>
      <c r="D932" s="129"/>
      <c r="E932" s="129"/>
      <c r="G932" s="77">
        <v>1</v>
      </c>
      <c r="H932" s="135" t="s">
        <v>6</v>
      </c>
      <c r="I932" s="147">
        <v>357867</v>
      </c>
      <c r="J932" s="147">
        <v>283420</v>
      </c>
      <c r="K932" s="147">
        <v>281495</v>
      </c>
      <c r="L932" s="127"/>
      <c r="M932" s="77">
        <v>1</v>
      </c>
      <c r="N932" s="135" t="s">
        <v>20</v>
      </c>
      <c r="O932" s="147">
        <v>2945770</v>
      </c>
      <c r="P932" s="147">
        <v>2541627</v>
      </c>
      <c r="Q932" s="147">
        <v>2611992</v>
      </c>
    </row>
    <row r="933" spans="1:98" ht="15.75" thickBot="1">
      <c r="A933" s="129"/>
      <c r="B933" s="129"/>
      <c r="C933" s="129"/>
      <c r="D933" s="129"/>
      <c r="E933" s="129"/>
      <c r="G933" s="77">
        <v>2</v>
      </c>
      <c r="H933" s="135" t="s">
        <v>10</v>
      </c>
      <c r="I933" s="147">
        <v>160715</v>
      </c>
      <c r="J933" s="147">
        <v>152491</v>
      </c>
      <c r="K933" s="147">
        <v>239082</v>
      </c>
      <c r="L933" s="127"/>
      <c r="M933" s="77">
        <v>2</v>
      </c>
      <c r="N933" s="135" t="s">
        <v>4</v>
      </c>
      <c r="O933" s="147">
        <v>952155</v>
      </c>
      <c r="P933" s="147">
        <v>956345</v>
      </c>
      <c r="Q933" s="147">
        <v>1104754</v>
      </c>
    </row>
    <row r="934" spans="1:98" ht="15.75" thickBot="1">
      <c r="A934" s="129"/>
      <c r="B934" s="129"/>
      <c r="C934" s="129"/>
      <c r="D934" s="129"/>
      <c r="E934" s="129"/>
      <c r="G934" s="102"/>
      <c r="H934" s="92" t="s">
        <v>83</v>
      </c>
      <c r="I934" s="93">
        <f>SUM(I932:I933)</f>
        <v>518582</v>
      </c>
      <c r="J934" s="93">
        <f>SUM(J932:J933)</f>
        <v>435911</v>
      </c>
      <c r="K934" s="94">
        <f>SUM(K932:K933)</f>
        <v>520577</v>
      </c>
      <c r="L934" s="127"/>
      <c r="M934" s="77">
        <v>3</v>
      </c>
      <c r="N934" s="201" t="s">
        <v>213</v>
      </c>
      <c r="O934" s="147">
        <v>826323</v>
      </c>
      <c r="P934" s="147">
        <v>960057</v>
      </c>
      <c r="Q934" s="147">
        <v>1006280</v>
      </c>
    </row>
    <row r="935" spans="1:98">
      <c r="A935" s="129"/>
      <c r="B935" s="129"/>
      <c r="C935" s="129"/>
      <c r="D935" s="129"/>
      <c r="E935" s="129"/>
      <c r="G935" s="83"/>
      <c r="H935" s="88" t="s">
        <v>240</v>
      </c>
      <c r="I935" s="82">
        <f>I934*100/I936</f>
        <v>68.792963930859742</v>
      </c>
      <c r="J935" s="82">
        <f>J934*100/J936</f>
        <v>33.237894666211204</v>
      </c>
      <c r="K935" s="96">
        <f>K934*100/K936</f>
        <v>65.132127972895034</v>
      </c>
      <c r="L935" s="127"/>
      <c r="M935" s="102"/>
      <c r="N935" s="92" t="s">
        <v>83</v>
      </c>
      <c r="O935" s="93">
        <f>SUM(O932:O934)</f>
        <v>4724248</v>
      </c>
      <c r="P935" s="93">
        <f>SUM(P932:P934)</f>
        <v>4458029</v>
      </c>
      <c r="Q935" s="94">
        <f>SUM(Q932:Q934)</f>
        <v>4723026</v>
      </c>
    </row>
    <row r="936" spans="1:98" ht="15.75" thickBot="1">
      <c r="A936" s="129"/>
      <c r="B936" s="129"/>
      <c r="C936" s="129"/>
      <c r="D936" s="129"/>
      <c r="E936" s="129"/>
      <c r="G936" s="85"/>
      <c r="H936" s="98" t="s">
        <v>84</v>
      </c>
      <c r="I936" s="99">
        <v>753830</v>
      </c>
      <c r="J936" s="99">
        <v>1311488</v>
      </c>
      <c r="K936" s="100">
        <v>799263</v>
      </c>
      <c r="M936" s="83"/>
      <c r="N936" s="88" t="s">
        <v>240</v>
      </c>
      <c r="O936" s="82">
        <f>O935*100/O937</f>
        <v>59.457964142336202</v>
      </c>
      <c r="P936" s="82">
        <f>P935*100/P937</f>
        <v>59.986705590043726</v>
      </c>
      <c r="Q936" s="96">
        <f>Q935*100/Q937</f>
        <v>63.086630302894299</v>
      </c>
    </row>
    <row r="937" spans="1:98" ht="15.75" thickBot="1">
      <c r="A937" s="129"/>
      <c r="B937" s="129"/>
      <c r="C937" s="129"/>
      <c r="D937" s="129"/>
      <c r="E937" s="129"/>
      <c r="M937" s="85"/>
      <c r="N937" s="98" t="s">
        <v>143</v>
      </c>
      <c r="O937" s="99">
        <v>7945526</v>
      </c>
      <c r="P937" s="99">
        <v>7431695</v>
      </c>
      <c r="Q937" s="100">
        <v>7486572</v>
      </c>
    </row>
    <row r="938" spans="1:98">
      <c r="A938" s="129"/>
      <c r="B938" s="129"/>
      <c r="C938" s="129"/>
      <c r="D938" s="129"/>
      <c r="E938" s="129"/>
      <c r="G938" s="62"/>
      <c r="H938" s="62"/>
      <c r="I938" s="62"/>
      <c r="J938" s="62"/>
      <c r="K938" s="62"/>
      <c r="M938" s="62"/>
      <c r="N938" s="62"/>
      <c r="O938" s="62"/>
      <c r="P938" s="62"/>
      <c r="Q938" s="62"/>
    </row>
    <row r="939" spans="1:98" s="335" customFormat="1" ht="15.75" thickBot="1">
      <c r="A939" s="350"/>
      <c r="B939" s="350"/>
      <c r="C939" s="350"/>
      <c r="D939" s="350"/>
      <c r="E939" s="350"/>
      <c r="F939" s="337"/>
      <c r="R939" s="337"/>
      <c r="S939"/>
      <c r="T939"/>
      <c r="U939"/>
      <c r="V939"/>
      <c r="W939"/>
      <c r="X939"/>
      <c r="Y939"/>
      <c r="Z939"/>
      <c r="AA939"/>
      <c r="AB939"/>
      <c r="AC939"/>
      <c r="AD939"/>
      <c r="AE939"/>
      <c r="AF939"/>
      <c r="AG939"/>
      <c r="AH939"/>
      <c r="AI939"/>
      <c r="AJ939"/>
      <c r="AK939"/>
      <c r="AL939"/>
      <c r="AM939"/>
      <c r="AN939"/>
      <c r="AO939"/>
      <c r="AP939"/>
      <c r="AQ939"/>
      <c r="AR939"/>
      <c r="AS939"/>
      <c r="AT939"/>
      <c r="AU939"/>
      <c r="AV939"/>
      <c r="AW939"/>
      <c r="AX939"/>
      <c r="AY939"/>
      <c r="AZ939"/>
      <c r="BA939"/>
      <c r="BB939"/>
      <c r="BC939"/>
      <c r="BD939"/>
      <c r="BE939"/>
      <c r="BF939"/>
      <c r="BG939"/>
      <c r="BH939"/>
      <c r="BI939"/>
      <c r="BJ939"/>
      <c r="BK939"/>
      <c r="BL939"/>
      <c r="BM939"/>
      <c r="BN939"/>
      <c r="BO939"/>
      <c r="BP939"/>
      <c r="BQ939"/>
      <c r="BR939"/>
      <c r="BS939"/>
      <c r="BT939"/>
      <c r="BU939"/>
      <c r="BV939"/>
      <c r="BW939"/>
      <c r="BX939"/>
      <c r="BY939"/>
      <c r="BZ939"/>
      <c r="CA939"/>
      <c r="CB939"/>
      <c r="CC939"/>
      <c r="CD939"/>
      <c r="CE939"/>
      <c r="CF939"/>
      <c r="CG939"/>
      <c r="CH939"/>
      <c r="CI939"/>
      <c r="CJ939"/>
      <c r="CK939"/>
      <c r="CL939"/>
      <c r="CM939"/>
      <c r="CN939"/>
      <c r="CO939"/>
      <c r="CP939"/>
      <c r="CQ939"/>
      <c r="CR939"/>
      <c r="CS939"/>
      <c r="CT939"/>
    </row>
    <row r="940" spans="1:98" ht="15.75" thickBot="1">
      <c r="A940" s="129"/>
      <c r="B940" s="129"/>
      <c r="C940" s="175" t="s">
        <v>516</v>
      </c>
      <c r="D940" s="175" t="s">
        <v>516</v>
      </c>
      <c r="E940" s="129"/>
      <c r="G940" s="25" t="s">
        <v>132</v>
      </c>
      <c r="H940" s="26" t="s">
        <v>133</v>
      </c>
      <c r="I940" s="27"/>
      <c r="J940" s="27"/>
      <c r="K940" s="27"/>
      <c r="M940" s="25" t="s">
        <v>132</v>
      </c>
      <c r="N940" s="26" t="s">
        <v>133</v>
      </c>
      <c r="O940" s="28"/>
      <c r="P940" s="28"/>
      <c r="Q940" s="28"/>
    </row>
    <row r="941" spans="1:98" ht="15.75" thickBot="1">
      <c r="A941" s="352" t="s">
        <v>510</v>
      </c>
      <c r="B941" s="343" t="s">
        <v>511</v>
      </c>
      <c r="C941" s="355" t="s">
        <v>99</v>
      </c>
      <c r="D941" s="344" t="s">
        <v>100</v>
      </c>
      <c r="E941" s="339" t="s">
        <v>469</v>
      </c>
      <c r="G941" s="136"/>
      <c r="H941" s="137"/>
      <c r="I941" s="52">
        <v>2017</v>
      </c>
      <c r="J941" s="233">
        <v>2018</v>
      </c>
      <c r="K941" s="152">
        <v>2019</v>
      </c>
      <c r="L941" s="127"/>
      <c r="M941" s="186"/>
      <c r="N941" s="132"/>
      <c r="O941" s="145">
        <v>2017</v>
      </c>
      <c r="P941" s="145">
        <v>2018</v>
      </c>
      <c r="Q941" s="145">
        <v>2019</v>
      </c>
    </row>
    <row r="942" spans="1:98">
      <c r="A942" s="345" t="s">
        <v>243</v>
      </c>
      <c r="B942" s="353" t="s">
        <v>486</v>
      </c>
      <c r="C942" s="333">
        <v>128775719</v>
      </c>
      <c r="D942" s="333">
        <v>419924348</v>
      </c>
      <c r="E942" s="333">
        <f>-D942+C942</f>
        <v>-291148629</v>
      </c>
      <c r="G942" s="103" t="s">
        <v>86</v>
      </c>
      <c r="H942" s="103" t="s">
        <v>80</v>
      </c>
      <c r="I942" s="153" t="s">
        <v>81</v>
      </c>
      <c r="J942" s="153" t="s">
        <v>81</v>
      </c>
      <c r="K942" s="153" t="s">
        <v>81</v>
      </c>
      <c r="L942" s="127"/>
      <c r="M942" s="105" t="s">
        <v>86</v>
      </c>
      <c r="N942" s="133" t="s">
        <v>80</v>
      </c>
      <c r="O942" s="146" t="s">
        <v>81</v>
      </c>
      <c r="P942" s="146" t="s">
        <v>81</v>
      </c>
      <c r="Q942" s="146" t="s">
        <v>81</v>
      </c>
    </row>
    <row r="943" spans="1:98">
      <c r="A943" s="129"/>
      <c r="B943" s="129"/>
      <c r="C943" s="129"/>
      <c r="D943" s="129"/>
      <c r="E943" s="129"/>
      <c r="G943" s="77">
        <v>1</v>
      </c>
      <c r="H943" s="78" t="s">
        <v>0</v>
      </c>
      <c r="I943" s="147">
        <v>15986419</v>
      </c>
      <c r="J943" s="147">
        <v>41006844</v>
      </c>
      <c r="K943" s="147">
        <v>37742612</v>
      </c>
      <c r="L943" s="127"/>
      <c r="M943" s="219">
        <v>1</v>
      </c>
      <c r="N943" s="135" t="s">
        <v>10</v>
      </c>
      <c r="O943" s="147">
        <v>75269046</v>
      </c>
      <c r="P943" s="147">
        <v>62509887</v>
      </c>
      <c r="Q943" s="147">
        <v>83690490</v>
      </c>
    </row>
    <row r="944" spans="1:98">
      <c r="A944" s="129"/>
      <c r="B944" s="346" t="s">
        <v>514</v>
      </c>
      <c r="C944" s="348" t="s">
        <v>0</v>
      </c>
      <c r="D944" s="348" t="s">
        <v>10</v>
      </c>
      <c r="E944" s="129"/>
      <c r="G944" s="77">
        <v>2</v>
      </c>
      <c r="H944" s="78" t="s">
        <v>97</v>
      </c>
      <c r="I944" s="147">
        <v>23141943</v>
      </c>
      <c r="J944" s="147">
        <v>28121063</v>
      </c>
      <c r="K944" s="147">
        <v>14606411</v>
      </c>
      <c r="L944" s="127"/>
      <c r="M944" s="219">
        <v>2</v>
      </c>
      <c r="N944" s="135" t="s">
        <v>44</v>
      </c>
      <c r="O944" s="147">
        <v>18290622</v>
      </c>
      <c r="P944" s="147">
        <v>61272452</v>
      </c>
      <c r="Q944" s="147">
        <v>38917516</v>
      </c>
    </row>
    <row r="945" spans="1:17" ht="15.75" thickBot="1">
      <c r="A945" s="129"/>
      <c r="B945" s="129"/>
      <c r="C945" s="147">
        <v>42775618</v>
      </c>
      <c r="D945" s="147">
        <v>198691156</v>
      </c>
      <c r="E945" s="129"/>
      <c r="G945" s="89">
        <v>3</v>
      </c>
      <c r="H945" s="101" t="s">
        <v>19</v>
      </c>
      <c r="I945" s="160">
        <v>1799556</v>
      </c>
      <c r="J945" s="160">
        <v>3324035</v>
      </c>
      <c r="K945" s="160">
        <v>13261383</v>
      </c>
      <c r="L945" s="127"/>
      <c r="M945" s="219">
        <v>3</v>
      </c>
      <c r="N945" s="135" t="s">
        <v>5</v>
      </c>
      <c r="O945" s="147">
        <v>21254259</v>
      </c>
      <c r="P945" s="147">
        <v>19769767</v>
      </c>
      <c r="Q945" s="147">
        <v>22985977</v>
      </c>
    </row>
    <row r="946" spans="1:17">
      <c r="C946" s="348" t="s">
        <v>19</v>
      </c>
      <c r="D946" s="348" t="s">
        <v>24</v>
      </c>
      <c r="G946" s="102"/>
      <c r="H946" s="92" t="s">
        <v>83</v>
      </c>
      <c r="I946" s="93">
        <f t="shared" ref="I946:J946" si="74">SUM(I943:I945)</f>
        <v>40927918</v>
      </c>
      <c r="J946" s="93">
        <f t="shared" si="74"/>
        <v>72451942</v>
      </c>
      <c r="K946" s="93">
        <f>SUM(K943:K945)</f>
        <v>65610406</v>
      </c>
      <c r="L946" s="127"/>
      <c r="M946" s="219">
        <v>4</v>
      </c>
      <c r="N946" s="135" t="s">
        <v>24</v>
      </c>
      <c r="O946" s="147">
        <v>14780055</v>
      </c>
      <c r="P946" s="147">
        <v>19969468</v>
      </c>
      <c r="Q946" s="147">
        <v>15849035</v>
      </c>
    </row>
    <row r="947" spans="1:17">
      <c r="C947" s="147">
        <v>38991354</v>
      </c>
      <c r="D947" s="147">
        <v>42800828</v>
      </c>
      <c r="G947" s="83"/>
      <c r="H947" s="88" t="s">
        <v>240</v>
      </c>
      <c r="I947" s="82">
        <f>I946*100/I948</f>
        <v>86.29420225269476</v>
      </c>
      <c r="J947" s="82">
        <f>J946*100/J948</f>
        <v>97.965103669586526</v>
      </c>
      <c r="K947" s="82">
        <f>K946*100/K948</f>
        <v>95.796098688965273</v>
      </c>
      <c r="L947" s="127"/>
      <c r="M947" s="219">
        <v>5</v>
      </c>
      <c r="N947" s="135" t="s">
        <v>23</v>
      </c>
      <c r="O947" s="147">
        <v>25603819</v>
      </c>
      <c r="P947" s="147">
        <v>12114574</v>
      </c>
      <c r="Q947" s="147">
        <v>15565686</v>
      </c>
    </row>
    <row r="948" spans="1:17" ht="15.75" thickBot="1">
      <c r="C948" s="348" t="s">
        <v>97</v>
      </c>
      <c r="D948" s="348" t="s">
        <v>44</v>
      </c>
      <c r="G948" s="85"/>
      <c r="H948" s="98" t="s">
        <v>84</v>
      </c>
      <c r="I948" s="99">
        <v>47428352</v>
      </c>
      <c r="J948" s="99">
        <v>73956888</v>
      </c>
      <c r="K948" s="100">
        <v>68489643</v>
      </c>
      <c r="L948" s="127"/>
      <c r="M948" s="219">
        <v>6</v>
      </c>
      <c r="N948" s="135" t="s">
        <v>45</v>
      </c>
      <c r="O948" s="147">
        <v>24538281</v>
      </c>
      <c r="P948" s="147">
        <v>9660178</v>
      </c>
      <c r="Q948" s="147">
        <v>15379643</v>
      </c>
    </row>
    <row r="949" spans="1:17">
      <c r="C949" s="147">
        <v>14606411</v>
      </c>
      <c r="D949" s="147">
        <v>39494941</v>
      </c>
      <c r="G949" s="129"/>
      <c r="H949" s="129"/>
      <c r="I949" s="129"/>
      <c r="J949" s="129"/>
      <c r="K949" s="129"/>
      <c r="L949" s="127"/>
      <c r="M949" s="219">
        <v>7</v>
      </c>
      <c r="N949" s="135" t="s">
        <v>159</v>
      </c>
      <c r="O949" s="234">
        <v>0</v>
      </c>
      <c r="P949" s="234">
        <v>6079401</v>
      </c>
      <c r="Q949" s="234">
        <v>6180813</v>
      </c>
    </row>
    <row r="950" spans="1:17">
      <c r="D950" s="348" t="s">
        <v>5</v>
      </c>
      <c r="G950" s="129"/>
      <c r="H950" s="129"/>
      <c r="I950" s="129"/>
      <c r="J950" s="129"/>
      <c r="K950" s="129"/>
      <c r="L950" s="127"/>
      <c r="M950" s="228">
        <v>8</v>
      </c>
      <c r="N950" s="135" t="s">
        <v>26</v>
      </c>
      <c r="O950" s="147">
        <v>7339527</v>
      </c>
      <c r="P950" s="147">
        <v>6340079</v>
      </c>
      <c r="Q950" s="147">
        <v>4578810</v>
      </c>
    </row>
    <row r="951" spans="1:17">
      <c r="D951" s="147">
        <v>29263603</v>
      </c>
      <c r="G951" s="129"/>
      <c r="H951" s="129"/>
      <c r="I951" s="129"/>
      <c r="J951" s="129"/>
      <c r="K951" s="129"/>
      <c r="L951" s="127"/>
      <c r="M951" s="219">
        <v>9</v>
      </c>
      <c r="N951" s="135" t="s">
        <v>4</v>
      </c>
      <c r="O951" s="147">
        <v>7327359</v>
      </c>
      <c r="P951" s="147">
        <v>5673160</v>
      </c>
      <c r="Q951" s="147">
        <v>4085081</v>
      </c>
    </row>
    <row r="952" spans="1:17">
      <c r="D952" s="348" t="s">
        <v>45</v>
      </c>
      <c r="G952" s="129"/>
      <c r="H952" s="129"/>
      <c r="I952" s="129"/>
      <c r="J952" s="129"/>
      <c r="K952" s="129"/>
      <c r="L952" s="127"/>
      <c r="M952" s="219">
        <v>10</v>
      </c>
      <c r="N952" s="135" t="s">
        <v>20</v>
      </c>
      <c r="O952" s="147">
        <v>11144881</v>
      </c>
      <c r="P952" s="147">
        <v>3794876</v>
      </c>
      <c r="Q952" s="147">
        <v>2047988</v>
      </c>
    </row>
    <row r="953" spans="1:17">
      <c r="D953" s="147">
        <v>26686734</v>
      </c>
      <c r="G953" s="129"/>
      <c r="H953" s="129"/>
      <c r="I953" s="129"/>
      <c r="J953" s="129"/>
      <c r="K953" s="129"/>
      <c r="L953" s="127"/>
      <c r="M953" s="219">
        <v>11</v>
      </c>
      <c r="N953" s="135" t="s">
        <v>0</v>
      </c>
      <c r="O953" s="147">
        <v>1713358</v>
      </c>
      <c r="P953" s="147">
        <v>391923</v>
      </c>
      <c r="Q953" s="147">
        <v>1448846</v>
      </c>
    </row>
    <row r="954" spans="1:17" ht="15.75" thickBot="1">
      <c r="A954" s="129"/>
      <c r="B954" s="129"/>
      <c r="C954" s="129"/>
      <c r="E954" s="129"/>
      <c r="G954" s="129"/>
      <c r="H954" s="129"/>
      <c r="I954" s="129"/>
      <c r="J954" s="129"/>
      <c r="K954" s="129"/>
      <c r="L954" s="127"/>
      <c r="M954" s="219">
        <v>12</v>
      </c>
      <c r="N954" s="135" t="s">
        <v>2</v>
      </c>
      <c r="O954" s="160">
        <v>3594073</v>
      </c>
      <c r="P954" s="160">
        <v>2843141</v>
      </c>
      <c r="Q954" s="160">
        <v>923301</v>
      </c>
    </row>
    <row r="955" spans="1:17">
      <c r="A955" s="129"/>
      <c r="B955" s="129"/>
      <c r="C955" s="129"/>
      <c r="E955" s="129"/>
      <c r="G955" s="129"/>
      <c r="H955" s="129"/>
      <c r="I955" s="129"/>
      <c r="J955" s="129"/>
      <c r="K955" s="129"/>
      <c r="L955" s="127"/>
      <c r="M955" s="102"/>
      <c r="N955" s="92" t="s">
        <v>83</v>
      </c>
      <c r="O955" s="93">
        <f>SUM(O943:O954)</f>
        <v>210855280</v>
      </c>
      <c r="P955" s="93">
        <f>SUM(P943:P954)</f>
        <v>210418906</v>
      </c>
      <c r="Q955" s="93">
        <f>SUM(Q943:Q954)</f>
        <v>211653186</v>
      </c>
    </row>
    <row r="956" spans="1:17">
      <c r="A956" s="129"/>
      <c r="B956" s="129"/>
      <c r="C956" s="129"/>
      <c r="D956" s="129"/>
      <c r="E956" s="129"/>
      <c r="G956" s="129"/>
      <c r="H956" s="129"/>
      <c r="I956" s="129"/>
      <c r="J956" s="129"/>
      <c r="K956" s="129"/>
      <c r="L956" s="127"/>
      <c r="M956" s="83"/>
      <c r="N956" s="88" t="s">
        <v>240</v>
      </c>
      <c r="O956" s="82">
        <f>O955*100/O957</f>
        <v>97.675337467020569</v>
      </c>
      <c r="P956" s="82">
        <f>P955*100/P957</f>
        <v>98.923834532294691</v>
      </c>
      <c r="Q956" s="82">
        <f>Q955*100/Q957</f>
        <v>99.591387839093514</v>
      </c>
    </row>
    <row r="957" spans="1:17" ht="15.75" thickBot="1">
      <c r="A957" s="129"/>
      <c r="B957" s="129"/>
      <c r="C957" s="129"/>
      <c r="D957" s="129"/>
      <c r="E957" s="129"/>
      <c r="G957" s="129"/>
      <c r="H957" s="129"/>
      <c r="I957" s="129"/>
      <c r="J957" s="129"/>
      <c r="K957" s="129"/>
      <c r="L957" s="127"/>
      <c r="M957" s="85"/>
      <c r="N957" s="98" t="s">
        <v>143</v>
      </c>
      <c r="O957" s="99">
        <v>215873613</v>
      </c>
      <c r="P957" s="99">
        <v>212707996</v>
      </c>
      <c r="Q957" s="100">
        <v>212521575</v>
      </c>
    </row>
    <row r="958" spans="1:17">
      <c r="A958" s="129"/>
      <c r="B958" s="129"/>
      <c r="C958" s="129"/>
      <c r="D958" s="129"/>
      <c r="E958" s="129"/>
    </row>
    <row r="959" spans="1:17" ht="15.75" thickBot="1">
      <c r="A959" s="129"/>
      <c r="B959" s="129"/>
      <c r="C959" s="129"/>
      <c r="D959" s="129"/>
      <c r="E959" s="129"/>
    </row>
    <row r="960" spans="1:17" ht="15.75" thickBot="1">
      <c r="A960" s="129"/>
      <c r="B960" s="129"/>
      <c r="C960" s="129"/>
      <c r="D960" s="129"/>
      <c r="E960" s="129"/>
      <c r="G960" s="20" t="s">
        <v>134</v>
      </c>
      <c r="H960" s="21" t="s">
        <v>135</v>
      </c>
      <c r="I960" s="29"/>
      <c r="J960" s="29"/>
      <c r="K960" s="29"/>
      <c r="M960" s="20" t="s">
        <v>134</v>
      </c>
      <c r="N960" s="21" t="s">
        <v>135</v>
      </c>
      <c r="O960" s="24"/>
      <c r="P960" s="24"/>
      <c r="Q960" s="24"/>
    </row>
    <row r="961" spans="1:17" ht="15.75" thickBot="1">
      <c r="A961" s="129"/>
      <c r="B961" s="129"/>
      <c r="C961" s="129"/>
      <c r="D961" s="129"/>
      <c r="E961" s="129"/>
      <c r="G961" s="138"/>
      <c r="H961" s="183"/>
      <c r="I961" s="52">
        <v>2017</v>
      </c>
      <c r="J961" s="145">
        <v>2018</v>
      </c>
      <c r="K961" s="145">
        <v>2019</v>
      </c>
      <c r="L961" s="127"/>
      <c r="M961" s="130"/>
      <c r="N961" s="132"/>
      <c r="O961" s="152">
        <v>2017</v>
      </c>
      <c r="P961" s="152">
        <v>2018</v>
      </c>
      <c r="Q961" s="152">
        <v>2019</v>
      </c>
    </row>
    <row r="962" spans="1:17">
      <c r="A962" s="129"/>
      <c r="B962" s="129"/>
      <c r="C962" s="129"/>
      <c r="D962" s="129"/>
      <c r="E962" s="129"/>
      <c r="G962" s="139" t="s">
        <v>86</v>
      </c>
      <c r="H962" s="166" t="s">
        <v>80</v>
      </c>
      <c r="I962" s="212" t="s">
        <v>81</v>
      </c>
      <c r="J962" s="146" t="s">
        <v>81</v>
      </c>
      <c r="K962" s="146" t="s">
        <v>81</v>
      </c>
      <c r="L962" s="127"/>
      <c r="M962" s="105" t="s">
        <v>86</v>
      </c>
      <c r="N962" s="133" t="s">
        <v>80</v>
      </c>
      <c r="O962" s="153" t="s">
        <v>81</v>
      </c>
      <c r="P962" s="153" t="s">
        <v>81</v>
      </c>
      <c r="Q962" s="153" t="s">
        <v>81</v>
      </c>
    </row>
    <row r="963" spans="1:17">
      <c r="A963" s="129"/>
      <c r="B963" s="129"/>
      <c r="C963" s="129"/>
      <c r="D963" s="129"/>
      <c r="E963" s="129"/>
      <c r="G963" s="83">
        <v>1</v>
      </c>
      <c r="H963" s="135" t="s">
        <v>0</v>
      </c>
      <c r="I963" s="147">
        <v>279183</v>
      </c>
      <c r="J963" s="147">
        <v>195608</v>
      </c>
      <c r="K963" s="147">
        <v>233927</v>
      </c>
      <c r="L963" s="127"/>
      <c r="M963" s="83">
        <v>1</v>
      </c>
      <c r="N963" s="135" t="s">
        <v>10</v>
      </c>
      <c r="O963" s="147">
        <v>10733439</v>
      </c>
      <c r="P963" s="147">
        <v>6186355</v>
      </c>
      <c r="Q963" s="147">
        <v>5465101</v>
      </c>
    </row>
    <row r="964" spans="1:17" ht="15.75" thickBot="1">
      <c r="A964" s="129"/>
      <c r="B964" s="129"/>
      <c r="C964" s="129"/>
      <c r="D964" s="129"/>
      <c r="E964" s="129"/>
      <c r="G964" s="113">
        <v>2</v>
      </c>
      <c r="H964" s="158" t="s">
        <v>6</v>
      </c>
      <c r="I964" s="160">
        <v>227596</v>
      </c>
      <c r="J964" s="160">
        <v>124545</v>
      </c>
      <c r="K964" s="160">
        <v>137912</v>
      </c>
      <c r="L964" s="127"/>
      <c r="M964" s="83">
        <v>2</v>
      </c>
      <c r="N964" s="135" t="s">
        <v>24</v>
      </c>
      <c r="O964" s="147">
        <v>2812587</v>
      </c>
      <c r="P964" s="147">
        <v>3148501</v>
      </c>
      <c r="Q964" s="147">
        <v>4150826</v>
      </c>
    </row>
    <row r="965" spans="1:17">
      <c r="A965" s="129"/>
      <c r="B965" s="129"/>
      <c r="C965" s="129"/>
      <c r="D965" s="129"/>
      <c r="E965" s="129"/>
      <c r="G965" s="102"/>
      <c r="H965" s="92" t="s">
        <v>83</v>
      </c>
      <c r="I965" s="93">
        <f>SUM(I963:I964)</f>
        <v>506779</v>
      </c>
      <c r="J965" s="93">
        <f>SUM(J963:J964)</f>
        <v>320153</v>
      </c>
      <c r="K965" s="94">
        <f>SUM(K963:K964)</f>
        <v>371839</v>
      </c>
      <c r="L965" s="127"/>
      <c r="M965" s="83">
        <v>3</v>
      </c>
      <c r="N965" s="135" t="s">
        <v>26</v>
      </c>
      <c r="O965" s="147">
        <v>3791149</v>
      </c>
      <c r="P965" s="147">
        <v>1481086</v>
      </c>
      <c r="Q965" s="147">
        <v>2941032</v>
      </c>
    </row>
    <row r="966" spans="1:17">
      <c r="A966" s="129"/>
      <c r="B966" s="129"/>
      <c r="C966" s="129"/>
      <c r="D966" s="129"/>
      <c r="E966" s="129"/>
      <c r="G966" s="83"/>
      <c r="H966" s="88" t="s">
        <v>240</v>
      </c>
      <c r="I966" s="82">
        <f>I965*100/I967</f>
        <v>90.494957214896928</v>
      </c>
      <c r="J966" s="82">
        <f>J965*100/J967</f>
        <v>64.918424371707474</v>
      </c>
      <c r="K966" s="96">
        <f>K965*100/K967</f>
        <v>91.130309045903488</v>
      </c>
      <c r="L966" s="127"/>
      <c r="M966" s="83">
        <v>4</v>
      </c>
      <c r="N966" s="135" t="s">
        <v>13</v>
      </c>
      <c r="O966" s="147">
        <v>1790</v>
      </c>
      <c r="P966" s="147">
        <v>638245</v>
      </c>
      <c r="Q966" s="147">
        <v>2229449</v>
      </c>
    </row>
    <row r="967" spans="1:17" ht="15.75" thickBot="1">
      <c r="A967" s="129"/>
      <c r="B967" s="129"/>
      <c r="C967" s="129"/>
      <c r="D967" s="129"/>
      <c r="E967" s="129"/>
      <c r="G967" s="85"/>
      <c r="H967" s="98" t="s">
        <v>84</v>
      </c>
      <c r="I967" s="99">
        <v>560008</v>
      </c>
      <c r="J967" s="99">
        <v>493162</v>
      </c>
      <c r="K967" s="100">
        <v>408030</v>
      </c>
      <c r="L967" s="127"/>
      <c r="M967" s="113">
        <v>5</v>
      </c>
      <c r="N967" s="158" t="s">
        <v>45</v>
      </c>
      <c r="O967" s="157">
        <v>4890627</v>
      </c>
      <c r="P967" s="157">
        <v>3255347</v>
      </c>
      <c r="Q967" s="157">
        <v>1286662</v>
      </c>
    </row>
    <row r="968" spans="1:17">
      <c r="A968" s="129"/>
      <c r="B968" s="129"/>
      <c r="C968" s="129"/>
      <c r="D968" s="129"/>
      <c r="E968" s="129"/>
      <c r="G968" s="129"/>
      <c r="H968" s="129"/>
      <c r="I968" s="129"/>
      <c r="J968" s="129"/>
      <c r="K968" s="129"/>
      <c r="L968" s="127"/>
      <c r="M968" s="102"/>
      <c r="N968" s="92" t="s">
        <v>83</v>
      </c>
      <c r="O968" s="94">
        <f t="shared" ref="O968:P968" si="75">SUM(O963:O967)</f>
        <v>22229592</v>
      </c>
      <c r="P968" s="94">
        <f t="shared" si="75"/>
        <v>14709534</v>
      </c>
      <c r="Q968" s="94">
        <f>SUM(Q963:Q967)</f>
        <v>16073070</v>
      </c>
    </row>
    <row r="969" spans="1:17">
      <c r="A969" s="129"/>
      <c r="B969" s="129"/>
      <c r="C969" s="129"/>
      <c r="D969" s="129"/>
      <c r="E969" s="129"/>
      <c r="G969" s="129"/>
      <c r="H969" s="129"/>
      <c r="I969" s="129"/>
      <c r="J969" s="129"/>
      <c r="K969" s="129"/>
      <c r="L969" s="127"/>
      <c r="M969" s="83"/>
      <c r="N969" s="88" t="s">
        <v>240</v>
      </c>
      <c r="O969" s="82">
        <f>O968*100/O970</f>
        <v>85.521853889290213</v>
      </c>
      <c r="P969" s="82">
        <f>P968*100/P970</f>
        <v>92.634586542872881</v>
      </c>
      <c r="Q969" s="96">
        <f>Q968*100/Q970</f>
        <v>94.156328583476835</v>
      </c>
    </row>
    <row r="970" spans="1:17" ht="15.75" thickBot="1">
      <c r="A970" s="129"/>
      <c r="B970" s="129"/>
      <c r="C970" s="129"/>
      <c r="D970" s="129"/>
      <c r="E970" s="129"/>
      <c r="G970" s="129"/>
      <c r="H970" s="129"/>
      <c r="I970" s="129"/>
      <c r="J970" s="129"/>
      <c r="K970" s="129"/>
      <c r="L970" s="127"/>
      <c r="M970" s="85"/>
      <c r="N970" s="98" t="s">
        <v>143</v>
      </c>
      <c r="O970" s="99">
        <v>25992879</v>
      </c>
      <c r="P970" s="99">
        <v>15879095</v>
      </c>
      <c r="Q970" s="100">
        <v>17070621</v>
      </c>
    </row>
    <row r="971" spans="1:17">
      <c r="A971" s="129"/>
      <c r="B971" s="129"/>
      <c r="C971" s="129"/>
      <c r="D971" s="129"/>
      <c r="E971" s="129"/>
    </row>
    <row r="972" spans="1:17">
      <c r="A972" s="129"/>
      <c r="B972" s="129"/>
      <c r="C972" s="129"/>
      <c r="D972" s="129"/>
      <c r="E972" s="129"/>
    </row>
    <row r="973" spans="1:17" ht="15.75" thickBot="1">
      <c r="A973" s="129"/>
      <c r="B973" s="129"/>
      <c r="C973" s="129"/>
      <c r="D973" s="129"/>
      <c r="E973" s="129"/>
      <c r="G973" s="25" t="s">
        <v>136</v>
      </c>
      <c r="H973" s="26" t="s">
        <v>137</v>
      </c>
      <c r="I973" s="27"/>
      <c r="J973" s="27"/>
      <c r="K973" s="27"/>
      <c r="M973" s="25" t="s">
        <v>136</v>
      </c>
      <c r="N973" s="26" t="s">
        <v>137</v>
      </c>
      <c r="O973" s="28"/>
      <c r="P973" s="28"/>
      <c r="Q973" s="28"/>
    </row>
    <row r="974" spans="1:17" ht="15.75" thickBot="1">
      <c r="A974" s="129"/>
      <c r="B974" s="129"/>
      <c r="C974" s="129"/>
      <c r="D974" s="129"/>
      <c r="E974" s="129"/>
      <c r="G974" s="136"/>
      <c r="H974" s="183"/>
      <c r="I974" s="145">
        <v>2017</v>
      </c>
      <c r="J974" s="145">
        <v>2018</v>
      </c>
      <c r="K974" s="145">
        <v>2019</v>
      </c>
      <c r="L974" s="127"/>
      <c r="M974" s="186"/>
      <c r="N974" s="226"/>
      <c r="O974" s="145">
        <v>2017</v>
      </c>
      <c r="P974" s="145">
        <v>2018</v>
      </c>
      <c r="Q974" s="145">
        <v>2019</v>
      </c>
    </row>
    <row r="975" spans="1:17">
      <c r="A975" s="129"/>
      <c r="B975" s="129"/>
      <c r="C975" s="129"/>
      <c r="D975" s="129"/>
      <c r="E975" s="129"/>
      <c r="G975" s="103" t="s">
        <v>86</v>
      </c>
      <c r="H975" s="166" t="s">
        <v>80</v>
      </c>
      <c r="I975" s="146" t="s">
        <v>81</v>
      </c>
      <c r="J975" s="146" t="s">
        <v>81</v>
      </c>
      <c r="K975" s="146" t="s">
        <v>81</v>
      </c>
      <c r="L975" s="127"/>
      <c r="M975" s="105" t="s">
        <v>86</v>
      </c>
      <c r="N975" s="227" t="s">
        <v>80</v>
      </c>
      <c r="O975" s="146" t="s">
        <v>81</v>
      </c>
      <c r="P975" s="146" t="s">
        <v>81</v>
      </c>
      <c r="Q975" s="146" t="s">
        <v>81</v>
      </c>
    </row>
    <row r="976" spans="1:17">
      <c r="A976" s="129"/>
      <c r="B976" s="129"/>
      <c r="C976" s="129"/>
      <c r="D976" s="129"/>
      <c r="E976" s="129"/>
      <c r="G976" s="77">
        <v>1</v>
      </c>
      <c r="H976" s="135" t="s">
        <v>10</v>
      </c>
      <c r="I976" s="147">
        <v>433583</v>
      </c>
      <c r="J976" s="147">
        <v>1772668</v>
      </c>
      <c r="K976" s="147">
        <v>1524804</v>
      </c>
      <c r="L976" s="127"/>
      <c r="M976" s="219">
        <v>1</v>
      </c>
      <c r="N976" s="78" t="s">
        <v>10</v>
      </c>
      <c r="O976" s="147">
        <v>36445369</v>
      </c>
      <c r="P976" s="147">
        <v>61818164</v>
      </c>
      <c r="Q976" s="147">
        <v>90875236</v>
      </c>
    </row>
    <row r="977" spans="1:17" ht="15.75" thickBot="1">
      <c r="A977" s="129"/>
      <c r="B977" s="129"/>
      <c r="C977" s="129"/>
      <c r="D977" s="129"/>
      <c r="E977" s="129"/>
      <c r="G977" s="77">
        <v>2</v>
      </c>
      <c r="H977" s="135" t="s">
        <v>0</v>
      </c>
      <c r="I977" s="147">
        <v>2951896</v>
      </c>
      <c r="J977" s="147">
        <v>1012447</v>
      </c>
      <c r="K977" s="147">
        <v>809793</v>
      </c>
      <c r="L977" s="127"/>
      <c r="M977" s="219">
        <v>2</v>
      </c>
      <c r="N977" s="78" t="s">
        <v>24</v>
      </c>
      <c r="O977" s="147">
        <v>24191209</v>
      </c>
      <c r="P977" s="147">
        <v>23234086</v>
      </c>
      <c r="Q977" s="147">
        <v>22316916</v>
      </c>
    </row>
    <row r="978" spans="1:17">
      <c r="A978" s="129"/>
      <c r="B978" s="129"/>
      <c r="C978" s="129"/>
      <c r="D978" s="129"/>
      <c r="E978" s="129"/>
      <c r="G978" s="102"/>
      <c r="H978" s="92" t="s">
        <v>83</v>
      </c>
      <c r="I978" s="94">
        <f>SUM(I976:I977)</f>
        <v>3385479</v>
      </c>
      <c r="J978" s="94">
        <f>SUM(J976:J977)</f>
        <v>2785115</v>
      </c>
      <c r="K978" s="94">
        <f>SUM(K976:K977)</f>
        <v>2334597</v>
      </c>
      <c r="L978" s="127"/>
      <c r="M978" s="219">
        <v>3</v>
      </c>
      <c r="N978" s="78" t="s">
        <v>45</v>
      </c>
      <c r="O978" s="147">
        <v>6086010</v>
      </c>
      <c r="P978" s="147">
        <v>15619176</v>
      </c>
      <c r="Q978" s="147">
        <v>10017648</v>
      </c>
    </row>
    <row r="979" spans="1:17">
      <c r="A979" s="129"/>
      <c r="B979" s="129"/>
      <c r="C979" s="129"/>
      <c r="D979" s="129"/>
      <c r="E979" s="129"/>
      <c r="G979" s="83"/>
      <c r="H979" s="88" t="s">
        <v>240</v>
      </c>
      <c r="I979" s="82">
        <f>I978*100/I980</f>
        <v>56.356008381790978</v>
      </c>
      <c r="J979" s="82">
        <f>J978*100/J980</f>
        <v>67.022589650743697</v>
      </c>
      <c r="K979" s="82">
        <f>K978*100/K980</f>
        <v>59.69917163648973</v>
      </c>
      <c r="L979" s="127"/>
      <c r="M979" s="219">
        <v>4</v>
      </c>
      <c r="N979" s="78" t="s">
        <v>5</v>
      </c>
      <c r="O979" s="147">
        <v>13258479</v>
      </c>
      <c r="P979" s="147">
        <v>12149873</v>
      </c>
      <c r="Q979" s="147">
        <v>6064716</v>
      </c>
    </row>
    <row r="980" spans="1:17" ht="15.75" thickBot="1">
      <c r="A980" s="129"/>
      <c r="B980" s="129"/>
      <c r="C980" s="129"/>
      <c r="D980" s="129"/>
      <c r="E980" s="129"/>
      <c r="G980" s="85"/>
      <c r="H980" s="98" t="s">
        <v>84</v>
      </c>
      <c r="I980" s="99">
        <v>6007308</v>
      </c>
      <c r="J980" s="99">
        <v>4155487</v>
      </c>
      <c r="K980" s="100">
        <v>3910602</v>
      </c>
      <c r="L980" s="127"/>
      <c r="M980" s="219">
        <v>5</v>
      </c>
      <c r="N980" s="78" t="s">
        <v>27</v>
      </c>
      <c r="O980" s="147">
        <v>8581357</v>
      </c>
      <c r="P980" s="147">
        <v>1795265</v>
      </c>
      <c r="Q980" s="147">
        <v>3685830</v>
      </c>
    </row>
    <row r="981" spans="1:17">
      <c r="A981" s="129"/>
      <c r="B981" s="129"/>
      <c r="C981" s="129"/>
      <c r="D981" s="129"/>
      <c r="E981" s="129"/>
      <c r="G981" s="129"/>
      <c r="H981" s="129"/>
      <c r="I981" s="129"/>
      <c r="J981" s="129"/>
      <c r="K981" s="129"/>
      <c r="L981" s="127"/>
      <c r="M981" s="219">
        <v>6</v>
      </c>
      <c r="N981" s="135" t="s">
        <v>355</v>
      </c>
      <c r="O981" s="147">
        <v>411569</v>
      </c>
      <c r="P981" s="147">
        <v>2412646</v>
      </c>
      <c r="Q981" s="147">
        <v>3638035</v>
      </c>
    </row>
    <row r="982" spans="1:17">
      <c r="A982" s="129"/>
      <c r="B982" s="129"/>
      <c r="C982" s="129"/>
      <c r="D982" s="129"/>
      <c r="E982" s="129"/>
      <c r="G982" s="129"/>
      <c r="H982" s="129"/>
      <c r="I982" s="129"/>
      <c r="J982" s="129"/>
      <c r="K982" s="129"/>
      <c r="L982" s="127"/>
      <c r="M982" s="219">
        <v>7</v>
      </c>
      <c r="N982" s="78" t="s">
        <v>0</v>
      </c>
      <c r="O982" s="147">
        <v>5976155</v>
      </c>
      <c r="P982" s="147">
        <v>2362512</v>
      </c>
      <c r="Q982" s="147">
        <v>3093631</v>
      </c>
    </row>
    <row r="983" spans="1:17">
      <c r="A983" s="129"/>
      <c r="B983" s="129"/>
      <c r="C983" s="129"/>
      <c r="D983" s="129"/>
      <c r="E983" s="129"/>
      <c r="G983" s="129"/>
      <c r="H983" s="129"/>
      <c r="I983" s="129"/>
      <c r="J983" s="129"/>
      <c r="K983" s="129"/>
      <c r="L983" s="127"/>
      <c r="M983" s="219">
        <v>8</v>
      </c>
      <c r="N983" s="78" t="s">
        <v>26</v>
      </c>
      <c r="O983" s="147">
        <v>16769832</v>
      </c>
      <c r="P983" s="147">
        <v>7289903</v>
      </c>
      <c r="Q983" s="147">
        <v>1398880</v>
      </c>
    </row>
    <row r="984" spans="1:17">
      <c r="A984" s="129"/>
      <c r="B984" s="129"/>
      <c r="C984" s="129"/>
      <c r="D984" s="129"/>
      <c r="E984" s="129"/>
      <c r="G984" s="129"/>
      <c r="H984" s="129"/>
      <c r="I984" s="129"/>
      <c r="J984" s="129"/>
      <c r="K984" s="129"/>
      <c r="L984" s="127"/>
      <c r="M984" s="219">
        <v>9</v>
      </c>
      <c r="N984" s="78" t="s">
        <v>23</v>
      </c>
      <c r="O984" s="147">
        <v>1789038</v>
      </c>
      <c r="P984" s="147">
        <v>790795</v>
      </c>
      <c r="Q984" s="147">
        <v>1250951</v>
      </c>
    </row>
    <row r="985" spans="1:17" ht="15.75" thickBot="1">
      <c r="A985" s="129"/>
      <c r="B985" s="129"/>
      <c r="C985" s="129"/>
      <c r="D985" s="129"/>
      <c r="E985" s="129"/>
      <c r="G985" s="129"/>
      <c r="H985" s="129"/>
      <c r="I985" s="129"/>
      <c r="J985" s="129"/>
      <c r="K985" s="129"/>
      <c r="L985" s="127"/>
      <c r="M985" s="221">
        <v>10</v>
      </c>
      <c r="N985" s="101" t="s">
        <v>44</v>
      </c>
      <c r="O985" s="157">
        <v>21995657</v>
      </c>
      <c r="P985" s="157">
        <v>13283577</v>
      </c>
      <c r="Q985" s="157">
        <v>509455</v>
      </c>
    </row>
    <row r="986" spans="1:17">
      <c r="A986" s="129"/>
      <c r="B986" s="129"/>
      <c r="C986" s="129"/>
      <c r="D986" s="129"/>
      <c r="E986" s="129"/>
      <c r="G986" s="129"/>
      <c r="H986" s="129"/>
      <c r="I986" s="129"/>
      <c r="J986" s="129"/>
      <c r="K986" s="129"/>
      <c r="L986" s="127"/>
      <c r="M986" s="102"/>
      <c r="N986" s="92" t="s">
        <v>83</v>
      </c>
      <c r="O986" s="93">
        <f>SUM(O976:O985)</f>
        <v>135504675</v>
      </c>
      <c r="P986" s="93">
        <f>SUM(P976:P985)</f>
        <v>140755997</v>
      </c>
      <c r="Q986" s="94">
        <f>SUM(Q976:Q985)</f>
        <v>142851298</v>
      </c>
    </row>
    <row r="987" spans="1:17">
      <c r="A987" s="129"/>
      <c r="B987" s="129"/>
      <c r="C987" s="129"/>
      <c r="D987" s="129"/>
      <c r="E987" s="129"/>
      <c r="G987" s="129"/>
      <c r="H987" s="129"/>
      <c r="I987" s="129"/>
      <c r="J987" s="129"/>
      <c r="K987" s="129"/>
      <c r="L987" s="127"/>
      <c r="M987" s="83"/>
      <c r="N987" s="88" t="s">
        <v>240</v>
      </c>
      <c r="O987" s="82">
        <f>O986*100/O988</f>
        <v>96.001541951198092</v>
      </c>
      <c r="P987" s="82">
        <f>P986*100/P988</f>
        <v>97.685408340019961</v>
      </c>
      <c r="Q987" s="96">
        <f>Q986*100/Q988</f>
        <v>98.54417804009752</v>
      </c>
    </row>
    <row r="988" spans="1:17" ht="15.75" thickBot="1">
      <c r="A988" s="129"/>
      <c r="B988" s="129"/>
      <c r="C988" s="129"/>
      <c r="D988" s="129"/>
      <c r="E988" s="129"/>
      <c r="M988" s="85"/>
      <c r="N988" s="98" t="s">
        <v>143</v>
      </c>
      <c r="O988" s="99">
        <v>141148436</v>
      </c>
      <c r="P988" s="99">
        <v>144091118</v>
      </c>
      <c r="Q988" s="100">
        <v>144961682</v>
      </c>
    </row>
    <row r="989" spans="1:17">
      <c r="A989" s="129"/>
      <c r="B989" s="129"/>
      <c r="C989" s="129"/>
      <c r="D989" s="129"/>
      <c r="E989" s="129"/>
    </row>
    <row r="990" spans="1:17" ht="15.75" thickBot="1">
      <c r="A990" s="129"/>
      <c r="B990" s="129"/>
      <c r="C990" s="129"/>
      <c r="D990" s="129"/>
      <c r="E990" s="129"/>
    </row>
    <row r="991" spans="1:17" ht="15.75" thickBot="1">
      <c r="A991" s="129"/>
      <c r="B991" s="129"/>
      <c r="C991" s="129"/>
      <c r="D991" s="129"/>
      <c r="E991" s="129"/>
      <c r="G991" s="25" t="s">
        <v>138</v>
      </c>
      <c r="H991" s="26" t="s">
        <v>139</v>
      </c>
      <c r="I991" s="28"/>
      <c r="J991" s="28"/>
      <c r="K991" s="28"/>
      <c r="M991" s="20" t="s">
        <v>138</v>
      </c>
      <c r="N991" s="21" t="s">
        <v>139</v>
      </c>
      <c r="O991" s="24"/>
      <c r="P991" s="24"/>
      <c r="Q991" s="24"/>
    </row>
    <row r="992" spans="1:17" ht="15.75" thickBot="1">
      <c r="A992" s="129"/>
      <c r="B992" s="129"/>
      <c r="C992" s="129"/>
      <c r="D992" s="129"/>
      <c r="E992" s="129"/>
      <c r="G992" s="186"/>
      <c r="H992" s="226"/>
      <c r="I992" s="145">
        <v>2017</v>
      </c>
      <c r="J992" s="145">
        <v>2018</v>
      </c>
      <c r="K992" s="145">
        <v>2019</v>
      </c>
      <c r="L992" s="127"/>
      <c r="M992" s="130"/>
      <c r="N992" s="132"/>
      <c r="O992" s="145">
        <v>2017</v>
      </c>
      <c r="P992" s="145">
        <v>2018</v>
      </c>
      <c r="Q992" s="145">
        <v>2019</v>
      </c>
    </row>
    <row r="993" spans="1:17" ht="15.75" thickBot="1">
      <c r="A993" s="129"/>
      <c r="B993" s="129"/>
      <c r="C993" s="129"/>
      <c r="D993" s="129"/>
      <c r="E993" s="129"/>
      <c r="G993" s="105" t="s">
        <v>86</v>
      </c>
      <c r="H993" s="227" t="s">
        <v>80</v>
      </c>
      <c r="I993" s="224" t="s">
        <v>81</v>
      </c>
      <c r="J993" s="224" t="s">
        <v>81</v>
      </c>
      <c r="K993" s="224" t="s">
        <v>81</v>
      </c>
      <c r="L993" s="127"/>
      <c r="M993" s="105" t="s">
        <v>86</v>
      </c>
      <c r="N993" s="133" t="s">
        <v>80</v>
      </c>
      <c r="O993" s="146" t="s">
        <v>81</v>
      </c>
      <c r="P993" s="146" t="s">
        <v>81</v>
      </c>
      <c r="Q993" s="146" t="s">
        <v>81</v>
      </c>
    </row>
    <row r="994" spans="1:17">
      <c r="A994" s="129"/>
      <c r="B994" s="129"/>
      <c r="C994" s="129"/>
      <c r="D994" s="129"/>
      <c r="E994" s="129"/>
      <c r="G994" s="77">
        <v>1</v>
      </c>
      <c r="H994" s="135" t="s">
        <v>19</v>
      </c>
      <c r="I994" s="225">
        <v>24906657</v>
      </c>
      <c r="J994" s="225">
        <v>20092309</v>
      </c>
      <c r="K994" s="225">
        <v>25714449</v>
      </c>
      <c r="L994" s="127"/>
      <c r="M994" s="77">
        <v>1</v>
      </c>
      <c r="N994" s="135" t="s">
        <v>110</v>
      </c>
      <c r="O994" s="147">
        <v>1042418</v>
      </c>
      <c r="P994" s="147">
        <v>3322069</v>
      </c>
      <c r="Q994" s="147">
        <v>3835566</v>
      </c>
    </row>
    <row r="995" spans="1:17">
      <c r="A995" s="129"/>
      <c r="B995" s="129"/>
      <c r="C995" s="129"/>
      <c r="D995" s="129"/>
      <c r="E995" s="129"/>
      <c r="G995" s="77">
        <v>2</v>
      </c>
      <c r="H995" s="135" t="s">
        <v>10</v>
      </c>
      <c r="I995" s="147">
        <v>4815707</v>
      </c>
      <c r="J995" s="147">
        <v>3589991</v>
      </c>
      <c r="K995" s="147">
        <v>5113900</v>
      </c>
      <c r="L995" s="127"/>
      <c r="M995" s="77">
        <v>2</v>
      </c>
      <c r="N995" s="135" t="s">
        <v>0</v>
      </c>
      <c r="O995" s="147">
        <v>4030294</v>
      </c>
      <c r="P995" s="147">
        <v>3504157</v>
      </c>
      <c r="Q995" s="147">
        <v>3140466</v>
      </c>
    </row>
    <row r="996" spans="1:17">
      <c r="A996" s="129"/>
      <c r="B996" s="129"/>
      <c r="C996" s="129"/>
      <c r="D996" s="129"/>
      <c r="E996" s="129"/>
      <c r="G996" s="77">
        <v>3</v>
      </c>
      <c r="H996" s="135" t="s">
        <v>20</v>
      </c>
      <c r="I996" s="147">
        <v>4626447</v>
      </c>
      <c r="J996" s="147">
        <v>3550084</v>
      </c>
      <c r="K996" s="147">
        <v>3813447</v>
      </c>
      <c r="L996" s="127"/>
      <c r="M996" s="77">
        <v>3</v>
      </c>
      <c r="N996" s="135" t="s">
        <v>157</v>
      </c>
      <c r="O996" s="147">
        <v>730715</v>
      </c>
      <c r="P996" s="147">
        <v>2129288</v>
      </c>
      <c r="Q996" s="147">
        <v>2755195</v>
      </c>
    </row>
    <row r="997" spans="1:17">
      <c r="A997" s="129"/>
      <c r="B997" s="129"/>
      <c r="C997" s="129"/>
      <c r="D997" s="129"/>
      <c r="E997" s="129"/>
      <c r="G997" s="77">
        <v>4</v>
      </c>
      <c r="H997" s="135" t="s">
        <v>0</v>
      </c>
      <c r="I997" s="147">
        <v>2566399</v>
      </c>
      <c r="J997" s="147">
        <v>5057539</v>
      </c>
      <c r="K997" s="147">
        <v>3650029</v>
      </c>
      <c r="L997" s="127"/>
      <c r="M997" s="77">
        <v>4</v>
      </c>
      <c r="N997" s="135" t="s">
        <v>9</v>
      </c>
      <c r="O997" s="147">
        <v>2226569</v>
      </c>
      <c r="P997" s="147">
        <v>2458278</v>
      </c>
      <c r="Q997" s="147">
        <v>2492680</v>
      </c>
    </row>
    <row r="998" spans="1:17">
      <c r="A998" s="129"/>
      <c r="B998" s="129"/>
      <c r="C998" s="129"/>
      <c r="D998" s="129"/>
      <c r="E998" s="129"/>
      <c r="G998" s="77">
        <v>5</v>
      </c>
      <c r="H998" s="135" t="s">
        <v>6</v>
      </c>
      <c r="I998" s="147">
        <v>1284441</v>
      </c>
      <c r="J998" s="147">
        <v>1625035</v>
      </c>
      <c r="K998" s="147">
        <v>1762518</v>
      </c>
      <c r="L998" s="127"/>
      <c r="M998" s="77">
        <v>5</v>
      </c>
      <c r="N998" s="135" t="s">
        <v>264</v>
      </c>
      <c r="O998" s="147">
        <v>0</v>
      </c>
      <c r="P998" s="147">
        <v>7351</v>
      </c>
      <c r="Q998" s="147">
        <v>2462215</v>
      </c>
    </row>
    <row r="999" spans="1:17">
      <c r="A999" s="129"/>
      <c r="B999" s="129"/>
      <c r="C999" s="129"/>
      <c r="D999" s="129"/>
      <c r="E999" s="129"/>
      <c r="G999" s="77">
        <v>6</v>
      </c>
      <c r="H999" s="135" t="s">
        <v>23</v>
      </c>
      <c r="I999" s="147">
        <v>5420034</v>
      </c>
      <c r="J999" s="147">
        <v>2689512</v>
      </c>
      <c r="K999" s="147">
        <v>1745408</v>
      </c>
      <c r="L999" s="127"/>
      <c r="M999" s="77">
        <v>6</v>
      </c>
      <c r="N999" s="135" t="s">
        <v>13</v>
      </c>
      <c r="O999" s="147">
        <v>98546</v>
      </c>
      <c r="P999" s="147">
        <v>1589594</v>
      </c>
      <c r="Q999" s="147">
        <v>1291757</v>
      </c>
    </row>
    <row r="1000" spans="1:17">
      <c r="A1000" s="129"/>
      <c r="B1000" s="129"/>
      <c r="C1000" s="129"/>
      <c r="D1000" s="129"/>
      <c r="E1000" s="129"/>
      <c r="G1000" s="77">
        <v>7</v>
      </c>
      <c r="H1000" s="135" t="s">
        <v>1</v>
      </c>
      <c r="I1000" s="147">
        <v>1690534</v>
      </c>
      <c r="J1000" s="147">
        <v>2377364</v>
      </c>
      <c r="K1000" s="147">
        <v>1665790</v>
      </c>
      <c r="L1000" s="127"/>
      <c r="M1000" s="77">
        <v>7</v>
      </c>
      <c r="N1000" s="135" t="s">
        <v>140</v>
      </c>
      <c r="O1000" s="147">
        <v>1735230</v>
      </c>
      <c r="P1000" s="147">
        <v>2282372</v>
      </c>
      <c r="Q1000" s="147">
        <v>870600</v>
      </c>
    </row>
    <row r="1001" spans="1:17" ht="15.75" thickBot="1">
      <c r="A1001" s="129"/>
      <c r="B1001" s="129"/>
      <c r="C1001" s="129"/>
      <c r="D1001" s="129"/>
      <c r="E1001" s="129"/>
      <c r="G1001" s="77">
        <v>8</v>
      </c>
      <c r="H1001" s="135" t="s">
        <v>148</v>
      </c>
      <c r="I1001" s="147">
        <v>395180</v>
      </c>
      <c r="J1001" s="147">
        <v>1269828</v>
      </c>
      <c r="K1001" s="147">
        <v>1195271</v>
      </c>
      <c r="L1001" s="127"/>
      <c r="M1001" s="77">
        <v>8</v>
      </c>
      <c r="N1001" s="135" t="s">
        <v>104</v>
      </c>
      <c r="O1001" s="147">
        <v>3579517</v>
      </c>
      <c r="P1001" s="147">
        <v>1381174</v>
      </c>
      <c r="Q1001" s="147">
        <v>861840</v>
      </c>
    </row>
    <row r="1002" spans="1:17">
      <c r="A1002" s="129"/>
      <c r="B1002" s="129"/>
      <c r="C1002" s="129"/>
      <c r="D1002" s="129"/>
      <c r="E1002" s="129"/>
      <c r="G1002" s="77">
        <v>9</v>
      </c>
      <c r="H1002" s="135" t="s">
        <v>5</v>
      </c>
      <c r="I1002" s="147">
        <v>614962</v>
      </c>
      <c r="J1002" s="147">
        <v>1650288</v>
      </c>
      <c r="K1002" s="147">
        <v>1160192</v>
      </c>
      <c r="L1002" s="127"/>
      <c r="M1002" s="102"/>
      <c r="N1002" s="92" t="s">
        <v>83</v>
      </c>
      <c r="O1002" s="93">
        <f>SUM(O994:O1001)</f>
        <v>13443289</v>
      </c>
      <c r="P1002" s="93">
        <f>SUM(P994:P1001)</f>
        <v>16674283</v>
      </c>
      <c r="Q1002" s="94">
        <f>SUM(Q994:Q1001)</f>
        <v>17710319</v>
      </c>
    </row>
    <row r="1003" spans="1:17">
      <c r="A1003" s="129"/>
      <c r="B1003" s="129"/>
      <c r="C1003" s="129"/>
      <c r="D1003" s="129"/>
      <c r="E1003" s="129"/>
      <c r="G1003" s="77">
        <v>10</v>
      </c>
      <c r="H1003" s="135" t="s">
        <v>24</v>
      </c>
      <c r="I1003" s="147">
        <v>3065917</v>
      </c>
      <c r="J1003" s="147">
        <v>859505</v>
      </c>
      <c r="K1003" s="147">
        <v>1064571</v>
      </c>
      <c r="L1003" s="127"/>
      <c r="M1003" s="83"/>
      <c r="N1003" s="88" t="s">
        <v>240</v>
      </c>
      <c r="O1003" s="82">
        <f>O1002*100/O1004</f>
        <v>83.115670747838863</v>
      </c>
      <c r="P1003" s="82">
        <f>P1002*100/P1004</f>
        <v>89.402393159680244</v>
      </c>
      <c r="Q1003" s="96">
        <f>Q1002*100/Q1004</f>
        <v>86.931615649215303</v>
      </c>
    </row>
    <row r="1004" spans="1:17" ht="15.75" thickBot="1">
      <c r="A1004" s="129"/>
      <c r="B1004" s="129"/>
      <c r="C1004" s="129"/>
      <c r="D1004" s="129"/>
      <c r="E1004" s="129"/>
      <c r="G1004" s="176">
        <v>11</v>
      </c>
      <c r="H1004" s="135" t="s">
        <v>59</v>
      </c>
      <c r="I1004" s="147">
        <v>7225605</v>
      </c>
      <c r="J1004" s="147">
        <v>4596132</v>
      </c>
      <c r="K1004" s="147">
        <v>76346</v>
      </c>
      <c r="L1004" s="127"/>
      <c r="M1004" s="85"/>
      <c r="N1004" s="98" t="s">
        <v>143</v>
      </c>
      <c r="O1004" s="99">
        <v>16174193</v>
      </c>
      <c r="P1004" s="99">
        <v>18650824</v>
      </c>
      <c r="Q1004" s="100">
        <v>20372702</v>
      </c>
    </row>
    <row r="1005" spans="1:17">
      <c r="A1005" s="129"/>
      <c r="B1005" s="129"/>
      <c r="C1005" s="129"/>
      <c r="D1005" s="129"/>
      <c r="E1005" s="129"/>
      <c r="G1005" s="102"/>
      <c r="H1005" s="92" t="s">
        <v>83</v>
      </c>
      <c r="I1005" s="93">
        <f>SUM(I994:I1004)</f>
        <v>56611883</v>
      </c>
      <c r="J1005" s="93">
        <f>SUM(J994:J1004)</f>
        <v>47357587</v>
      </c>
      <c r="K1005" s="94">
        <f>SUM(K994:K1004)</f>
        <v>46961921</v>
      </c>
      <c r="L1005" s="127"/>
      <c r="M1005" s="163"/>
      <c r="N1005" s="164"/>
      <c r="O1005" s="165"/>
      <c r="P1005" s="165"/>
      <c r="Q1005" s="304"/>
    </row>
    <row r="1006" spans="1:17">
      <c r="A1006" s="129"/>
      <c r="B1006" s="129"/>
      <c r="C1006" s="129"/>
      <c r="D1006" s="129"/>
      <c r="E1006" s="129"/>
      <c r="G1006" s="83"/>
      <c r="H1006" s="88" t="s">
        <v>240</v>
      </c>
      <c r="I1006" s="82">
        <f>I1005*100/I1007</f>
        <v>80.540956303339442</v>
      </c>
      <c r="J1006" s="82">
        <f>J1005*100/J1007</f>
        <v>88.356479768637513</v>
      </c>
      <c r="K1006" s="96">
        <f>K1005*100/K1007</f>
        <v>85.506040774698917</v>
      </c>
      <c r="L1006" s="127"/>
      <c r="M1006" s="163"/>
      <c r="N1006" s="164"/>
      <c r="O1006" s="165"/>
      <c r="P1006" s="165"/>
      <c r="Q1006" s="165"/>
    </row>
    <row r="1007" spans="1:17" ht="15.75" thickBot="1">
      <c r="A1007" s="129"/>
      <c r="B1007" s="129"/>
      <c r="C1007" s="129"/>
      <c r="D1007" s="129"/>
      <c r="E1007" s="129"/>
      <c r="G1007" s="85"/>
      <c r="H1007" s="98" t="s">
        <v>84</v>
      </c>
      <c r="I1007" s="99">
        <v>70289559</v>
      </c>
      <c r="J1007" s="99">
        <v>53598318</v>
      </c>
      <c r="K1007" s="100">
        <v>54922343</v>
      </c>
      <c r="L1007" s="127"/>
      <c r="M1007" s="163"/>
      <c r="N1007" s="164"/>
      <c r="O1007" s="165"/>
      <c r="P1007" s="165"/>
      <c r="Q1007" s="165"/>
    </row>
    <row r="1008" spans="1:17">
      <c r="A1008" s="129"/>
      <c r="B1008" s="129"/>
      <c r="C1008" s="129"/>
      <c r="D1008" s="129"/>
      <c r="E1008" s="129"/>
      <c r="G1008" s="163"/>
      <c r="H1008" s="164"/>
      <c r="I1008" s="165"/>
      <c r="J1008" s="165"/>
      <c r="K1008" s="165"/>
      <c r="L1008" s="127"/>
      <c r="M1008" s="163"/>
      <c r="N1008" s="164"/>
      <c r="O1008" s="165"/>
      <c r="P1008" s="165"/>
      <c r="Q1008" s="165"/>
    </row>
    <row r="1009" spans="1:98" ht="15.75" thickBot="1">
      <c r="A1009" s="129"/>
      <c r="B1009" s="129"/>
      <c r="C1009" s="129"/>
      <c r="D1009" s="129"/>
      <c r="E1009" s="129"/>
      <c r="G1009" s="163"/>
      <c r="H1009" s="164"/>
      <c r="I1009" s="165"/>
      <c r="J1009" s="165"/>
      <c r="K1009" s="165"/>
      <c r="L1009" s="127"/>
      <c r="M1009" s="163"/>
      <c r="N1009" s="164"/>
      <c r="O1009" s="165"/>
      <c r="P1009" s="165"/>
      <c r="Q1009" s="165"/>
    </row>
    <row r="1010" spans="1:98" ht="15.75" thickBot="1">
      <c r="A1010" s="129"/>
      <c r="B1010" s="129"/>
      <c r="C1010" s="129"/>
      <c r="D1010" s="129"/>
      <c r="E1010" s="129"/>
      <c r="G1010" s="73" t="s">
        <v>368</v>
      </c>
      <c r="H1010" s="26" t="s">
        <v>369</v>
      </c>
      <c r="I1010" s="27"/>
      <c r="J1010" s="27"/>
      <c r="K1010" s="27"/>
      <c r="L1010" s="127"/>
      <c r="M1010" s="73" t="s">
        <v>368</v>
      </c>
      <c r="N1010" s="26" t="s">
        <v>369</v>
      </c>
      <c r="O1010" s="27"/>
      <c r="P1010" s="27"/>
      <c r="Q1010" s="27"/>
    </row>
    <row r="1011" spans="1:98" ht="15.75" thickBot="1">
      <c r="A1011" s="129"/>
      <c r="B1011" s="129"/>
      <c r="C1011" s="129"/>
      <c r="D1011" s="129"/>
      <c r="E1011" s="129"/>
      <c r="G1011" s="189"/>
      <c r="H1011" s="190"/>
      <c r="I1011" s="152">
        <v>2017</v>
      </c>
      <c r="J1011" s="152">
        <v>2018</v>
      </c>
      <c r="K1011" s="152">
        <v>2019</v>
      </c>
      <c r="L1011" s="127"/>
      <c r="M1011" s="136"/>
      <c r="N1011" s="183"/>
      <c r="O1011" s="145">
        <v>2017</v>
      </c>
      <c r="P1011" s="145">
        <v>2018</v>
      </c>
      <c r="Q1011" s="145">
        <v>2019</v>
      </c>
    </row>
    <row r="1012" spans="1:98">
      <c r="A1012" s="129"/>
      <c r="B1012" s="129"/>
      <c r="C1012" s="129"/>
      <c r="D1012" s="129"/>
      <c r="E1012" s="129"/>
      <c r="G1012" s="105" t="s">
        <v>86</v>
      </c>
      <c r="H1012" s="184" t="s">
        <v>80</v>
      </c>
      <c r="I1012" s="153" t="s">
        <v>81</v>
      </c>
      <c r="J1012" s="153" t="s">
        <v>81</v>
      </c>
      <c r="K1012" s="153" t="s">
        <v>81</v>
      </c>
      <c r="L1012" s="127"/>
      <c r="M1012" s="103" t="s">
        <v>86</v>
      </c>
      <c r="N1012" s="166" t="s">
        <v>80</v>
      </c>
      <c r="O1012" s="146" t="s">
        <v>81</v>
      </c>
      <c r="P1012" s="146" t="s">
        <v>81</v>
      </c>
      <c r="Q1012" s="146" t="s">
        <v>81</v>
      </c>
    </row>
    <row r="1013" spans="1:98" ht="15.75" thickBot="1">
      <c r="A1013" s="129"/>
      <c r="B1013" s="129"/>
      <c r="C1013" s="129"/>
      <c r="D1013" s="129"/>
      <c r="E1013" s="129"/>
      <c r="G1013" s="113"/>
      <c r="H1013" s="158" t="s">
        <v>6</v>
      </c>
      <c r="I1013" s="147">
        <v>287383</v>
      </c>
      <c r="J1013" s="147">
        <v>456816</v>
      </c>
      <c r="K1013" s="147">
        <v>391564</v>
      </c>
      <c r="L1013" s="127"/>
      <c r="M1013" s="77">
        <v>1</v>
      </c>
      <c r="N1013" s="135" t="s">
        <v>10</v>
      </c>
      <c r="O1013" s="147">
        <v>2537249</v>
      </c>
      <c r="P1013" s="147">
        <v>4959266</v>
      </c>
      <c r="Q1013" s="147">
        <v>5358892</v>
      </c>
    </row>
    <row r="1014" spans="1:98" ht="15.75" thickBot="1">
      <c r="A1014" s="129"/>
      <c r="B1014" s="129"/>
      <c r="C1014" s="129"/>
      <c r="D1014" s="129"/>
      <c r="E1014" s="129"/>
      <c r="G1014" s="102"/>
      <c r="H1014" s="123" t="s">
        <v>83</v>
      </c>
      <c r="I1014" s="148">
        <f t="shared" ref="I1014" si="76">SUM(I1013:I1013)</f>
        <v>287383</v>
      </c>
      <c r="J1014" s="148">
        <f>SUM(J1013:J1013)</f>
        <v>456816</v>
      </c>
      <c r="K1014" s="148">
        <f>SUM(K1013:K1013)</f>
        <v>391564</v>
      </c>
      <c r="L1014" s="127"/>
      <c r="M1014" s="77">
        <v>2</v>
      </c>
      <c r="N1014" s="135" t="s">
        <v>30</v>
      </c>
      <c r="O1014" s="147">
        <v>438173</v>
      </c>
      <c r="P1014" s="147">
        <v>480297</v>
      </c>
      <c r="Q1014" s="147">
        <v>705658</v>
      </c>
    </row>
    <row r="1015" spans="1:98">
      <c r="A1015" s="129"/>
      <c r="B1015" s="129"/>
      <c r="C1015" s="129"/>
      <c r="D1015" s="129"/>
      <c r="E1015" s="129"/>
      <c r="G1015" s="83"/>
      <c r="H1015" s="81" t="s">
        <v>240</v>
      </c>
      <c r="I1015" s="149">
        <f>I1014*100/I1016</f>
        <v>94.131346216835894</v>
      </c>
      <c r="J1015" s="149">
        <f>J1014*100/J1016</f>
        <v>78.565372252329098</v>
      </c>
      <c r="K1015" s="149">
        <f>K1014*100/K1016</f>
        <v>61.436259512042049</v>
      </c>
      <c r="L1015" s="127"/>
      <c r="M1015" s="102"/>
      <c r="N1015" s="92" t="s">
        <v>83</v>
      </c>
      <c r="O1015" s="94">
        <f>SUM(O1013:O1014)</f>
        <v>2975422</v>
      </c>
      <c r="P1015" s="94">
        <f>SUM(P1013:P1014)</f>
        <v>5439563</v>
      </c>
      <c r="Q1015" s="94">
        <f>SUM(Q1013:Q1014)</f>
        <v>6064550</v>
      </c>
    </row>
    <row r="1016" spans="1:98" ht="15.75" thickBot="1">
      <c r="A1016" s="129"/>
      <c r="B1016" s="129"/>
      <c r="C1016" s="129"/>
      <c r="D1016" s="129"/>
      <c r="E1016" s="129"/>
      <c r="G1016" s="85"/>
      <c r="H1016" s="124" t="s">
        <v>84</v>
      </c>
      <c r="I1016" s="150">
        <v>305300</v>
      </c>
      <c r="J1016" s="150">
        <v>581447</v>
      </c>
      <c r="K1016" s="150">
        <v>637350</v>
      </c>
      <c r="L1016" s="127"/>
      <c r="M1016" s="83"/>
      <c r="N1016" s="88" t="s">
        <v>240</v>
      </c>
      <c r="O1016" s="82">
        <f>O1015*100/O1017</f>
        <v>65.191766976541089</v>
      </c>
      <c r="P1016" s="82">
        <f>P1015*100/P1017</f>
        <v>73.155847114590358</v>
      </c>
      <c r="Q1016" s="82">
        <f>Q1015*100/Q1017</f>
        <v>70.643390631140988</v>
      </c>
    </row>
    <row r="1017" spans="1:98" ht="15.75" thickBot="1">
      <c r="A1017" s="129"/>
      <c r="B1017" s="129"/>
      <c r="C1017" s="129"/>
      <c r="D1017" s="129"/>
      <c r="E1017" s="129"/>
      <c r="G1017" s="163"/>
      <c r="H1017" s="164"/>
      <c r="I1017" s="165"/>
      <c r="J1017" s="165"/>
      <c r="K1017" s="165"/>
      <c r="L1017" s="127"/>
      <c r="M1017" s="85"/>
      <c r="N1017" s="98" t="s">
        <v>143</v>
      </c>
      <c r="O1017" s="99">
        <v>4564107</v>
      </c>
      <c r="P1017" s="99">
        <v>7435582</v>
      </c>
      <c r="Q1017" s="99">
        <v>8584738</v>
      </c>
    </row>
    <row r="1018" spans="1:98">
      <c r="A1018" s="129"/>
      <c r="B1018" s="129"/>
      <c r="C1018" s="129"/>
      <c r="D1018" s="129"/>
      <c r="E1018" s="129"/>
      <c r="G1018" s="277"/>
      <c r="H1018" s="278"/>
      <c r="I1018" s="279"/>
      <c r="J1018" s="279"/>
      <c r="K1018" s="279"/>
      <c r="L1018" s="127"/>
      <c r="M1018" s="277"/>
      <c r="N1018" s="278"/>
      <c r="O1018" s="279"/>
      <c r="P1018" s="279"/>
      <c r="Q1018" s="279"/>
    </row>
    <row r="1019" spans="1:98" s="335" customFormat="1" ht="15.75" thickBot="1">
      <c r="A1019" s="350"/>
      <c r="B1019" s="350"/>
      <c r="C1019" s="350"/>
      <c r="D1019" s="350"/>
      <c r="E1019" s="350"/>
      <c r="F1019" s="337"/>
      <c r="G1019" s="357"/>
      <c r="H1019" s="358"/>
      <c r="I1019" s="359"/>
      <c r="J1019" s="359"/>
      <c r="K1019" s="359"/>
      <c r="L1019" s="350"/>
      <c r="M1019" s="357"/>
      <c r="N1019" s="358"/>
      <c r="O1019" s="359"/>
      <c r="P1019" s="359"/>
      <c r="Q1019" s="359"/>
      <c r="R1019" s="337"/>
      <c r="S1019"/>
      <c r="T1019"/>
      <c r="U1019"/>
      <c r="V1019"/>
      <c r="W1019"/>
      <c r="X1019"/>
      <c r="Y1019"/>
      <c r="Z1019"/>
      <c r="AA1019"/>
      <c r="AB1019"/>
      <c r="AC1019"/>
      <c r="AD1019"/>
      <c r="AE1019"/>
      <c r="AF1019"/>
      <c r="AG1019"/>
      <c r="AH1019"/>
      <c r="AI1019"/>
      <c r="AJ1019"/>
      <c r="AK1019"/>
      <c r="AL1019"/>
      <c r="AM1019"/>
      <c r="AN1019"/>
      <c r="AO1019"/>
      <c r="AP1019"/>
      <c r="AQ1019"/>
      <c r="AR1019"/>
      <c r="AS1019"/>
      <c r="AT1019"/>
      <c r="AU1019"/>
      <c r="AV1019"/>
      <c r="AW1019"/>
      <c r="AX1019"/>
      <c r="AY1019"/>
      <c r="AZ1019"/>
      <c r="BA1019"/>
      <c r="BB1019"/>
      <c r="BC1019"/>
      <c r="BD1019"/>
      <c r="BE1019"/>
      <c r="BF1019"/>
      <c r="BG1019"/>
      <c r="BH1019"/>
      <c r="BI1019"/>
      <c r="BJ1019"/>
      <c r="BK1019"/>
      <c r="BL1019"/>
      <c r="BM1019"/>
      <c r="BN1019"/>
      <c r="BO1019"/>
      <c r="BP1019"/>
      <c r="BQ1019"/>
      <c r="BR1019"/>
      <c r="BS1019"/>
      <c r="BT1019"/>
      <c r="BU1019"/>
      <c r="BV1019"/>
      <c r="BW1019"/>
      <c r="BX1019"/>
      <c r="BY1019"/>
      <c r="BZ1019"/>
      <c r="CA1019"/>
      <c r="CB1019"/>
      <c r="CC1019"/>
      <c r="CD1019"/>
      <c r="CE1019"/>
      <c r="CF1019"/>
      <c r="CG1019"/>
      <c r="CH1019"/>
      <c r="CI1019"/>
      <c r="CJ1019"/>
      <c r="CK1019"/>
      <c r="CL1019"/>
      <c r="CM1019"/>
      <c r="CN1019"/>
      <c r="CO1019"/>
      <c r="CP1019"/>
      <c r="CQ1019"/>
      <c r="CR1019"/>
      <c r="CS1019"/>
      <c r="CT1019"/>
    </row>
    <row r="1020" spans="1:98" ht="15.75" thickBot="1">
      <c r="A1020" s="129"/>
      <c r="B1020" s="129"/>
      <c r="C1020" s="175" t="s">
        <v>516</v>
      </c>
      <c r="D1020" s="175" t="s">
        <v>516</v>
      </c>
      <c r="E1020" s="129"/>
      <c r="G1020" s="57" t="s">
        <v>265</v>
      </c>
      <c r="H1020" s="26" t="s">
        <v>266</v>
      </c>
      <c r="I1020" s="24"/>
      <c r="J1020" s="24"/>
      <c r="K1020" s="24"/>
      <c r="M1020" s="57" t="s">
        <v>265</v>
      </c>
      <c r="N1020" s="26" t="s">
        <v>266</v>
      </c>
      <c r="O1020" s="24"/>
      <c r="P1020" s="24"/>
      <c r="Q1020" s="24"/>
    </row>
    <row r="1021" spans="1:98" ht="15.75" thickBot="1">
      <c r="A1021" s="342" t="s">
        <v>510</v>
      </c>
      <c r="B1021" s="343" t="s">
        <v>511</v>
      </c>
      <c r="C1021" s="355" t="s">
        <v>99</v>
      </c>
      <c r="D1021" s="344" t="s">
        <v>100</v>
      </c>
      <c r="E1021" s="339" t="s">
        <v>469</v>
      </c>
      <c r="G1021" s="130"/>
      <c r="H1021" s="226"/>
      <c r="I1021" s="233">
        <v>2017</v>
      </c>
      <c r="J1021" s="236">
        <v>2018</v>
      </c>
      <c r="K1021" s="152">
        <v>2019</v>
      </c>
      <c r="L1021" s="127"/>
      <c r="M1021" s="130"/>
      <c r="N1021" s="226"/>
      <c r="O1021" s="233">
        <v>2017</v>
      </c>
      <c r="P1021" s="236">
        <v>2018</v>
      </c>
      <c r="Q1021" s="152">
        <v>2019</v>
      </c>
    </row>
    <row r="1022" spans="1:98">
      <c r="A1022" s="345" t="s">
        <v>244</v>
      </c>
      <c r="B1022" s="353" t="s">
        <v>487</v>
      </c>
      <c r="C1022" s="333">
        <v>25745938</v>
      </c>
      <c r="D1022" s="333">
        <v>69228284</v>
      </c>
      <c r="E1022" s="333">
        <f>-D1022+C1022</f>
        <v>-43482346</v>
      </c>
      <c r="G1022" s="105" t="s">
        <v>86</v>
      </c>
      <c r="H1022" s="227" t="s">
        <v>80</v>
      </c>
      <c r="I1022" s="107" t="s">
        <v>81</v>
      </c>
      <c r="J1022" s="108" t="s">
        <v>81</v>
      </c>
      <c r="K1022" s="237" t="s">
        <v>81</v>
      </c>
      <c r="L1022" s="127"/>
      <c r="M1022" s="105" t="s">
        <v>86</v>
      </c>
      <c r="N1022" s="227" t="s">
        <v>80</v>
      </c>
      <c r="O1022" s="107" t="s">
        <v>81</v>
      </c>
      <c r="P1022" s="108" t="s">
        <v>81</v>
      </c>
      <c r="Q1022" s="237" t="s">
        <v>81</v>
      </c>
    </row>
    <row r="1023" spans="1:98">
      <c r="A1023" s="129"/>
      <c r="B1023" s="129"/>
      <c r="C1023" s="129"/>
      <c r="D1023" s="129"/>
      <c r="E1023" s="129"/>
      <c r="G1023" s="83">
        <v>1</v>
      </c>
      <c r="H1023" s="135" t="s">
        <v>10</v>
      </c>
      <c r="I1023" s="147">
        <v>4355943</v>
      </c>
      <c r="J1023" s="147">
        <v>4582348</v>
      </c>
      <c r="K1023" s="147">
        <v>6662095</v>
      </c>
      <c r="L1023" s="127"/>
      <c r="M1023" s="83">
        <v>1</v>
      </c>
      <c r="N1023" s="135" t="s">
        <v>10</v>
      </c>
      <c r="O1023" s="147">
        <v>6584736</v>
      </c>
      <c r="P1023" s="147">
        <v>5613106</v>
      </c>
      <c r="Q1023" s="147">
        <v>4432869</v>
      </c>
    </row>
    <row r="1024" spans="1:98">
      <c r="A1024" s="129"/>
      <c r="B1024" s="346" t="s">
        <v>514</v>
      </c>
      <c r="C1024" s="348" t="s">
        <v>10</v>
      </c>
      <c r="D1024" s="348" t="s">
        <v>10</v>
      </c>
      <c r="E1024" s="129"/>
      <c r="G1024" s="83">
        <v>2</v>
      </c>
      <c r="H1024" s="135" t="s">
        <v>25</v>
      </c>
      <c r="I1024" s="147">
        <v>2327331</v>
      </c>
      <c r="J1024" s="147">
        <v>2617278</v>
      </c>
      <c r="K1024" s="147">
        <v>3133133</v>
      </c>
      <c r="L1024" s="127"/>
      <c r="M1024" s="83">
        <v>2</v>
      </c>
      <c r="N1024" s="135" t="s">
        <v>0</v>
      </c>
      <c r="O1024" s="147">
        <v>930723</v>
      </c>
      <c r="P1024" s="147">
        <v>923971</v>
      </c>
      <c r="Q1024" s="147">
        <v>1145234</v>
      </c>
    </row>
    <row r="1025" spans="1:17" ht="15.75" thickBot="1">
      <c r="A1025" s="129"/>
      <c r="B1025" s="129"/>
      <c r="C1025" s="147">
        <v>7336098</v>
      </c>
      <c r="D1025" s="147">
        <v>16171935</v>
      </c>
      <c r="E1025" s="129"/>
      <c r="G1025" s="83">
        <v>3</v>
      </c>
      <c r="H1025" s="135" t="s">
        <v>6</v>
      </c>
      <c r="I1025" s="147">
        <v>2046168</v>
      </c>
      <c r="J1025" s="147">
        <v>2207543</v>
      </c>
      <c r="K1025" s="147">
        <v>2089371</v>
      </c>
      <c r="L1025" s="127"/>
      <c r="M1025" s="83">
        <v>3</v>
      </c>
      <c r="N1025" s="135" t="s">
        <v>4</v>
      </c>
      <c r="O1025" s="147">
        <v>251978</v>
      </c>
      <c r="P1025" s="147">
        <v>219385</v>
      </c>
      <c r="Q1025" s="147">
        <v>679991</v>
      </c>
    </row>
    <row r="1026" spans="1:17" ht="15.75" thickBot="1">
      <c r="A1026" s="129"/>
      <c r="C1026" s="348" t="s">
        <v>6</v>
      </c>
      <c r="D1026" s="348" t="s">
        <v>4</v>
      </c>
      <c r="G1026" s="83">
        <v>4</v>
      </c>
      <c r="H1026" s="135" t="s">
        <v>24</v>
      </c>
      <c r="I1026" s="147">
        <v>2366329</v>
      </c>
      <c r="J1026" s="147">
        <v>1945549</v>
      </c>
      <c r="K1026" s="147">
        <v>1905966</v>
      </c>
      <c r="L1026" s="127"/>
      <c r="M1026" s="102"/>
      <c r="N1026" s="92" t="s">
        <v>83</v>
      </c>
      <c r="O1026" s="94">
        <f>SUM(O1023:O1025)</f>
        <v>7767437</v>
      </c>
      <c r="P1026" s="94">
        <f>SUM(P1023:P1025)</f>
        <v>6756462</v>
      </c>
      <c r="Q1026" s="94">
        <f>SUM(Q1023:Q1025)</f>
        <v>6258094</v>
      </c>
    </row>
    <row r="1027" spans="1:17">
      <c r="A1027" s="129"/>
      <c r="C1027" s="147">
        <v>4405354</v>
      </c>
      <c r="D1027" s="147">
        <v>9487609</v>
      </c>
      <c r="G1027" s="102"/>
      <c r="H1027" s="92" t="s">
        <v>83</v>
      </c>
      <c r="I1027" s="94">
        <f t="shared" ref="I1027:J1027" si="77">SUM(I1023:I1026)</f>
        <v>11095771</v>
      </c>
      <c r="J1027" s="94">
        <f t="shared" si="77"/>
        <v>11352718</v>
      </c>
      <c r="K1027" s="94">
        <f>SUM(K1023:K1026)</f>
        <v>13790565</v>
      </c>
      <c r="L1027" s="127"/>
      <c r="M1027" s="83"/>
      <c r="N1027" s="88" t="s">
        <v>240</v>
      </c>
      <c r="O1027" s="96">
        <f t="shared" ref="O1027:P1027" si="78">O1026*100/O1028</f>
        <v>82.761381047463388</v>
      </c>
      <c r="P1027" s="96">
        <f t="shared" si="78"/>
        <v>73.308383134452555</v>
      </c>
      <c r="Q1027" s="96">
        <f>Q1026*100/Q1028</f>
        <v>75.197917272478648</v>
      </c>
    </row>
    <row r="1028" spans="1:17" ht="15.75" thickBot="1">
      <c r="A1028" s="129"/>
      <c r="C1028" s="348" t="s">
        <v>25</v>
      </c>
      <c r="D1028" s="348" t="s">
        <v>8</v>
      </c>
      <c r="G1028" s="83"/>
      <c r="H1028" s="88" t="s">
        <v>240</v>
      </c>
      <c r="I1028" s="96">
        <f t="shared" ref="I1028:J1028" si="79">I1027*100/I1029</f>
        <v>95.074497838887041</v>
      </c>
      <c r="J1028" s="96">
        <f t="shared" si="79"/>
        <v>85.228427318157443</v>
      </c>
      <c r="K1028" s="96">
        <f>K1027*100/K1029</f>
        <v>89.355297810172161</v>
      </c>
      <c r="L1028" s="127"/>
      <c r="M1028" s="85"/>
      <c r="N1028" s="98" t="s">
        <v>143</v>
      </c>
      <c r="O1028" s="99">
        <v>9385340</v>
      </c>
      <c r="P1028" s="99">
        <v>9216493</v>
      </c>
      <c r="Q1028" s="100">
        <v>8322164</v>
      </c>
    </row>
    <row r="1029" spans="1:17" ht="15.75" thickBot="1">
      <c r="A1029" s="129"/>
      <c r="C1029" s="147">
        <v>4173225</v>
      </c>
      <c r="D1029" s="147">
        <v>8756981</v>
      </c>
      <c r="G1029" s="85"/>
      <c r="H1029" s="98" t="s">
        <v>84</v>
      </c>
      <c r="I1029" s="99">
        <v>11670607</v>
      </c>
      <c r="J1029" s="99">
        <v>13320342</v>
      </c>
      <c r="K1029" s="100">
        <v>15433405</v>
      </c>
      <c r="L1029" s="127"/>
      <c r="M1029" s="129"/>
      <c r="N1029" s="129"/>
      <c r="O1029" s="129"/>
      <c r="P1029" s="129"/>
      <c r="Q1029" s="129"/>
    </row>
    <row r="1030" spans="1:17">
      <c r="G1030" s="163"/>
      <c r="H1030" s="164"/>
      <c r="I1030" s="165"/>
      <c r="J1030" s="165"/>
      <c r="K1030" s="165"/>
      <c r="L1030" s="127"/>
      <c r="M1030" s="129"/>
      <c r="N1030" s="129"/>
      <c r="O1030" s="129"/>
      <c r="P1030" s="129"/>
      <c r="Q1030" s="129"/>
    </row>
    <row r="1031" spans="1:17" ht="15.75" thickBot="1">
      <c r="G1031" s="163"/>
      <c r="H1031" s="164"/>
      <c r="I1031" s="165"/>
      <c r="J1031" s="165"/>
      <c r="K1031" s="165"/>
      <c r="L1031" s="127"/>
      <c r="M1031" s="129"/>
      <c r="N1031" s="129"/>
      <c r="O1031" s="129"/>
      <c r="P1031" s="129"/>
      <c r="Q1031" s="129"/>
    </row>
    <row r="1032" spans="1:17" ht="15.75" thickBot="1">
      <c r="G1032" s="57" t="s">
        <v>358</v>
      </c>
      <c r="H1032" s="26" t="s">
        <v>359</v>
      </c>
      <c r="I1032" s="24"/>
      <c r="J1032" s="24"/>
      <c r="K1032" s="24"/>
      <c r="M1032" s="57" t="s">
        <v>358</v>
      </c>
      <c r="N1032" s="26" t="s">
        <v>359</v>
      </c>
      <c r="O1032" s="24"/>
      <c r="P1032" s="24"/>
      <c r="Q1032" s="24"/>
    </row>
    <row r="1033" spans="1:17" ht="15.75" thickBot="1">
      <c r="G1033" s="130"/>
      <c r="H1033" s="226"/>
      <c r="I1033" s="233">
        <v>2017</v>
      </c>
      <c r="J1033" s="236">
        <v>2018</v>
      </c>
      <c r="K1033" s="152">
        <v>2019</v>
      </c>
      <c r="L1033" s="127"/>
      <c r="M1033" s="130"/>
      <c r="N1033" s="226"/>
      <c r="O1033" s="152">
        <v>2017</v>
      </c>
      <c r="P1033" s="152">
        <v>2018</v>
      </c>
      <c r="Q1033" s="152">
        <v>2019</v>
      </c>
    </row>
    <row r="1034" spans="1:17">
      <c r="G1034" s="105" t="s">
        <v>86</v>
      </c>
      <c r="H1034" s="227" t="s">
        <v>80</v>
      </c>
      <c r="I1034" s="107" t="s">
        <v>81</v>
      </c>
      <c r="J1034" s="108" t="s">
        <v>81</v>
      </c>
      <c r="K1034" s="237" t="s">
        <v>81</v>
      </c>
      <c r="L1034" s="127"/>
      <c r="M1034" s="105" t="s">
        <v>86</v>
      </c>
      <c r="N1034" s="227" t="s">
        <v>80</v>
      </c>
      <c r="O1034" s="237" t="s">
        <v>81</v>
      </c>
      <c r="P1034" s="237" t="s">
        <v>81</v>
      </c>
      <c r="Q1034" s="237" t="s">
        <v>81</v>
      </c>
    </row>
    <row r="1035" spans="1:17" ht="15.75" thickBot="1">
      <c r="A1035" s="129"/>
      <c r="B1035" s="129"/>
      <c r="C1035" s="129"/>
      <c r="D1035" s="129"/>
      <c r="E1035" s="129"/>
      <c r="G1035" s="83"/>
      <c r="H1035" s="135" t="s">
        <v>6</v>
      </c>
      <c r="I1035" s="147">
        <v>277474</v>
      </c>
      <c r="J1035" s="147">
        <v>239773</v>
      </c>
      <c r="K1035" s="147">
        <v>262599</v>
      </c>
      <c r="L1035" s="127"/>
      <c r="M1035" s="83">
        <v>1</v>
      </c>
      <c r="N1035" s="135" t="s">
        <v>24</v>
      </c>
      <c r="O1035" s="147">
        <v>1668783</v>
      </c>
      <c r="P1035" s="147">
        <v>2313633</v>
      </c>
      <c r="Q1035" s="147">
        <v>2912501</v>
      </c>
    </row>
    <row r="1036" spans="1:17">
      <c r="A1036" s="129"/>
      <c r="B1036" s="129"/>
      <c r="C1036" s="129"/>
      <c r="D1036" s="129"/>
      <c r="E1036" s="129"/>
      <c r="G1036" s="102"/>
      <c r="H1036" s="92" t="s">
        <v>83</v>
      </c>
      <c r="I1036" s="94">
        <f t="shared" ref="I1036:J1036" si="80">SUM(I1035:I1035)</f>
        <v>277474</v>
      </c>
      <c r="J1036" s="94">
        <f t="shared" si="80"/>
        <v>239773</v>
      </c>
      <c r="K1036" s="94">
        <f>SUM(K1035:K1035)</f>
        <v>262599</v>
      </c>
      <c r="L1036" s="127"/>
      <c r="M1036" s="83">
        <v>2</v>
      </c>
      <c r="N1036" s="135" t="s">
        <v>213</v>
      </c>
      <c r="O1036" s="147">
        <v>1541859</v>
      </c>
      <c r="P1036" s="147">
        <v>1513185</v>
      </c>
      <c r="Q1036" s="147">
        <v>1968874</v>
      </c>
    </row>
    <row r="1037" spans="1:17">
      <c r="A1037" s="129"/>
      <c r="B1037" s="129"/>
      <c r="C1037" s="129"/>
      <c r="D1037" s="129"/>
      <c r="E1037" s="129"/>
      <c r="G1037" s="83"/>
      <c r="H1037" s="88" t="s">
        <v>240</v>
      </c>
      <c r="I1037" s="96">
        <f t="shared" ref="I1037:J1037" si="81">I1036*100/I1038</f>
        <v>82.91295266496742</v>
      </c>
      <c r="J1037" s="96">
        <f t="shared" si="81"/>
        <v>68.506962896930844</v>
      </c>
      <c r="K1037" s="96">
        <f>K1036*100/K1038</f>
        <v>60.774847541571681</v>
      </c>
      <c r="L1037" s="127"/>
      <c r="M1037" s="83">
        <v>3</v>
      </c>
      <c r="N1037" s="135" t="s">
        <v>10</v>
      </c>
      <c r="O1037" s="147">
        <v>2210876</v>
      </c>
      <c r="P1037" s="147">
        <v>838293</v>
      </c>
      <c r="Q1037" s="147">
        <v>1542877</v>
      </c>
    </row>
    <row r="1038" spans="1:17" ht="15.75" thickBot="1">
      <c r="A1038" s="129"/>
      <c r="B1038" s="129"/>
      <c r="C1038" s="129"/>
      <c r="D1038" s="129"/>
      <c r="E1038" s="129"/>
      <c r="G1038" s="85"/>
      <c r="H1038" s="98" t="s">
        <v>84</v>
      </c>
      <c r="I1038" s="99">
        <v>334657</v>
      </c>
      <c r="J1038" s="99">
        <v>349998</v>
      </c>
      <c r="K1038" s="100">
        <v>432085</v>
      </c>
      <c r="L1038" s="127"/>
      <c r="M1038" s="162">
        <v>4</v>
      </c>
      <c r="N1038" s="135" t="s">
        <v>4</v>
      </c>
      <c r="O1038" s="147">
        <v>1294280</v>
      </c>
      <c r="P1038" s="147">
        <v>1614933</v>
      </c>
      <c r="Q1038" s="147">
        <v>1488060</v>
      </c>
    </row>
    <row r="1039" spans="1:17">
      <c r="A1039" s="129"/>
      <c r="B1039" s="129"/>
      <c r="C1039" s="129"/>
      <c r="D1039" s="129"/>
      <c r="E1039" s="129"/>
      <c r="G1039" s="129"/>
      <c r="H1039" s="129"/>
      <c r="I1039" s="129"/>
      <c r="J1039" s="129"/>
      <c r="K1039" s="129"/>
      <c r="L1039" s="127"/>
      <c r="M1039" s="102"/>
      <c r="N1039" s="92" t="s">
        <v>83</v>
      </c>
      <c r="O1039" s="94">
        <f>SUM(O1035:O1037)</f>
        <v>5421518</v>
      </c>
      <c r="P1039" s="94">
        <f>SUM(P1035:P1037)</f>
        <v>4665111</v>
      </c>
      <c r="Q1039" s="94">
        <f>SUM(Q1035:Q1038)</f>
        <v>7912312</v>
      </c>
    </row>
    <row r="1040" spans="1:17">
      <c r="A1040" s="129"/>
      <c r="B1040" s="129"/>
      <c r="C1040" s="129"/>
      <c r="D1040" s="129"/>
      <c r="E1040" s="129"/>
      <c r="G1040" s="129"/>
      <c r="H1040" s="129"/>
      <c r="I1040" s="129"/>
      <c r="J1040" s="129"/>
      <c r="K1040" s="129"/>
      <c r="L1040" s="127"/>
      <c r="M1040" s="83"/>
      <c r="N1040" s="88" t="s">
        <v>240</v>
      </c>
      <c r="O1040" s="96">
        <f t="shared" ref="O1040:P1040" si="82">O1039*100/O1041</f>
        <v>67.311509155899216</v>
      </c>
      <c r="P1040" s="96">
        <f t="shared" si="82"/>
        <v>61.030931152860596</v>
      </c>
      <c r="Q1040" s="96">
        <f>Q1039*100/Q1041</f>
        <v>80.381663747460365</v>
      </c>
    </row>
    <row r="1041" spans="1:17" ht="15.75" thickBot="1">
      <c r="A1041" s="129"/>
      <c r="B1041" s="129"/>
      <c r="C1041" s="129"/>
      <c r="D1041" s="129"/>
      <c r="E1041" s="129"/>
      <c r="G1041" s="129"/>
      <c r="H1041" s="129"/>
      <c r="I1041" s="129"/>
      <c r="J1041" s="129"/>
      <c r="K1041" s="129"/>
      <c r="L1041" s="127"/>
      <c r="M1041" s="85"/>
      <c r="N1041" s="98" t="s">
        <v>143</v>
      </c>
      <c r="O1041" s="99">
        <v>8054370</v>
      </c>
      <c r="P1041" s="99">
        <v>7643847</v>
      </c>
      <c r="Q1041" s="100">
        <v>9843429</v>
      </c>
    </row>
    <row r="1042" spans="1:17">
      <c r="A1042" s="129"/>
      <c r="B1042" s="129"/>
      <c r="C1042" s="129"/>
      <c r="D1042" s="129"/>
      <c r="E1042" s="129"/>
      <c r="G1042" s="163"/>
      <c r="H1042" s="164"/>
      <c r="I1042" s="165"/>
      <c r="J1042" s="165"/>
      <c r="K1042" s="165"/>
      <c r="L1042" s="127"/>
      <c r="M1042" s="129"/>
      <c r="N1042" s="129"/>
      <c r="O1042" s="129"/>
      <c r="P1042" s="129"/>
      <c r="Q1042" s="129"/>
    </row>
    <row r="1043" spans="1:17" ht="15.75" thickBot="1">
      <c r="A1043" s="129"/>
      <c r="B1043" s="129"/>
      <c r="C1043" s="129"/>
      <c r="D1043" s="129"/>
      <c r="E1043" s="129"/>
      <c r="G1043" s="163"/>
      <c r="H1043" s="164"/>
      <c r="I1043" s="165"/>
      <c r="J1043" s="165"/>
      <c r="K1043" s="165"/>
      <c r="L1043" s="127"/>
      <c r="M1043" s="129"/>
      <c r="N1043" s="129"/>
      <c r="O1043" s="129"/>
      <c r="P1043" s="129"/>
      <c r="Q1043" s="129"/>
    </row>
    <row r="1044" spans="1:17" ht="15.75" thickBot="1">
      <c r="A1044" s="129"/>
      <c r="B1044" s="129"/>
      <c r="C1044" s="129"/>
      <c r="D1044" s="129"/>
      <c r="E1044" s="129"/>
      <c r="G1044" s="73" t="s">
        <v>388</v>
      </c>
      <c r="H1044" s="26" t="s">
        <v>387</v>
      </c>
      <c r="I1044" s="27"/>
      <c r="J1044" s="27"/>
      <c r="K1044" s="27"/>
      <c r="L1044" s="127"/>
      <c r="M1044" s="73" t="s">
        <v>388</v>
      </c>
      <c r="N1044" s="26" t="s">
        <v>387</v>
      </c>
      <c r="O1044" s="27"/>
      <c r="P1044" s="27"/>
      <c r="Q1044" s="27"/>
    </row>
    <row r="1045" spans="1:17" ht="15.75" thickBot="1">
      <c r="A1045" s="129"/>
      <c r="B1045" s="129"/>
      <c r="C1045" s="129"/>
      <c r="D1045" s="129"/>
      <c r="E1045" s="129"/>
      <c r="G1045" s="189"/>
      <c r="H1045" s="190"/>
      <c r="I1045" s="152">
        <v>2017</v>
      </c>
      <c r="J1045" s="145">
        <v>2018</v>
      </c>
      <c r="K1045" s="152">
        <v>2019</v>
      </c>
      <c r="L1045" s="127"/>
      <c r="M1045" s="136"/>
      <c r="N1045" s="183"/>
      <c r="O1045" s="145">
        <v>2017</v>
      </c>
      <c r="P1045" s="145">
        <v>2018</v>
      </c>
      <c r="Q1045" s="145">
        <v>2019</v>
      </c>
    </row>
    <row r="1046" spans="1:17">
      <c r="A1046" s="129"/>
      <c r="B1046" s="129"/>
      <c r="C1046" s="129"/>
      <c r="D1046" s="129"/>
      <c r="E1046" s="129"/>
      <c r="G1046" s="105" t="s">
        <v>86</v>
      </c>
      <c r="H1046" s="184" t="s">
        <v>80</v>
      </c>
      <c r="I1046" s="153" t="s">
        <v>81</v>
      </c>
      <c r="J1046" s="153" t="s">
        <v>81</v>
      </c>
      <c r="K1046" s="153" t="s">
        <v>81</v>
      </c>
      <c r="L1046" s="127"/>
      <c r="M1046" s="103" t="s">
        <v>86</v>
      </c>
      <c r="N1046" s="166" t="s">
        <v>80</v>
      </c>
      <c r="O1046" s="146" t="s">
        <v>81</v>
      </c>
      <c r="P1046" s="146" t="s">
        <v>81</v>
      </c>
      <c r="Q1046" s="146" t="s">
        <v>81</v>
      </c>
    </row>
    <row r="1047" spans="1:17">
      <c r="A1047" s="129"/>
      <c r="B1047" s="129"/>
      <c r="C1047" s="129"/>
      <c r="D1047" s="129"/>
      <c r="E1047" s="129"/>
      <c r="G1047" s="77">
        <v>1</v>
      </c>
      <c r="H1047" s="135" t="s">
        <v>2</v>
      </c>
      <c r="I1047" s="147">
        <v>0</v>
      </c>
      <c r="J1047" s="147">
        <v>882128</v>
      </c>
      <c r="K1047" s="147">
        <v>1520080</v>
      </c>
      <c r="L1047" s="127"/>
      <c r="M1047" s="103" t="s">
        <v>239</v>
      </c>
      <c r="N1047" s="135" t="s">
        <v>4</v>
      </c>
      <c r="O1047" s="147">
        <v>3400344</v>
      </c>
      <c r="P1047" s="147">
        <v>2419692</v>
      </c>
      <c r="Q1047" s="147">
        <v>3022548</v>
      </c>
    </row>
    <row r="1048" spans="1:17" ht="15.75" thickBot="1">
      <c r="A1048" s="129"/>
      <c r="B1048" s="129"/>
      <c r="C1048" s="129"/>
      <c r="D1048" s="129"/>
      <c r="E1048" s="129"/>
      <c r="G1048" s="176">
        <v>2</v>
      </c>
      <c r="H1048" s="135" t="s">
        <v>31</v>
      </c>
      <c r="I1048" s="147">
        <v>53460</v>
      </c>
      <c r="J1048" s="147">
        <v>0</v>
      </c>
      <c r="K1048" s="147">
        <v>911071</v>
      </c>
      <c r="L1048" s="127"/>
      <c r="M1048" s="77">
        <v>2</v>
      </c>
      <c r="N1048" s="135" t="s">
        <v>8</v>
      </c>
      <c r="O1048" s="147">
        <v>1100362</v>
      </c>
      <c r="P1048" s="147">
        <v>1321374</v>
      </c>
      <c r="Q1048" s="147">
        <v>1743812</v>
      </c>
    </row>
    <row r="1049" spans="1:17" ht="15.75" thickBot="1">
      <c r="A1049" s="129"/>
      <c r="B1049" s="129"/>
      <c r="C1049" s="129"/>
      <c r="D1049" s="129"/>
      <c r="E1049" s="129"/>
      <c r="G1049" s="102"/>
      <c r="H1049" s="92" t="s">
        <v>83</v>
      </c>
      <c r="I1049" s="94">
        <f t="shared" ref="I1049:J1049" si="83">SUM(I1047:I1048)</f>
        <v>53460</v>
      </c>
      <c r="J1049" s="94">
        <f t="shared" si="83"/>
        <v>882128</v>
      </c>
      <c r="K1049" s="94">
        <f>SUM(K1047:K1048)</f>
        <v>2431151</v>
      </c>
      <c r="L1049" s="127"/>
      <c r="M1049" s="77">
        <v>3</v>
      </c>
      <c r="N1049" s="135" t="s">
        <v>145</v>
      </c>
      <c r="O1049" s="147">
        <v>166606</v>
      </c>
      <c r="P1049" s="147">
        <v>695245</v>
      </c>
      <c r="Q1049" s="147">
        <v>1103985</v>
      </c>
    </row>
    <row r="1050" spans="1:17">
      <c r="A1050" s="129"/>
      <c r="B1050" s="129"/>
      <c r="C1050" s="129"/>
      <c r="D1050" s="129"/>
      <c r="E1050" s="129"/>
      <c r="G1050" s="83"/>
      <c r="H1050" s="88" t="s">
        <v>240</v>
      </c>
      <c r="I1050" s="82">
        <f>I1049*100/I1051</f>
        <v>13.889899294332839</v>
      </c>
      <c r="J1050" s="82">
        <f>J1049*100/J1051</f>
        <v>51.464302841560787</v>
      </c>
      <c r="K1050" s="96">
        <f>K1049*100/K1051</f>
        <v>58.350168067327736</v>
      </c>
      <c r="L1050" s="127"/>
      <c r="M1050" s="102"/>
      <c r="N1050" s="92" t="s">
        <v>83</v>
      </c>
      <c r="O1050" s="94">
        <f t="shared" ref="O1050:P1050" si="84">SUM(O1047:O1049)</f>
        <v>4667312</v>
      </c>
      <c r="P1050" s="94">
        <f t="shared" si="84"/>
        <v>4436311</v>
      </c>
      <c r="Q1050" s="94">
        <f>SUM(Q1047:Q1049)</f>
        <v>5870345</v>
      </c>
    </row>
    <row r="1051" spans="1:17" ht="15.75" thickBot="1">
      <c r="A1051" s="129"/>
      <c r="B1051" s="129"/>
      <c r="C1051" s="129"/>
      <c r="D1051" s="129"/>
      <c r="E1051" s="129"/>
      <c r="G1051" s="85"/>
      <c r="H1051" s="98" t="s">
        <v>84</v>
      </c>
      <c r="I1051" s="99">
        <v>384884</v>
      </c>
      <c r="J1051" s="99">
        <v>1714058</v>
      </c>
      <c r="K1051" s="100">
        <v>4166485</v>
      </c>
      <c r="L1051" s="127"/>
      <c r="M1051" s="83"/>
      <c r="N1051" s="88" t="s">
        <v>240</v>
      </c>
      <c r="O1051" s="82">
        <f>O1050*100/O1052</f>
        <v>65.38321289309431</v>
      </c>
      <c r="P1051" s="82">
        <f>P1050*100/P1052</f>
        <v>63.185754519757836</v>
      </c>
      <c r="Q1051" s="96">
        <f>Q1050*100/Q1052</f>
        <v>80.845929247305278</v>
      </c>
    </row>
    <row r="1052" spans="1:17" ht="15.75" thickBot="1">
      <c r="A1052" s="129"/>
      <c r="B1052" s="129"/>
      <c r="C1052" s="129"/>
      <c r="D1052" s="129"/>
      <c r="E1052" s="129"/>
      <c r="G1052" s="163"/>
      <c r="H1052" s="164"/>
      <c r="I1052" s="165"/>
      <c r="J1052" s="165"/>
      <c r="K1052" s="165"/>
      <c r="L1052" s="127"/>
      <c r="M1052" s="85"/>
      <c r="N1052" s="98" t="s">
        <v>143</v>
      </c>
      <c r="O1052" s="99">
        <v>7138395</v>
      </c>
      <c r="P1052" s="99">
        <v>7021062</v>
      </c>
      <c r="Q1052" s="100">
        <v>7261151</v>
      </c>
    </row>
    <row r="1053" spans="1:17">
      <c r="A1053" s="129"/>
      <c r="B1053" s="129"/>
      <c r="C1053" s="129"/>
      <c r="D1053" s="129"/>
      <c r="E1053" s="129"/>
      <c r="G1053" s="163"/>
      <c r="H1053" s="164"/>
      <c r="I1053" s="165"/>
      <c r="J1053" s="165"/>
      <c r="K1053" s="165"/>
      <c r="L1053" s="127"/>
      <c r="M1053" s="129"/>
      <c r="N1053" s="129"/>
      <c r="O1053" s="129"/>
      <c r="P1053" s="129"/>
      <c r="Q1053" s="129"/>
    </row>
    <row r="1054" spans="1:17" ht="15.75" thickBot="1">
      <c r="A1054" s="129"/>
      <c r="B1054" s="129"/>
      <c r="C1054" s="129"/>
      <c r="D1054" s="129"/>
      <c r="E1054" s="129"/>
      <c r="G1054" s="129"/>
      <c r="H1054" s="129"/>
      <c r="I1054" s="129"/>
      <c r="J1054" s="129"/>
      <c r="K1054" s="129"/>
      <c r="L1054" s="127"/>
      <c r="M1054" s="129"/>
      <c r="N1054" s="129"/>
      <c r="O1054" s="129"/>
      <c r="P1054" s="129"/>
      <c r="Q1054" s="129"/>
    </row>
    <row r="1055" spans="1:17" ht="15.75" thickBot="1">
      <c r="A1055" s="129"/>
      <c r="B1055" s="129"/>
      <c r="C1055" s="129"/>
      <c r="D1055" s="129"/>
      <c r="E1055" s="129"/>
      <c r="G1055" s="57" t="s">
        <v>337</v>
      </c>
      <c r="H1055" s="26" t="s">
        <v>338</v>
      </c>
      <c r="I1055" s="28"/>
      <c r="J1055" s="28"/>
      <c r="K1055" s="28"/>
      <c r="L1055" s="127"/>
      <c r="M1055" s="57" t="s">
        <v>337</v>
      </c>
      <c r="N1055" s="26" t="s">
        <v>338</v>
      </c>
      <c r="O1055" s="24"/>
      <c r="P1055" s="24"/>
      <c r="Q1055" s="24"/>
    </row>
    <row r="1056" spans="1:17" ht="15.75" thickBot="1">
      <c r="A1056" s="129"/>
      <c r="B1056" s="129"/>
      <c r="C1056" s="129"/>
      <c r="D1056" s="129"/>
      <c r="E1056" s="129"/>
      <c r="G1056" s="186"/>
      <c r="H1056" s="132"/>
      <c r="I1056" s="145">
        <v>2017</v>
      </c>
      <c r="J1056" s="145">
        <v>2018</v>
      </c>
      <c r="K1056" s="145">
        <v>2019</v>
      </c>
      <c r="L1056" s="127"/>
      <c r="M1056" s="130"/>
      <c r="N1056" s="226"/>
      <c r="O1056" s="233">
        <v>2017</v>
      </c>
      <c r="P1056" s="236">
        <v>2018</v>
      </c>
      <c r="Q1056" s="152">
        <v>2019</v>
      </c>
    </row>
    <row r="1057" spans="1:17">
      <c r="A1057" s="129"/>
      <c r="B1057" s="129"/>
      <c r="C1057" s="129"/>
      <c r="D1057" s="129"/>
      <c r="E1057" s="129"/>
      <c r="G1057" s="105" t="s">
        <v>86</v>
      </c>
      <c r="H1057" s="133" t="s">
        <v>80</v>
      </c>
      <c r="I1057" s="224" t="s">
        <v>81</v>
      </c>
      <c r="J1057" s="224" t="s">
        <v>81</v>
      </c>
      <c r="K1057" s="224" t="s">
        <v>81</v>
      </c>
      <c r="L1057" s="127"/>
      <c r="M1057" s="105" t="s">
        <v>86</v>
      </c>
      <c r="N1057" s="227" t="s">
        <v>80</v>
      </c>
      <c r="O1057" s="107" t="s">
        <v>81</v>
      </c>
      <c r="P1057" s="108" t="s">
        <v>81</v>
      </c>
      <c r="Q1057" s="237" t="s">
        <v>81</v>
      </c>
    </row>
    <row r="1058" spans="1:17" ht="15.75" thickBot="1">
      <c r="A1058" s="129"/>
      <c r="B1058" s="129"/>
      <c r="C1058" s="129"/>
      <c r="D1058" s="129"/>
      <c r="E1058" s="129"/>
      <c r="G1058" s="77"/>
      <c r="H1058" s="135" t="s">
        <v>6</v>
      </c>
      <c r="I1058" s="147">
        <v>148075</v>
      </c>
      <c r="J1058" s="147">
        <v>167116</v>
      </c>
      <c r="K1058" s="147">
        <v>134248</v>
      </c>
      <c r="L1058" s="127"/>
      <c r="M1058" s="83">
        <v>1</v>
      </c>
      <c r="N1058" s="135" t="s">
        <v>10</v>
      </c>
      <c r="O1058" s="147">
        <v>2953407</v>
      </c>
      <c r="P1058" s="147">
        <v>3600187</v>
      </c>
      <c r="Q1058" s="147">
        <v>3634541</v>
      </c>
    </row>
    <row r="1059" spans="1:17">
      <c r="A1059" s="129"/>
      <c r="B1059" s="129"/>
      <c r="C1059" s="129"/>
      <c r="D1059" s="129"/>
      <c r="E1059" s="129"/>
      <c r="G1059" s="102"/>
      <c r="H1059" s="92" t="s">
        <v>83</v>
      </c>
      <c r="I1059" s="94">
        <f t="shared" ref="I1059:J1059" si="85">SUM(I1058:I1058)</f>
        <v>148075</v>
      </c>
      <c r="J1059" s="94">
        <f t="shared" si="85"/>
        <v>167116</v>
      </c>
      <c r="K1059" s="94">
        <f>SUM(K1058:K1058)</f>
        <v>134248</v>
      </c>
      <c r="L1059" s="127"/>
      <c r="M1059" s="83">
        <v>2</v>
      </c>
      <c r="N1059" s="135" t="s">
        <v>2</v>
      </c>
      <c r="O1059" s="147">
        <v>770751</v>
      </c>
      <c r="P1059" s="147">
        <v>1141654</v>
      </c>
      <c r="Q1059" s="147">
        <v>1756203</v>
      </c>
    </row>
    <row r="1060" spans="1:17">
      <c r="A1060" s="129"/>
      <c r="B1060" s="129"/>
      <c r="C1060" s="129"/>
      <c r="D1060" s="129"/>
      <c r="E1060" s="129"/>
      <c r="G1060" s="83"/>
      <c r="H1060" s="88" t="s">
        <v>240</v>
      </c>
      <c r="I1060" s="82">
        <f>I1059*100/I1061</f>
        <v>61.900900034697109</v>
      </c>
      <c r="J1060" s="82">
        <f>J1059*100/J1061</f>
        <v>58.508269497388213</v>
      </c>
      <c r="K1060" s="96">
        <f>K1059*100/K1061</f>
        <v>29.390850497407875</v>
      </c>
      <c r="L1060" s="127"/>
      <c r="M1060" s="83">
        <v>3</v>
      </c>
      <c r="N1060" s="135" t="s">
        <v>8</v>
      </c>
      <c r="O1060" s="147">
        <v>725081</v>
      </c>
      <c r="P1060" s="147">
        <v>763602</v>
      </c>
      <c r="Q1060" s="147">
        <v>1175602</v>
      </c>
    </row>
    <row r="1061" spans="1:17" ht="15.75" thickBot="1">
      <c r="A1061" s="129"/>
      <c r="B1061" s="129"/>
      <c r="C1061" s="129"/>
      <c r="D1061" s="129"/>
      <c r="E1061" s="129"/>
      <c r="G1061" s="85"/>
      <c r="H1061" s="98" t="s">
        <v>84</v>
      </c>
      <c r="I1061" s="99">
        <v>239213</v>
      </c>
      <c r="J1061" s="99">
        <v>285628</v>
      </c>
      <c r="K1061" s="100">
        <v>456768</v>
      </c>
      <c r="L1061" s="127"/>
      <c r="M1061" s="83">
        <v>4</v>
      </c>
      <c r="N1061" s="135" t="s">
        <v>4</v>
      </c>
      <c r="O1061" s="147">
        <v>836153</v>
      </c>
      <c r="P1061" s="147">
        <v>823379</v>
      </c>
      <c r="Q1061" s="147">
        <v>1005681</v>
      </c>
    </row>
    <row r="1062" spans="1:17">
      <c r="A1062" s="129"/>
      <c r="B1062" s="129"/>
      <c r="C1062" s="129"/>
      <c r="D1062" s="129"/>
      <c r="E1062" s="129"/>
      <c r="G1062" s="129"/>
      <c r="H1062" s="129"/>
      <c r="I1062" s="129"/>
      <c r="J1062" s="129"/>
      <c r="K1062" s="129"/>
      <c r="L1062" s="127"/>
      <c r="M1062" s="102"/>
      <c r="N1062" s="92" t="s">
        <v>83</v>
      </c>
      <c r="O1062" s="94">
        <f t="shared" ref="O1062:P1062" si="86">SUM(O1058:O1061)</f>
        <v>5285392</v>
      </c>
      <c r="P1062" s="94">
        <f t="shared" si="86"/>
        <v>6328822</v>
      </c>
      <c r="Q1062" s="94">
        <f>SUM(Q1058:Q1061)</f>
        <v>7572027</v>
      </c>
    </row>
    <row r="1063" spans="1:17">
      <c r="A1063" s="129"/>
      <c r="B1063" s="129"/>
      <c r="C1063" s="129"/>
      <c r="D1063" s="129"/>
      <c r="E1063" s="129"/>
      <c r="G1063" s="129"/>
      <c r="H1063" s="129"/>
      <c r="I1063" s="129"/>
      <c r="J1063" s="129"/>
      <c r="K1063" s="129"/>
      <c r="L1063" s="127"/>
      <c r="M1063" s="83"/>
      <c r="N1063" s="88" t="s">
        <v>240</v>
      </c>
      <c r="O1063" s="96">
        <f t="shared" ref="O1063:P1063" si="87">O1062*100/O1064</f>
        <v>50.460642376960109</v>
      </c>
      <c r="P1063" s="96">
        <f t="shared" si="87"/>
        <v>54.963999261452052</v>
      </c>
      <c r="Q1063" s="96">
        <f>Q1062*100/Q1064</f>
        <v>58.558736360800957</v>
      </c>
    </row>
    <row r="1064" spans="1:17" ht="15.75" thickBot="1">
      <c r="A1064" s="129"/>
      <c r="B1064" s="129"/>
      <c r="C1064" s="129"/>
      <c r="D1064" s="129"/>
      <c r="E1064" s="129"/>
      <c r="G1064" s="129"/>
      <c r="H1064" s="129"/>
      <c r="I1064" s="129"/>
      <c r="J1064" s="129"/>
      <c r="K1064" s="129"/>
      <c r="L1064" s="127"/>
      <c r="M1064" s="85"/>
      <c r="N1064" s="98" t="s">
        <v>143</v>
      </c>
      <c r="O1064" s="99">
        <v>10474286</v>
      </c>
      <c r="P1064" s="99">
        <v>11514486</v>
      </c>
      <c r="Q1064" s="100">
        <v>12930653</v>
      </c>
    </row>
    <row r="1065" spans="1:17">
      <c r="A1065" s="129"/>
      <c r="B1065" s="129"/>
      <c r="C1065" s="129"/>
      <c r="D1065" s="129"/>
      <c r="E1065" s="129"/>
      <c r="G1065" s="129"/>
      <c r="H1065" s="129"/>
      <c r="I1065" s="129"/>
      <c r="J1065" s="129"/>
      <c r="K1065" s="129"/>
      <c r="L1065" s="127"/>
      <c r="M1065" s="129"/>
      <c r="N1065" s="129"/>
      <c r="O1065" s="129"/>
      <c r="P1065" s="129"/>
      <c r="Q1065" s="129"/>
    </row>
    <row r="1066" spans="1:17" ht="15.75" thickBot="1">
      <c r="A1066" s="129"/>
      <c r="B1066" s="129"/>
      <c r="C1066" s="129"/>
      <c r="D1066" s="129"/>
      <c r="E1066" s="129"/>
      <c r="G1066" s="129"/>
      <c r="H1066" s="129"/>
      <c r="I1066" s="129"/>
      <c r="J1066" s="129"/>
      <c r="K1066" s="129"/>
      <c r="L1066" s="127"/>
      <c r="M1066" s="129"/>
      <c r="N1066" s="129"/>
      <c r="O1066" s="129"/>
      <c r="P1066" s="129"/>
      <c r="Q1066" s="129"/>
    </row>
    <row r="1067" spans="1:17" ht="15.75" thickBot="1">
      <c r="A1067" s="129"/>
      <c r="B1067" s="129"/>
      <c r="C1067" s="129"/>
      <c r="D1067" s="129"/>
      <c r="E1067" s="129"/>
      <c r="G1067" s="57" t="s">
        <v>267</v>
      </c>
      <c r="H1067" s="26" t="s">
        <v>268</v>
      </c>
      <c r="I1067" s="28"/>
      <c r="J1067" s="28"/>
      <c r="K1067" s="28"/>
      <c r="L1067" s="68"/>
      <c r="M1067" s="57" t="s">
        <v>267</v>
      </c>
      <c r="N1067" s="26" t="s">
        <v>268</v>
      </c>
      <c r="O1067" s="24"/>
      <c r="P1067" s="24"/>
      <c r="Q1067" s="24"/>
    </row>
    <row r="1068" spans="1:17" ht="15.75" thickBot="1">
      <c r="A1068" s="129"/>
      <c r="B1068" s="129"/>
      <c r="C1068" s="129"/>
      <c r="D1068" s="129"/>
      <c r="E1068" s="129"/>
      <c r="G1068" s="186"/>
      <c r="H1068" s="226"/>
      <c r="I1068" s="145">
        <v>2017</v>
      </c>
      <c r="J1068" s="145">
        <v>2018</v>
      </c>
      <c r="K1068" s="145">
        <v>2019</v>
      </c>
      <c r="L1068" s="200"/>
      <c r="M1068" s="130"/>
      <c r="N1068" s="226"/>
      <c r="O1068" s="233">
        <v>2017</v>
      </c>
      <c r="P1068" s="236">
        <v>2018</v>
      </c>
      <c r="Q1068" s="152">
        <v>2019</v>
      </c>
    </row>
    <row r="1069" spans="1:17">
      <c r="A1069" s="129"/>
      <c r="B1069" s="129"/>
      <c r="C1069" s="129"/>
      <c r="D1069" s="129"/>
      <c r="E1069" s="129"/>
      <c r="G1069" s="105" t="s">
        <v>86</v>
      </c>
      <c r="H1069" s="227" t="s">
        <v>80</v>
      </c>
      <c r="I1069" s="224" t="s">
        <v>81</v>
      </c>
      <c r="J1069" s="224" t="s">
        <v>81</v>
      </c>
      <c r="K1069" s="224" t="s">
        <v>81</v>
      </c>
      <c r="L1069" s="127"/>
      <c r="M1069" s="105" t="s">
        <v>86</v>
      </c>
      <c r="N1069" s="227" t="s">
        <v>80</v>
      </c>
      <c r="O1069" s="107" t="s">
        <v>81</v>
      </c>
      <c r="P1069" s="108" t="s">
        <v>81</v>
      </c>
      <c r="Q1069" s="237" t="s">
        <v>81</v>
      </c>
    </row>
    <row r="1070" spans="1:17" ht="15.75" thickBot="1">
      <c r="A1070" s="129"/>
      <c r="B1070" s="129"/>
      <c r="C1070" s="129"/>
      <c r="D1070" s="129"/>
      <c r="E1070" s="129"/>
      <c r="G1070" s="77"/>
      <c r="H1070" s="78" t="s">
        <v>6</v>
      </c>
      <c r="I1070" s="160">
        <v>855</v>
      </c>
      <c r="J1070" s="160">
        <v>87880</v>
      </c>
      <c r="K1070" s="160">
        <v>124384</v>
      </c>
      <c r="L1070" s="127"/>
      <c r="M1070" s="83">
        <v>1</v>
      </c>
      <c r="N1070" s="135" t="s">
        <v>18</v>
      </c>
      <c r="O1070" s="147">
        <v>3613958</v>
      </c>
      <c r="P1070" s="147">
        <v>3804146</v>
      </c>
      <c r="Q1070" s="147">
        <v>3392492</v>
      </c>
    </row>
    <row r="1071" spans="1:17">
      <c r="A1071" s="129"/>
      <c r="B1071" s="129"/>
      <c r="C1071" s="129"/>
      <c r="D1071" s="129"/>
      <c r="E1071" s="129"/>
      <c r="G1071" s="102"/>
      <c r="H1071" s="92" t="s">
        <v>83</v>
      </c>
      <c r="I1071" s="93">
        <f>SUM(I1070:I1070)</f>
        <v>855</v>
      </c>
      <c r="J1071" s="93">
        <f>SUM(J1070:J1070)</f>
        <v>87880</v>
      </c>
      <c r="K1071" s="93">
        <f>SUM(K1070:K1070)</f>
        <v>124384</v>
      </c>
      <c r="L1071" s="127"/>
      <c r="M1071" s="83">
        <v>2</v>
      </c>
      <c r="N1071" s="135" t="s">
        <v>5</v>
      </c>
      <c r="O1071" s="147">
        <v>3320373</v>
      </c>
      <c r="P1071" s="147">
        <v>3012370</v>
      </c>
      <c r="Q1071" s="147">
        <v>2268665</v>
      </c>
    </row>
    <row r="1072" spans="1:17">
      <c r="A1072" s="129"/>
      <c r="B1072" s="129"/>
      <c r="C1072" s="129"/>
      <c r="D1072" s="129"/>
      <c r="E1072" s="129"/>
      <c r="G1072" s="83"/>
      <c r="H1072" s="88" t="s">
        <v>240</v>
      </c>
      <c r="I1072" s="82">
        <f>I1071*100/I1073</f>
        <v>0.43112576770641092</v>
      </c>
      <c r="J1072" s="82">
        <f>J1071*100/J1073</f>
        <v>19.35192627418165</v>
      </c>
      <c r="K1072" s="82">
        <f>K1071*100/K1073</f>
        <v>39.236988457668126</v>
      </c>
      <c r="L1072" s="127"/>
      <c r="M1072" s="83">
        <v>3</v>
      </c>
      <c r="N1072" s="135" t="s">
        <v>8</v>
      </c>
      <c r="O1072" s="147">
        <v>1845318</v>
      </c>
      <c r="P1072" s="147">
        <v>4556425</v>
      </c>
      <c r="Q1072" s="147">
        <v>2667417</v>
      </c>
    </row>
    <row r="1073" spans="1:98" ht="15.75" thickBot="1">
      <c r="A1073" s="129"/>
      <c r="B1073" s="129"/>
      <c r="C1073" s="129"/>
      <c r="D1073" s="129"/>
      <c r="E1073" s="129"/>
      <c r="G1073" s="85"/>
      <c r="H1073" s="98" t="s">
        <v>84</v>
      </c>
      <c r="I1073" s="99">
        <v>198318</v>
      </c>
      <c r="J1073" s="99">
        <v>454115</v>
      </c>
      <c r="K1073" s="100">
        <v>317007</v>
      </c>
      <c r="L1073" s="127"/>
      <c r="M1073" s="83">
        <v>4</v>
      </c>
      <c r="N1073" s="135" t="s">
        <v>9</v>
      </c>
      <c r="O1073" s="147">
        <v>1973855</v>
      </c>
      <c r="P1073" s="147">
        <v>2076029</v>
      </c>
      <c r="Q1073" s="147">
        <v>2166889</v>
      </c>
    </row>
    <row r="1074" spans="1:98" ht="15.75" thickBot="1">
      <c r="A1074" s="129"/>
      <c r="B1074" s="129"/>
      <c r="C1074" s="129"/>
      <c r="D1074" s="129"/>
      <c r="E1074" s="129"/>
      <c r="G1074" s="129"/>
      <c r="H1074" s="129"/>
      <c r="I1074" s="129"/>
      <c r="J1074" s="129"/>
      <c r="K1074" s="129"/>
      <c r="L1074" s="127"/>
      <c r="M1074" s="83">
        <v>5</v>
      </c>
      <c r="N1074" s="135" t="s">
        <v>4</v>
      </c>
      <c r="O1074" s="147">
        <v>2716625</v>
      </c>
      <c r="P1074" s="147">
        <v>1844396</v>
      </c>
      <c r="Q1074" s="147">
        <v>1153753</v>
      </c>
    </row>
    <row r="1075" spans="1:98">
      <c r="A1075" s="129"/>
      <c r="B1075" s="129"/>
      <c r="C1075" s="129"/>
      <c r="D1075" s="129"/>
      <c r="E1075" s="129"/>
      <c r="G1075" s="129"/>
      <c r="H1075" s="129"/>
      <c r="I1075" s="129"/>
      <c r="J1075" s="129"/>
      <c r="K1075" s="129"/>
      <c r="L1075" s="127"/>
      <c r="M1075" s="102"/>
      <c r="N1075" s="92" t="s">
        <v>83</v>
      </c>
      <c r="O1075" s="93">
        <f>SUM(O1070:O1074)</f>
        <v>13470129</v>
      </c>
      <c r="P1075" s="93">
        <f>SUM(P1070:P1074)</f>
        <v>15293366</v>
      </c>
      <c r="Q1075" s="94">
        <f>SUM(Q1070:Q1074)</f>
        <v>11649216</v>
      </c>
    </row>
    <row r="1076" spans="1:98">
      <c r="A1076" s="129"/>
      <c r="B1076" s="129"/>
      <c r="C1076" s="129"/>
      <c r="D1076" s="129"/>
      <c r="E1076" s="129"/>
      <c r="G1076" s="129"/>
      <c r="H1076" s="129"/>
      <c r="I1076" s="129"/>
      <c r="J1076" s="129"/>
      <c r="K1076" s="129"/>
      <c r="L1076" s="127"/>
      <c r="M1076" s="83"/>
      <c r="N1076" s="88" t="s">
        <v>240</v>
      </c>
      <c r="O1076" s="82">
        <f>O1075*100/O1077</f>
        <v>82.612969854466414</v>
      </c>
      <c r="P1076" s="82">
        <f>P1075*100/P1077</f>
        <v>91.924538690270467</v>
      </c>
      <c r="Q1076" s="96">
        <f>Q1075*100/Q1077</f>
        <v>90.685942476020514</v>
      </c>
    </row>
    <row r="1077" spans="1:98" ht="15.75" thickBot="1">
      <c r="A1077" s="129"/>
      <c r="B1077" s="129"/>
      <c r="C1077" s="129"/>
      <c r="D1077" s="129"/>
      <c r="E1077" s="129"/>
      <c r="G1077" s="129"/>
      <c r="H1077" s="129"/>
      <c r="I1077" s="129"/>
      <c r="J1077" s="129"/>
      <c r="K1077" s="129"/>
      <c r="L1077" s="127"/>
      <c r="M1077" s="85"/>
      <c r="N1077" s="98" t="s">
        <v>143</v>
      </c>
      <c r="O1077" s="99">
        <v>16305102</v>
      </c>
      <c r="P1077" s="99">
        <v>16636870</v>
      </c>
      <c r="Q1077" s="100">
        <v>12845669</v>
      </c>
    </row>
    <row r="1078" spans="1:98">
      <c r="A1078" s="129"/>
      <c r="B1078" s="129"/>
      <c r="C1078" s="129"/>
      <c r="D1078" s="129"/>
      <c r="E1078" s="129"/>
      <c r="G1078" s="127"/>
      <c r="H1078" s="127"/>
      <c r="I1078" s="127"/>
      <c r="J1078" s="127"/>
      <c r="K1078" s="127"/>
      <c r="L1078" s="127"/>
      <c r="M1078" s="127"/>
      <c r="N1078" s="127"/>
      <c r="O1078" s="127"/>
      <c r="P1078" s="127"/>
      <c r="Q1078" s="127"/>
    </row>
    <row r="1079" spans="1:98" s="335" customFormat="1" ht="15.75" thickBot="1">
      <c r="A1079" s="350"/>
      <c r="B1079" s="350"/>
      <c r="C1079" s="350"/>
      <c r="D1079" s="350"/>
      <c r="E1079" s="350"/>
      <c r="F1079" s="337"/>
      <c r="G1079" s="350"/>
      <c r="H1079" s="350"/>
      <c r="I1079" s="350"/>
      <c r="J1079" s="350"/>
      <c r="K1079" s="350"/>
      <c r="L1079" s="350"/>
      <c r="M1079" s="350"/>
      <c r="N1079" s="350"/>
      <c r="O1079" s="350"/>
      <c r="P1079" s="350"/>
      <c r="Q1079" s="350"/>
      <c r="R1079" s="337"/>
      <c r="S1079"/>
      <c r="T1079"/>
      <c r="U1079"/>
      <c r="V1079"/>
      <c r="W1079"/>
      <c r="X1079"/>
      <c r="Y1079"/>
      <c r="Z1079"/>
      <c r="AA1079"/>
      <c r="AB1079"/>
      <c r="AC1079"/>
      <c r="AD1079"/>
      <c r="AE1079"/>
      <c r="AF1079"/>
      <c r="AG1079"/>
      <c r="AH1079"/>
      <c r="AI1079"/>
      <c r="AJ1079"/>
      <c r="AK1079"/>
      <c r="AL1079"/>
      <c r="AM1079"/>
      <c r="AN1079"/>
      <c r="AO1079"/>
      <c r="AP1079"/>
      <c r="AQ1079"/>
      <c r="AR1079"/>
      <c r="AS1079"/>
      <c r="AT1079"/>
      <c r="AU1079"/>
      <c r="AV1079"/>
      <c r="AW1079"/>
      <c r="AX1079"/>
      <c r="AY1079"/>
      <c r="AZ1079"/>
      <c r="BA1079"/>
      <c r="BB1079"/>
      <c r="BC1079"/>
      <c r="BD1079"/>
      <c r="BE1079"/>
      <c r="BF1079"/>
      <c r="BG1079"/>
      <c r="BH1079"/>
      <c r="BI1079"/>
      <c r="BJ1079"/>
      <c r="BK1079"/>
      <c r="BL1079"/>
      <c r="BM1079"/>
      <c r="BN1079"/>
      <c r="BO1079"/>
      <c r="BP1079"/>
      <c r="BQ1079"/>
      <c r="BR1079"/>
      <c r="BS1079"/>
      <c r="BT1079"/>
      <c r="BU1079"/>
      <c r="BV1079"/>
      <c r="BW1079"/>
      <c r="BX1079"/>
      <c r="BY1079"/>
      <c r="BZ1079"/>
      <c r="CA1079"/>
      <c r="CB1079"/>
      <c r="CC1079"/>
      <c r="CD1079"/>
      <c r="CE1079"/>
      <c r="CF1079"/>
      <c r="CG1079"/>
      <c r="CH1079"/>
      <c r="CI1079"/>
      <c r="CJ1079"/>
      <c r="CK1079"/>
      <c r="CL1079"/>
      <c r="CM1079"/>
      <c r="CN1079"/>
      <c r="CO1079"/>
      <c r="CP1079"/>
      <c r="CQ1079"/>
      <c r="CR1079"/>
      <c r="CS1079"/>
      <c r="CT1079"/>
    </row>
    <row r="1080" spans="1:98" ht="15.75" thickBot="1">
      <c r="A1080" s="129"/>
      <c r="B1080" s="129"/>
      <c r="C1080" s="175" t="s">
        <v>516</v>
      </c>
      <c r="D1080" s="175" t="s">
        <v>516</v>
      </c>
      <c r="E1080" s="129"/>
      <c r="G1080" s="57" t="s">
        <v>164</v>
      </c>
      <c r="H1080" s="26" t="s">
        <v>163</v>
      </c>
      <c r="I1080" s="28"/>
      <c r="J1080" s="28"/>
      <c r="K1080" s="28"/>
      <c r="L1080" s="68"/>
      <c r="M1080" s="57" t="s">
        <v>164</v>
      </c>
      <c r="N1080" s="26" t="s">
        <v>163</v>
      </c>
      <c r="O1080" s="24"/>
      <c r="P1080" s="24"/>
      <c r="Q1080" s="24"/>
    </row>
    <row r="1081" spans="1:98" ht="15.75" thickBot="1">
      <c r="A1081" s="342" t="s">
        <v>510</v>
      </c>
      <c r="B1081" s="343" t="s">
        <v>511</v>
      </c>
      <c r="C1081" s="355" t="s">
        <v>99</v>
      </c>
      <c r="D1081" s="344" t="s">
        <v>100</v>
      </c>
      <c r="E1081" s="339" t="s">
        <v>469</v>
      </c>
      <c r="G1081" s="186"/>
      <c r="H1081" s="226"/>
      <c r="I1081" s="52">
        <v>2017</v>
      </c>
      <c r="J1081" s="145">
        <v>2018</v>
      </c>
      <c r="K1081" s="145">
        <v>2019</v>
      </c>
      <c r="L1081" s="200"/>
      <c r="M1081" s="130"/>
      <c r="N1081" s="226"/>
      <c r="O1081" s="145">
        <v>2017</v>
      </c>
      <c r="P1081" s="145">
        <v>2018</v>
      </c>
      <c r="Q1081" s="145">
        <v>2019</v>
      </c>
    </row>
    <row r="1082" spans="1:98">
      <c r="A1082" s="345" t="s">
        <v>248</v>
      </c>
      <c r="B1082" s="353" t="s">
        <v>488</v>
      </c>
      <c r="C1082" s="333">
        <v>88093712</v>
      </c>
      <c r="D1082" s="333">
        <v>255370116</v>
      </c>
      <c r="E1082" s="333">
        <f>-D1082+C1082</f>
        <v>-167276404</v>
      </c>
      <c r="G1082" s="105" t="s">
        <v>86</v>
      </c>
      <c r="H1082" s="227" t="s">
        <v>80</v>
      </c>
      <c r="I1082" s="212" t="s">
        <v>81</v>
      </c>
      <c r="J1082" s="146" t="s">
        <v>81</v>
      </c>
      <c r="K1082" s="146" t="s">
        <v>81</v>
      </c>
      <c r="L1082" s="127"/>
      <c r="M1082" s="105" t="s">
        <v>86</v>
      </c>
      <c r="N1082" s="227" t="s">
        <v>80</v>
      </c>
      <c r="O1082" s="146" t="s">
        <v>81</v>
      </c>
      <c r="P1082" s="146" t="s">
        <v>81</v>
      </c>
      <c r="Q1082" s="146" t="s">
        <v>81</v>
      </c>
    </row>
    <row r="1083" spans="1:98" ht="15.75" thickBot="1">
      <c r="A1083" s="129"/>
      <c r="B1083" s="129"/>
      <c r="C1083" s="129"/>
      <c r="D1083" s="129"/>
      <c r="E1083" s="129"/>
      <c r="G1083" s="77"/>
      <c r="H1083" s="135" t="s">
        <v>10</v>
      </c>
      <c r="I1083" s="147">
        <v>62275</v>
      </c>
      <c r="J1083" s="160">
        <v>805232</v>
      </c>
      <c r="K1083" s="160">
        <v>775290</v>
      </c>
      <c r="L1083" s="127"/>
      <c r="M1083" s="77">
        <v>1</v>
      </c>
      <c r="N1083" s="135" t="s">
        <v>26</v>
      </c>
      <c r="O1083" s="147">
        <v>47204818</v>
      </c>
      <c r="P1083" s="147">
        <v>37170686</v>
      </c>
      <c r="Q1083" s="147">
        <v>49883111</v>
      </c>
    </row>
    <row r="1084" spans="1:98">
      <c r="A1084" s="129"/>
      <c r="B1084" s="346" t="s">
        <v>514</v>
      </c>
      <c r="C1084" s="348" t="s">
        <v>0</v>
      </c>
      <c r="D1084" s="348" t="s">
        <v>26</v>
      </c>
      <c r="E1084" s="129"/>
      <c r="G1084" s="102"/>
      <c r="H1084" s="92" t="s">
        <v>83</v>
      </c>
      <c r="I1084" s="93">
        <f>SUM(I1083:I1083)</f>
        <v>62275</v>
      </c>
      <c r="J1084" s="93">
        <f>SUM(J1083:J1083)</f>
        <v>805232</v>
      </c>
      <c r="K1084" s="94">
        <f>SUM(K1083:K1083)</f>
        <v>775290</v>
      </c>
      <c r="L1084" s="127"/>
      <c r="M1084" s="77">
        <v>2</v>
      </c>
      <c r="N1084" s="135" t="s">
        <v>49</v>
      </c>
      <c r="O1084" s="147">
        <v>56268800</v>
      </c>
      <c r="P1084" s="147">
        <v>25616858</v>
      </c>
      <c r="Q1084" s="147">
        <v>21947701</v>
      </c>
    </row>
    <row r="1085" spans="1:98">
      <c r="A1085" s="129"/>
      <c r="B1085" s="129"/>
      <c r="C1085" s="147">
        <v>36704280</v>
      </c>
      <c r="D1085" s="147">
        <v>50625955</v>
      </c>
      <c r="E1085" s="129"/>
      <c r="G1085" s="83"/>
      <c r="H1085" s="88" t="s">
        <v>240</v>
      </c>
      <c r="I1085" s="82">
        <f>I1084*100/I1086</f>
        <v>34.642257156525709</v>
      </c>
      <c r="J1085" s="82">
        <f>J1084*100/J1086</f>
        <v>99.979140799602675</v>
      </c>
      <c r="K1085" s="96">
        <f>K1084*100/K1086</f>
        <v>99.982332314969682</v>
      </c>
      <c r="L1085" s="127"/>
      <c r="M1085" s="77">
        <v>3</v>
      </c>
      <c r="N1085" s="135" t="s">
        <v>29</v>
      </c>
      <c r="O1085" s="147">
        <v>4986791</v>
      </c>
      <c r="P1085" s="147">
        <v>15627053</v>
      </c>
      <c r="Q1085" s="147">
        <v>16556523</v>
      </c>
    </row>
    <row r="1086" spans="1:98" ht="15.75" thickBot="1">
      <c r="A1086" s="129"/>
      <c r="C1086" s="348" t="s">
        <v>348</v>
      </c>
      <c r="D1086" s="348" t="s">
        <v>49</v>
      </c>
      <c r="G1086" s="85"/>
      <c r="H1086" s="98" t="s">
        <v>84</v>
      </c>
      <c r="I1086" s="99">
        <v>179766</v>
      </c>
      <c r="J1086" s="99">
        <v>805400</v>
      </c>
      <c r="K1086" s="100">
        <v>775427</v>
      </c>
      <c r="L1086" s="127"/>
      <c r="M1086" s="77">
        <v>4</v>
      </c>
      <c r="N1086" s="135" t="s">
        <v>30</v>
      </c>
      <c r="O1086" s="147">
        <v>0</v>
      </c>
      <c r="P1086" s="147">
        <v>13497270</v>
      </c>
      <c r="Q1086" s="147">
        <v>5218565</v>
      </c>
    </row>
    <row r="1087" spans="1:98">
      <c r="A1087" s="129"/>
      <c r="C1087" s="147">
        <v>9041024</v>
      </c>
      <c r="D1087" s="147">
        <v>21970292</v>
      </c>
      <c r="G1087" s="129"/>
      <c r="H1087" s="129"/>
      <c r="I1087" s="129"/>
      <c r="J1087" s="129"/>
      <c r="K1087" s="129"/>
      <c r="L1087" s="127"/>
      <c r="M1087" s="77">
        <v>5</v>
      </c>
      <c r="N1087" s="135" t="s">
        <v>48</v>
      </c>
      <c r="O1087" s="147">
        <v>4400759</v>
      </c>
      <c r="P1087" s="147">
        <v>16578302</v>
      </c>
      <c r="Q1087" s="147">
        <v>3544612</v>
      </c>
    </row>
    <row r="1088" spans="1:98" ht="15.75" thickBot="1">
      <c r="A1088" s="129"/>
      <c r="C1088" s="348" t="s">
        <v>25</v>
      </c>
      <c r="D1088" s="348" t="s">
        <v>8</v>
      </c>
      <c r="G1088" s="129"/>
      <c r="H1088" s="129"/>
      <c r="I1088" s="129"/>
      <c r="J1088" s="129"/>
      <c r="K1088" s="129"/>
      <c r="L1088" s="127"/>
      <c r="M1088" s="77">
        <v>6</v>
      </c>
      <c r="N1088" s="135" t="s">
        <v>24</v>
      </c>
      <c r="O1088" s="160">
        <v>0</v>
      </c>
      <c r="P1088" s="160">
        <v>2065074</v>
      </c>
      <c r="Q1088" s="160">
        <v>1824989</v>
      </c>
    </row>
    <row r="1089" spans="1:17">
      <c r="A1089" s="129"/>
      <c r="C1089" s="147">
        <v>4173225</v>
      </c>
      <c r="D1089" s="147">
        <v>21327297</v>
      </c>
      <c r="G1089" s="129"/>
      <c r="H1089" s="129"/>
      <c r="I1089" s="129"/>
      <c r="J1089" s="129"/>
      <c r="K1089" s="129"/>
      <c r="L1089" s="127"/>
      <c r="M1089" s="102"/>
      <c r="N1089" s="92" t="s">
        <v>83</v>
      </c>
      <c r="O1089" s="93">
        <f>SUM(O1083:O1088)</f>
        <v>112861168</v>
      </c>
      <c r="P1089" s="93">
        <f>SUM(P1083:P1088)</f>
        <v>110555243</v>
      </c>
      <c r="Q1089" s="94">
        <f>SUM(Q1083:Q1088)</f>
        <v>98975501</v>
      </c>
    </row>
    <row r="1090" spans="1:17">
      <c r="C1090" s="348" t="s">
        <v>4</v>
      </c>
      <c r="D1090" s="348" t="s">
        <v>231</v>
      </c>
      <c r="G1090" s="129"/>
      <c r="H1090" s="129"/>
      <c r="I1090" s="129"/>
      <c r="J1090" s="129"/>
      <c r="K1090" s="129"/>
      <c r="L1090" s="127"/>
      <c r="M1090" s="83"/>
      <c r="N1090" s="88" t="s">
        <v>240</v>
      </c>
      <c r="O1090" s="82">
        <f>O1089*100/O1091</f>
        <v>95.215619850265327</v>
      </c>
      <c r="P1090" s="82">
        <f>P1089*100/P1091</f>
        <v>94.489541533700987</v>
      </c>
      <c r="Q1090" s="96">
        <f>Q1089*100/Q1091</f>
        <v>98.781611465199987</v>
      </c>
    </row>
    <row r="1091" spans="1:17" ht="15.75" thickBot="1">
      <c r="C1091" s="147">
        <v>3665050</v>
      </c>
      <c r="D1091" s="147">
        <v>18537262</v>
      </c>
      <c r="G1091" s="129"/>
      <c r="H1091" s="207"/>
      <c r="I1091" s="129"/>
      <c r="J1091" s="129"/>
      <c r="K1091" s="129"/>
      <c r="L1091" s="127"/>
      <c r="M1091" s="85"/>
      <c r="N1091" s="98" t="s">
        <v>143</v>
      </c>
      <c r="O1091" s="99">
        <v>118532199</v>
      </c>
      <c r="P1091" s="99">
        <v>117002624</v>
      </c>
      <c r="Q1091" s="100">
        <v>100196281</v>
      </c>
    </row>
    <row r="1092" spans="1:17">
      <c r="C1092" s="348" t="s">
        <v>13</v>
      </c>
      <c r="D1092" s="348" t="s">
        <v>104</v>
      </c>
      <c r="G1092" s="129"/>
      <c r="H1092" s="207"/>
      <c r="I1092" s="129"/>
      <c r="J1092" s="129"/>
      <c r="K1092" s="129"/>
      <c r="L1092" s="127"/>
      <c r="M1092" s="163"/>
      <c r="N1092" s="164"/>
      <c r="O1092" s="165"/>
      <c r="P1092" s="165"/>
      <c r="Q1092" s="129"/>
    </row>
    <row r="1093" spans="1:17" ht="15.75" thickBot="1">
      <c r="C1093" s="147">
        <v>3340380</v>
      </c>
      <c r="D1093" s="147">
        <v>18198919</v>
      </c>
      <c r="H1093" s="13"/>
      <c r="M1093" s="74"/>
      <c r="N1093" s="70"/>
      <c r="O1093" s="71"/>
      <c r="P1093" s="71"/>
      <c r="Q1093" s="71"/>
    </row>
    <row r="1094" spans="1:17" ht="15.75" thickBot="1">
      <c r="C1094" s="348" t="s">
        <v>10</v>
      </c>
      <c r="D1094" s="348" t="s">
        <v>236</v>
      </c>
      <c r="G1094" s="57" t="s">
        <v>320</v>
      </c>
      <c r="H1094" s="26" t="s">
        <v>321</v>
      </c>
      <c r="I1094" s="28"/>
      <c r="J1094" s="28"/>
      <c r="K1094" s="28"/>
      <c r="L1094" s="68"/>
      <c r="M1094" s="57" t="s">
        <v>320</v>
      </c>
      <c r="N1094" s="26" t="s">
        <v>321</v>
      </c>
      <c r="O1094" s="24"/>
      <c r="P1094" s="24"/>
      <c r="Q1094" s="24"/>
    </row>
    <row r="1095" spans="1:17" ht="15.75" thickBot="1">
      <c r="A1095" s="129"/>
      <c r="B1095" s="129"/>
      <c r="C1095" s="147">
        <v>3027461</v>
      </c>
      <c r="D1095" s="147">
        <v>17985587</v>
      </c>
      <c r="E1095" s="129"/>
      <c r="G1095" s="186"/>
      <c r="H1095" s="226"/>
      <c r="I1095" s="52">
        <v>2017</v>
      </c>
      <c r="J1095" s="55">
        <v>2018</v>
      </c>
      <c r="K1095" s="55">
        <v>2019</v>
      </c>
      <c r="L1095" s="200"/>
      <c r="M1095" s="130"/>
      <c r="N1095" s="226"/>
      <c r="O1095" s="145">
        <v>2017</v>
      </c>
      <c r="P1095" s="145">
        <v>2018</v>
      </c>
      <c r="Q1095" s="145">
        <v>2019</v>
      </c>
    </row>
    <row r="1096" spans="1:17">
      <c r="A1096" s="129"/>
      <c r="B1096" s="129"/>
      <c r="C1096" s="129"/>
      <c r="E1096" s="129"/>
      <c r="G1096" s="105" t="s">
        <v>86</v>
      </c>
      <c r="H1096" s="227" t="s">
        <v>80</v>
      </c>
      <c r="I1096" s="212" t="s">
        <v>81</v>
      </c>
      <c r="J1096" s="232" t="s">
        <v>81</v>
      </c>
      <c r="K1096" s="232" t="s">
        <v>81</v>
      </c>
      <c r="L1096" s="127"/>
      <c r="M1096" s="105" t="s">
        <v>86</v>
      </c>
      <c r="N1096" s="227" t="s">
        <v>80</v>
      </c>
      <c r="O1096" s="146" t="s">
        <v>81</v>
      </c>
      <c r="P1096" s="146" t="s">
        <v>81</v>
      </c>
      <c r="Q1096" s="146" t="s">
        <v>81</v>
      </c>
    </row>
    <row r="1097" spans="1:17" ht="15.75" thickBot="1">
      <c r="A1097" s="129"/>
      <c r="B1097" s="129"/>
      <c r="C1097" s="129"/>
      <c r="E1097" s="129"/>
      <c r="G1097" s="77"/>
      <c r="H1097" s="135" t="s">
        <v>10</v>
      </c>
      <c r="I1097" s="147">
        <v>388547</v>
      </c>
      <c r="J1097" s="147">
        <v>261881</v>
      </c>
      <c r="K1097" s="147">
        <v>616426</v>
      </c>
      <c r="L1097" s="127"/>
      <c r="M1097" s="77">
        <v>1</v>
      </c>
      <c r="N1097" s="135" t="s">
        <v>89</v>
      </c>
      <c r="O1097" s="147">
        <v>8953067</v>
      </c>
      <c r="P1097" s="147">
        <v>8481755</v>
      </c>
      <c r="Q1097" s="147">
        <v>11544620</v>
      </c>
    </row>
    <row r="1098" spans="1:17">
      <c r="A1098" s="129"/>
      <c r="B1098" s="129"/>
      <c r="C1098" s="129"/>
      <c r="D1098" s="129"/>
      <c r="E1098" s="129"/>
      <c r="G1098" s="102"/>
      <c r="H1098" s="92" t="s">
        <v>83</v>
      </c>
      <c r="I1098" s="93">
        <f>SUM(I1097:I1097)</f>
        <v>388547</v>
      </c>
      <c r="J1098" s="93">
        <f>SUM(J1097:J1097)</f>
        <v>261881</v>
      </c>
      <c r="K1098" s="94">
        <f>SUM(K1097:K1097)</f>
        <v>616426</v>
      </c>
      <c r="L1098" s="127"/>
      <c r="M1098" s="77">
        <v>2</v>
      </c>
      <c r="N1098" s="135" t="s">
        <v>35</v>
      </c>
      <c r="O1098" s="147">
        <v>8351979</v>
      </c>
      <c r="P1098" s="147">
        <v>4664225</v>
      </c>
      <c r="Q1098" s="147">
        <v>4217522</v>
      </c>
    </row>
    <row r="1099" spans="1:17" ht="15.75" thickBot="1">
      <c r="A1099" s="129"/>
      <c r="B1099" s="129"/>
      <c r="C1099" s="129"/>
      <c r="D1099" s="129"/>
      <c r="E1099" s="129"/>
      <c r="G1099" s="83"/>
      <c r="H1099" s="88" t="s">
        <v>240</v>
      </c>
      <c r="I1099" s="82">
        <f>I1098*100/I1100</f>
        <v>24.802671853425963</v>
      </c>
      <c r="J1099" s="82">
        <f>J1098*100/J1100</f>
        <v>23.2657372726562</v>
      </c>
      <c r="K1099" s="96">
        <f>K1098*100/K1100</f>
        <v>41.557238569207684</v>
      </c>
      <c r="L1099" s="127"/>
      <c r="M1099" s="77">
        <v>3</v>
      </c>
      <c r="N1099" s="135" t="s">
        <v>8</v>
      </c>
      <c r="O1099" s="147">
        <v>806571</v>
      </c>
      <c r="P1099" s="147">
        <v>725055</v>
      </c>
      <c r="Q1099" s="147">
        <v>870525</v>
      </c>
    </row>
    <row r="1100" spans="1:17" ht="15.75" thickBot="1">
      <c r="A1100" s="129"/>
      <c r="B1100" s="129"/>
      <c r="C1100" s="129"/>
      <c r="D1100" s="129"/>
      <c r="E1100" s="129"/>
      <c r="G1100" s="85"/>
      <c r="H1100" s="98" t="s">
        <v>84</v>
      </c>
      <c r="I1100" s="99">
        <v>1566553</v>
      </c>
      <c r="J1100" s="99">
        <v>1125608</v>
      </c>
      <c r="K1100" s="100">
        <v>1483318</v>
      </c>
      <c r="L1100" s="127"/>
      <c r="M1100" s="102"/>
      <c r="N1100" s="92" t="s">
        <v>83</v>
      </c>
      <c r="O1100" s="94">
        <f t="shared" ref="O1100:P1100" si="88">SUM(O1097:O1099)</f>
        <v>18111617</v>
      </c>
      <c r="P1100" s="94">
        <f t="shared" si="88"/>
        <v>13871035</v>
      </c>
      <c r="Q1100" s="94">
        <f>SUM(Q1097:Q1099)</f>
        <v>16632667</v>
      </c>
    </row>
    <row r="1101" spans="1:17">
      <c r="A1101" s="129"/>
      <c r="B1101" s="129"/>
      <c r="C1101" s="129"/>
      <c r="D1101" s="129"/>
      <c r="E1101" s="129"/>
      <c r="G1101" s="129"/>
      <c r="H1101" s="129"/>
      <c r="I1101" s="129"/>
      <c r="J1101" s="129"/>
      <c r="K1101" s="129"/>
      <c r="L1101" s="127"/>
      <c r="M1101" s="83"/>
      <c r="N1101" s="88" t="s">
        <v>240</v>
      </c>
      <c r="O1101" s="82">
        <f>O1100*100/O1102</f>
        <v>95.598289729854699</v>
      </c>
      <c r="P1101" s="82">
        <f>P1100*100/P1102</f>
        <v>88.280838899426925</v>
      </c>
      <c r="Q1101" s="96">
        <f>Q1100*100/Q1102</f>
        <v>90.864382153534976</v>
      </c>
    </row>
    <row r="1102" spans="1:17" ht="15.75" thickBot="1">
      <c r="A1102" s="129"/>
      <c r="B1102" s="129"/>
      <c r="C1102" s="129"/>
      <c r="D1102" s="129"/>
      <c r="E1102" s="129"/>
      <c r="G1102" s="129"/>
      <c r="H1102" s="129"/>
      <c r="I1102" s="129"/>
      <c r="J1102" s="129"/>
      <c r="K1102" s="129"/>
      <c r="L1102" s="127"/>
      <c r="M1102" s="85"/>
      <c r="N1102" s="98" t="s">
        <v>143</v>
      </c>
      <c r="O1102" s="99">
        <v>18945545</v>
      </c>
      <c r="P1102" s="99">
        <v>15712396</v>
      </c>
      <c r="Q1102" s="100">
        <v>18304936</v>
      </c>
    </row>
    <row r="1103" spans="1:17">
      <c r="A1103" s="129"/>
      <c r="B1103" s="129"/>
      <c r="C1103" s="129"/>
      <c r="D1103" s="129"/>
      <c r="E1103" s="129"/>
      <c r="G1103" s="129"/>
      <c r="H1103" s="129"/>
      <c r="I1103" s="129"/>
      <c r="J1103" s="129"/>
      <c r="K1103" s="129"/>
      <c r="L1103" s="127"/>
      <c r="M1103" s="163"/>
      <c r="N1103" s="164"/>
      <c r="O1103" s="165"/>
      <c r="P1103" s="165"/>
      <c r="Q1103" s="165"/>
    </row>
    <row r="1104" spans="1:17" ht="15.75" thickBot="1">
      <c r="A1104" s="129"/>
      <c r="B1104" s="129"/>
      <c r="C1104" s="129"/>
      <c r="D1104" s="129"/>
      <c r="E1104" s="129"/>
      <c r="G1104" s="129"/>
      <c r="H1104" s="129"/>
      <c r="I1104" s="129"/>
      <c r="J1104" s="129"/>
      <c r="K1104" s="129"/>
      <c r="L1104" s="127"/>
    </row>
    <row r="1105" spans="1:17" ht="15.75" thickBot="1">
      <c r="A1105" s="129"/>
      <c r="B1105" s="129"/>
      <c r="C1105" s="129"/>
      <c r="D1105" s="129"/>
      <c r="E1105" s="129"/>
      <c r="G1105" s="57" t="s">
        <v>322</v>
      </c>
      <c r="H1105" s="21" t="s">
        <v>323</v>
      </c>
      <c r="I1105" s="28"/>
      <c r="J1105" s="28"/>
      <c r="K1105" s="28"/>
      <c r="M1105" s="57" t="s">
        <v>322</v>
      </c>
      <c r="N1105" s="21" t="s">
        <v>323</v>
      </c>
      <c r="O1105" s="24"/>
      <c r="P1105" s="24"/>
      <c r="Q1105" s="24"/>
    </row>
    <row r="1106" spans="1:17" ht="15.75" thickBot="1">
      <c r="A1106" s="129"/>
      <c r="B1106" s="129"/>
      <c r="C1106" s="129"/>
      <c r="D1106" s="129"/>
      <c r="E1106" s="129"/>
      <c r="G1106" s="186"/>
      <c r="H1106" s="132"/>
      <c r="I1106" s="145">
        <v>2017</v>
      </c>
      <c r="J1106" s="145">
        <v>2018</v>
      </c>
      <c r="K1106" s="145">
        <v>2019</v>
      </c>
      <c r="L1106" s="127"/>
      <c r="M1106" s="130"/>
      <c r="N1106" s="132"/>
      <c r="O1106" s="145">
        <v>2017</v>
      </c>
      <c r="P1106" s="145">
        <v>2018</v>
      </c>
      <c r="Q1106" s="145">
        <v>2019</v>
      </c>
    </row>
    <row r="1107" spans="1:17">
      <c r="A1107" s="129"/>
      <c r="B1107" s="129"/>
      <c r="C1107" s="129"/>
      <c r="D1107" s="129"/>
      <c r="E1107" s="129"/>
      <c r="G1107" s="105" t="s">
        <v>86</v>
      </c>
      <c r="H1107" s="133" t="s">
        <v>80</v>
      </c>
      <c r="I1107" s="146" t="s">
        <v>81</v>
      </c>
      <c r="J1107" s="146" t="s">
        <v>81</v>
      </c>
      <c r="K1107" s="146" t="s">
        <v>81</v>
      </c>
      <c r="L1107" s="127"/>
      <c r="M1107" s="105" t="s">
        <v>86</v>
      </c>
      <c r="N1107" s="133" t="s">
        <v>80</v>
      </c>
      <c r="O1107" s="146" t="s">
        <v>81</v>
      </c>
      <c r="P1107" s="146" t="s">
        <v>81</v>
      </c>
      <c r="Q1107" s="146" t="s">
        <v>81</v>
      </c>
    </row>
    <row r="1108" spans="1:17">
      <c r="A1108" s="129"/>
      <c r="B1108" s="129"/>
      <c r="C1108" s="129"/>
      <c r="D1108" s="129"/>
      <c r="E1108" s="129"/>
      <c r="G1108" s="283" t="s">
        <v>239</v>
      </c>
      <c r="H1108" s="135" t="s">
        <v>0</v>
      </c>
      <c r="I1108" s="147">
        <v>4117810</v>
      </c>
      <c r="J1108" s="147">
        <v>8585238</v>
      </c>
      <c r="K1108" s="147">
        <v>561014</v>
      </c>
      <c r="L1108" s="127"/>
      <c r="M1108" s="77">
        <v>1</v>
      </c>
      <c r="N1108" s="135" t="s">
        <v>10</v>
      </c>
      <c r="O1108" s="147">
        <v>7094968</v>
      </c>
      <c r="P1108" s="147">
        <v>5562551</v>
      </c>
      <c r="Q1108" s="147">
        <v>6650303</v>
      </c>
    </row>
    <row r="1109" spans="1:17" ht="15.75" thickBot="1">
      <c r="A1109" s="129"/>
      <c r="B1109" s="129"/>
      <c r="C1109" s="129"/>
      <c r="D1109" s="129"/>
      <c r="E1109" s="129"/>
      <c r="G1109" s="77">
        <v>2</v>
      </c>
      <c r="H1109" s="135" t="s">
        <v>10</v>
      </c>
      <c r="I1109" s="147">
        <v>8666753</v>
      </c>
      <c r="J1109" s="147">
        <v>51527</v>
      </c>
      <c r="K1109" s="147">
        <v>150214</v>
      </c>
      <c r="L1109" s="127"/>
      <c r="M1109" s="77">
        <v>2</v>
      </c>
      <c r="N1109" s="135" t="s">
        <v>45</v>
      </c>
      <c r="O1109" s="147">
        <v>51655</v>
      </c>
      <c r="P1109" s="147">
        <v>3107410</v>
      </c>
      <c r="Q1109" s="147">
        <v>5903834</v>
      </c>
    </row>
    <row r="1110" spans="1:17">
      <c r="A1110" s="129"/>
      <c r="B1110" s="129"/>
      <c r="C1110" s="129"/>
      <c r="D1110" s="129"/>
      <c r="E1110" s="129"/>
      <c r="G1110" s="102"/>
      <c r="H1110" s="92" t="s">
        <v>83</v>
      </c>
      <c r="I1110" s="94">
        <f t="shared" ref="I1110:J1110" si="89">SUM(I1108:I1109)</f>
        <v>12784563</v>
      </c>
      <c r="J1110" s="94">
        <f t="shared" si="89"/>
        <v>8636765</v>
      </c>
      <c r="K1110" s="94">
        <f>SUM(K1108:K1109)</f>
        <v>711228</v>
      </c>
      <c r="L1110" s="127"/>
      <c r="M1110" s="77">
        <v>4</v>
      </c>
      <c r="N1110" s="135" t="s">
        <v>44</v>
      </c>
      <c r="O1110" s="147">
        <v>0</v>
      </c>
      <c r="P1110" s="147">
        <v>0</v>
      </c>
      <c r="Q1110" s="147">
        <v>2977615</v>
      </c>
    </row>
    <row r="1111" spans="1:17">
      <c r="A1111" s="129"/>
      <c r="B1111" s="129"/>
      <c r="C1111" s="129"/>
      <c r="D1111" s="129"/>
      <c r="E1111" s="129"/>
      <c r="G1111" s="83"/>
      <c r="H1111" s="88" t="s">
        <v>240</v>
      </c>
      <c r="I1111" s="82">
        <f>I1110*100/I1112</f>
        <v>95.691905692534434</v>
      </c>
      <c r="J1111" s="82">
        <f>J1110*100/J1112</f>
        <v>91.554369849860322</v>
      </c>
      <c r="K1111" s="96">
        <f>K1110*100/K1112</f>
        <v>60.662881356365901</v>
      </c>
      <c r="L1111" s="127"/>
      <c r="M1111" s="77">
        <v>3</v>
      </c>
      <c r="N1111" s="135" t="s">
        <v>35</v>
      </c>
      <c r="O1111" s="147">
        <v>885475</v>
      </c>
      <c r="P1111" s="147">
        <v>1421088</v>
      </c>
      <c r="Q1111" s="147">
        <v>2391223</v>
      </c>
    </row>
    <row r="1112" spans="1:17" ht="15.75" thickBot="1">
      <c r="A1112" s="129"/>
      <c r="B1112" s="129"/>
      <c r="C1112" s="129"/>
      <c r="D1112" s="129"/>
      <c r="E1112" s="129"/>
      <c r="G1112" s="85"/>
      <c r="H1112" s="98" t="s">
        <v>84</v>
      </c>
      <c r="I1112" s="99">
        <v>13360130</v>
      </c>
      <c r="J1112" s="99">
        <v>9433482</v>
      </c>
      <c r="K1112" s="100">
        <v>1172427</v>
      </c>
      <c r="L1112" s="127"/>
      <c r="M1112" s="77">
        <v>5</v>
      </c>
      <c r="N1112" s="201" t="s">
        <v>231</v>
      </c>
      <c r="O1112" s="147">
        <v>1703987</v>
      </c>
      <c r="P1112" s="147">
        <v>1284256</v>
      </c>
      <c r="Q1112" s="147">
        <v>1295379</v>
      </c>
    </row>
    <row r="1113" spans="1:17" ht="15.75" thickBot="1">
      <c r="A1113" s="129"/>
      <c r="B1113" s="129"/>
      <c r="C1113" s="129"/>
      <c r="D1113" s="129"/>
      <c r="E1113" s="129"/>
      <c r="L1113" s="127"/>
      <c r="M1113" s="77">
        <v>6</v>
      </c>
      <c r="N1113" s="135" t="s">
        <v>0</v>
      </c>
      <c r="O1113" s="147">
        <v>323944</v>
      </c>
      <c r="P1113" s="147">
        <v>520397</v>
      </c>
      <c r="Q1113" s="147">
        <v>940811</v>
      </c>
    </row>
    <row r="1114" spans="1:17">
      <c r="A1114" s="129"/>
      <c r="B1114" s="129"/>
      <c r="C1114" s="129"/>
      <c r="D1114" s="129"/>
      <c r="E1114" s="129"/>
      <c r="L1114" s="127"/>
      <c r="M1114" s="102"/>
      <c r="N1114" s="92" t="s">
        <v>83</v>
      </c>
      <c r="O1114" s="94">
        <f t="shared" ref="O1114:P1114" si="90">SUM(O1108:O1113)</f>
        <v>10060029</v>
      </c>
      <c r="P1114" s="94">
        <f t="shared" si="90"/>
        <v>11895702</v>
      </c>
      <c r="Q1114" s="94">
        <f>SUM(Q1108:Q1113)</f>
        <v>20159165</v>
      </c>
    </row>
    <row r="1115" spans="1:17">
      <c r="A1115" s="129"/>
      <c r="B1115" s="129"/>
      <c r="C1115" s="129"/>
      <c r="D1115" s="129"/>
      <c r="E1115" s="129"/>
      <c r="L1115" s="127"/>
      <c r="M1115" s="83"/>
      <c r="N1115" s="88" t="s">
        <v>240</v>
      </c>
      <c r="O1115" s="82">
        <f>O1114*100/O1116</f>
        <v>75.369933446892375</v>
      </c>
      <c r="P1115" s="82">
        <f>P1114*100/P1116</f>
        <v>78.434491152392823</v>
      </c>
      <c r="Q1115" s="96">
        <f>Q1114*100/Q1116</f>
        <v>93.118085228102331</v>
      </c>
    </row>
    <row r="1116" spans="1:17" ht="15.75" thickBot="1">
      <c r="A1116" s="129"/>
      <c r="B1116" s="129"/>
      <c r="C1116" s="129"/>
      <c r="D1116" s="129"/>
      <c r="E1116" s="129"/>
      <c r="L1116" s="127"/>
      <c r="M1116" s="85"/>
      <c r="N1116" s="98" t="s">
        <v>143</v>
      </c>
      <c r="O1116" s="99">
        <v>13347536</v>
      </c>
      <c r="P1116" s="99">
        <v>15166417</v>
      </c>
      <c r="Q1116" s="100">
        <v>21649033</v>
      </c>
    </row>
    <row r="1117" spans="1:17">
      <c r="A1117" s="129"/>
      <c r="B1117" s="129"/>
      <c r="C1117" s="129"/>
      <c r="D1117" s="129"/>
      <c r="E1117" s="129"/>
      <c r="L1117" s="127"/>
      <c r="M1117" s="163"/>
      <c r="N1117" s="164"/>
      <c r="O1117" s="165"/>
      <c r="P1117" s="165"/>
      <c r="Q1117" s="165"/>
    </row>
    <row r="1118" spans="1:17" ht="15.75" thickBot="1">
      <c r="A1118" s="129"/>
      <c r="B1118" s="129"/>
      <c r="C1118" s="129"/>
      <c r="D1118" s="129"/>
      <c r="E1118" s="129"/>
      <c r="G1118" s="129"/>
      <c r="H1118" s="129"/>
      <c r="I1118" s="129"/>
      <c r="J1118" s="129"/>
      <c r="K1118" s="129"/>
      <c r="L1118" s="127"/>
    </row>
    <row r="1119" spans="1:17" ht="15.75" thickBot="1">
      <c r="A1119" s="129"/>
      <c r="B1119" s="129"/>
      <c r="C1119" s="129"/>
      <c r="D1119" s="129"/>
      <c r="E1119" s="129"/>
      <c r="G1119" s="57" t="s">
        <v>235</v>
      </c>
      <c r="H1119" s="21" t="s">
        <v>234</v>
      </c>
      <c r="I1119" s="28"/>
      <c r="J1119" s="28"/>
      <c r="K1119" s="28"/>
      <c r="M1119" s="57" t="s">
        <v>235</v>
      </c>
      <c r="N1119" s="21" t="s">
        <v>234</v>
      </c>
      <c r="O1119" s="24"/>
      <c r="P1119" s="24"/>
      <c r="Q1119" s="24"/>
    </row>
    <row r="1120" spans="1:17" ht="15.75" thickBot="1">
      <c r="A1120" s="129"/>
      <c r="B1120" s="129"/>
      <c r="C1120" s="129"/>
      <c r="D1120" s="129"/>
      <c r="E1120" s="129"/>
      <c r="G1120" s="186"/>
      <c r="H1120" s="132"/>
      <c r="I1120" s="145">
        <v>2017</v>
      </c>
      <c r="J1120" s="145">
        <v>2018</v>
      </c>
      <c r="K1120" s="145">
        <v>2019</v>
      </c>
      <c r="L1120" s="127"/>
      <c r="M1120" s="130"/>
      <c r="N1120" s="132"/>
      <c r="O1120" s="145">
        <v>2017</v>
      </c>
      <c r="P1120" s="145">
        <v>2018</v>
      </c>
      <c r="Q1120" s="145">
        <v>2019</v>
      </c>
    </row>
    <row r="1121" spans="1:17">
      <c r="A1121" s="129"/>
      <c r="B1121" s="129"/>
      <c r="C1121" s="129"/>
      <c r="D1121" s="129"/>
      <c r="E1121" s="129"/>
      <c r="G1121" s="105" t="s">
        <v>86</v>
      </c>
      <c r="H1121" s="133" t="s">
        <v>80</v>
      </c>
      <c r="I1121" s="146" t="s">
        <v>81</v>
      </c>
      <c r="J1121" s="146" t="s">
        <v>81</v>
      </c>
      <c r="K1121" s="146" t="s">
        <v>81</v>
      </c>
      <c r="L1121" s="127"/>
      <c r="M1121" s="105" t="s">
        <v>86</v>
      </c>
      <c r="N1121" s="133" t="s">
        <v>80</v>
      </c>
      <c r="O1121" s="146" t="s">
        <v>81</v>
      </c>
      <c r="P1121" s="146" t="s">
        <v>81</v>
      </c>
      <c r="Q1121" s="146" t="s">
        <v>81</v>
      </c>
    </row>
    <row r="1122" spans="1:17">
      <c r="A1122" s="129"/>
      <c r="B1122" s="129"/>
      <c r="C1122" s="129"/>
      <c r="D1122" s="129"/>
      <c r="E1122" s="129"/>
      <c r="G1122" s="77">
        <v>1</v>
      </c>
      <c r="H1122" s="135" t="s">
        <v>0</v>
      </c>
      <c r="I1122" s="147">
        <v>32504714</v>
      </c>
      <c r="J1122" s="147">
        <v>32782829</v>
      </c>
      <c r="K1122" s="147">
        <v>33688358</v>
      </c>
      <c r="L1122" s="127"/>
      <c r="M1122" s="77">
        <v>1</v>
      </c>
      <c r="N1122" s="135" t="s">
        <v>236</v>
      </c>
      <c r="O1122" s="147">
        <v>13874239</v>
      </c>
      <c r="P1122" s="147">
        <v>15070004</v>
      </c>
      <c r="Q1122" s="147">
        <v>17985587</v>
      </c>
    </row>
    <row r="1123" spans="1:17">
      <c r="A1123" s="129"/>
      <c r="B1123" s="129"/>
      <c r="C1123" s="129"/>
      <c r="D1123" s="129"/>
      <c r="E1123" s="129"/>
      <c r="G1123" s="77">
        <v>2</v>
      </c>
      <c r="H1123" s="135" t="s">
        <v>32</v>
      </c>
      <c r="I1123" s="147">
        <v>4388155</v>
      </c>
      <c r="J1123" s="147">
        <v>4059109</v>
      </c>
      <c r="K1123" s="147">
        <v>8961840</v>
      </c>
      <c r="L1123" s="127"/>
      <c r="M1123" s="77">
        <v>2</v>
      </c>
      <c r="N1123" s="135" t="s">
        <v>104</v>
      </c>
      <c r="O1123" s="147">
        <v>11821819</v>
      </c>
      <c r="P1123" s="147">
        <v>14140687</v>
      </c>
      <c r="Q1123" s="147">
        <v>17881164</v>
      </c>
    </row>
    <row r="1124" spans="1:17">
      <c r="A1124" s="129"/>
      <c r="B1124" s="129"/>
      <c r="C1124" s="129"/>
      <c r="D1124" s="129"/>
      <c r="E1124" s="129"/>
      <c r="G1124" s="77">
        <v>3</v>
      </c>
      <c r="H1124" s="135" t="s">
        <v>13</v>
      </c>
      <c r="I1124" s="147">
        <v>2276344</v>
      </c>
      <c r="J1124" s="147">
        <v>5607019</v>
      </c>
      <c r="K1124" s="147">
        <v>2945543</v>
      </c>
      <c r="L1124" s="127"/>
      <c r="M1124" s="77">
        <v>4</v>
      </c>
      <c r="N1124" s="135" t="s">
        <v>238</v>
      </c>
      <c r="O1124" s="147">
        <v>3772834</v>
      </c>
      <c r="P1124" s="147">
        <v>3028805</v>
      </c>
      <c r="Q1124" s="147">
        <v>8483898</v>
      </c>
    </row>
    <row r="1125" spans="1:17">
      <c r="A1125" s="129"/>
      <c r="B1125" s="129"/>
      <c r="C1125" s="129"/>
      <c r="D1125" s="129"/>
      <c r="E1125" s="129"/>
      <c r="G1125" s="77">
        <v>4</v>
      </c>
      <c r="H1125" s="135" t="s">
        <v>37</v>
      </c>
      <c r="I1125" s="147">
        <v>457268</v>
      </c>
      <c r="J1125" s="147">
        <v>103958</v>
      </c>
      <c r="K1125" s="147">
        <v>2021373</v>
      </c>
      <c r="L1125" s="127"/>
      <c r="M1125" s="77">
        <v>3</v>
      </c>
      <c r="N1125" s="135" t="s">
        <v>237</v>
      </c>
      <c r="O1125" s="147">
        <v>4829679</v>
      </c>
      <c r="P1125" s="147">
        <v>6139827</v>
      </c>
      <c r="Q1125" s="147">
        <v>3966856</v>
      </c>
    </row>
    <row r="1126" spans="1:17">
      <c r="A1126" s="129"/>
      <c r="B1126" s="129"/>
      <c r="C1126" s="129"/>
      <c r="D1126" s="129"/>
      <c r="E1126" s="129"/>
      <c r="G1126" s="77">
        <v>5</v>
      </c>
      <c r="H1126" s="135" t="s">
        <v>346</v>
      </c>
      <c r="I1126" s="147">
        <v>0</v>
      </c>
      <c r="J1126" s="147">
        <v>71869</v>
      </c>
      <c r="K1126" s="147">
        <v>1826242</v>
      </c>
      <c r="L1126" s="127"/>
      <c r="M1126" s="77">
        <v>5</v>
      </c>
      <c r="N1126" s="135" t="s">
        <v>13</v>
      </c>
      <c r="O1126" s="147">
        <v>3433336</v>
      </c>
      <c r="P1126" s="147">
        <v>2356514</v>
      </c>
      <c r="Q1126" s="147">
        <v>2682606</v>
      </c>
    </row>
    <row r="1127" spans="1:17">
      <c r="A1127" s="129"/>
      <c r="B1127" s="129"/>
      <c r="C1127" s="129"/>
      <c r="D1127" s="129"/>
      <c r="E1127" s="129"/>
      <c r="G1127" s="77">
        <v>6</v>
      </c>
      <c r="H1127" s="135" t="s">
        <v>12</v>
      </c>
      <c r="I1127" s="147">
        <v>1310315</v>
      </c>
      <c r="J1127" s="147">
        <v>30041</v>
      </c>
      <c r="K1127" s="147">
        <v>1543142</v>
      </c>
      <c r="L1127" s="127"/>
      <c r="M1127" s="77">
        <v>6</v>
      </c>
      <c r="N1127" s="135" t="s">
        <v>347</v>
      </c>
      <c r="O1127" s="147">
        <v>796406</v>
      </c>
      <c r="P1127" s="147">
        <v>867903</v>
      </c>
      <c r="Q1127" s="147">
        <v>1488020</v>
      </c>
    </row>
    <row r="1128" spans="1:17" ht="15.75" thickBot="1">
      <c r="A1128" s="129"/>
      <c r="B1128" s="129"/>
      <c r="C1128" s="129"/>
      <c r="D1128" s="129"/>
      <c r="E1128" s="129"/>
      <c r="G1128" s="77">
        <v>7</v>
      </c>
      <c r="H1128" s="135" t="s">
        <v>96</v>
      </c>
      <c r="I1128" s="147">
        <v>120584</v>
      </c>
      <c r="J1128" s="147">
        <v>62943</v>
      </c>
      <c r="K1128" s="147">
        <v>1073856</v>
      </c>
      <c r="L1128" s="127"/>
      <c r="M1128" s="77">
        <v>7</v>
      </c>
      <c r="N1128" s="135" t="s">
        <v>19</v>
      </c>
      <c r="O1128" s="147">
        <v>856389</v>
      </c>
      <c r="P1128" s="147">
        <v>2482891</v>
      </c>
      <c r="Q1128" s="147">
        <v>1432923</v>
      </c>
    </row>
    <row r="1129" spans="1:17" ht="15.75" thickBot="1">
      <c r="A1129" s="129"/>
      <c r="B1129" s="129"/>
      <c r="C1129" s="129"/>
      <c r="D1129" s="129"/>
      <c r="E1129" s="129"/>
      <c r="G1129" s="102"/>
      <c r="H1129" s="92" t="s">
        <v>83</v>
      </c>
      <c r="I1129" s="94">
        <f t="shared" ref="I1129:J1129" si="91">SUM(I1122:I1128)</f>
        <v>41057380</v>
      </c>
      <c r="J1129" s="94">
        <f t="shared" si="91"/>
        <v>42717768</v>
      </c>
      <c r="K1129" s="94">
        <f>SUM(K1122:K1128)</f>
        <v>52060354</v>
      </c>
      <c r="L1129" s="127"/>
      <c r="M1129" s="77">
        <v>8</v>
      </c>
      <c r="N1129" s="135" t="s">
        <v>8</v>
      </c>
      <c r="O1129" s="147">
        <v>1152387</v>
      </c>
      <c r="P1129" s="147">
        <v>1136762</v>
      </c>
      <c r="Q1129" s="147">
        <v>1092589</v>
      </c>
    </row>
    <row r="1130" spans="1:17">
      <c r="A1130" s="129"/>
      <c r="B1130" s="129"/>
      <c r="C1130" s="129"/>
      <c r="D1130" s="129"/>
      <c r="E1130" s="129"/>
      <c r="G1130" s="83"/>
      <c r="H1130" s="88" t="s">
        <v>240</v>
      </c>
      <c r="I1130" s="82">
        <f>I1129*100/I1131</f>
        <v>85.358600204262487</v>
      </c>
      <c r="J1130" s="82">
        <f>J1129*100/J1131</f>
        <v>88.018050742131692</v>
      </c>
      <c r="K1130" s="96">
        <f>K1129*100/K1131</f>
        <v>86.80783064671094</v>
      </c>
      <c r="L1130" s="127"/>
      <c r="M1130" s="102"/>
      <c r="N1130" s="92" t="s">
        <v>83</v>
      </c>
      <c r="O1130" s="94">
        <f t="shared" ref="O1130:P1130" si="92">SUM(O1122:O1129)</f>
        <v>40537089</v>
      </c>
      <c r="P1130" s="94">
        <f t="shared" si="92"/>
        <v>45223393</v>
      </c>
      <c r="Q1130" s="94">
        <f>SUM(Q1122:Q1129)</f>
        <v>55013643</v>
      </c>
    </row>
    <row r="1131" spans="1:17" ht="15.75" thickBot="1">
      <c r="A1131" s="129"/>
      <c r="B1131" s="129"/>
      <c r="C1131" s="129"/>
      <c r="D1131" s="129"/>
      <c r="E1131" s="129"/>
      <c r="G1131" s="85"/>
      <c r="H1131" s="98" t="s">
        <v>84</v>
      </c>
      <c r="I1131" s="99">
        <v>48099875</v>
      </c>
      <c r="J1131" s="99">
        <v>48532963</v>
      </c>
      <c r="K1131" s="100">
        <v>59971956</v>
      </c>
      <c r="L1131" s="127"/>
      <c r="M1131" s="83"/>
      <c r="N1131" s="88" t="s">
        <v>240</v>
      </c>
      <c r="O1131" s="82">
        <f>O1130*100/O1132</f>
        <v>91.049204735671282</v>
      </c>
      <c r="P1131" s="82">
        <f>P1130*100/P1132</f>
        <v>92.797710198489099</v>
      </c>
      <c r="Q1131" s="96">
        <f>Q1130*100/Q1132</f>
        <v>92.655198000612685</v>
      </c>
    </row>
    <row r="1132" spans="1:17" ht="15.75" thickBot="1">
      <c r="A1132" s="129"/>
      <c r="B1132" s="129"/>
      <c r="C1132" s="129"/>
      <c r="D1132" s="129"/>
      <c r="E1132" s="129"/>
      <c r="G1132" s="129"/>
      <c r="H1132" s="129"/>
      <c r="I1132" s="129"/>
      <c r="J1132" s="129"/>
      <c r="K1132" s="129"/>
      <c r="L1132" s="127"/>
      <c r="M1132" s="85"/>
      <c r="N1132" s="98" t="s">
        <v>143</v>
      </c>
      <c r="O1132" s="99">
        <v>44522178</v>
      </c>
      <c r="P1132" s="99">
        <v>48733307</v>
      </c>
      <c r="Q1132" s="100">
        <v>59374589</v>
      </c>
    </row>
    <row r="1133" spans="1:17">
      <c r="A1133" s="129"/>
      <c r="B1133" s="129"/>
      <c r="C1133" s="129"/>
      <c r="D1133" s="129"/>
      <c r="E1133" s="129"/>
      <c r="G1133" s="129"/>
      <c r="H1133" s="129"/>
      <c r="I1133" s="129"/>
      <c r="J1133" s="129"/>
      <c r="K1133" s="129"/>
      <c r="L1133" s="127"/>
      <c r="M1133" s="163"/>
      <c r="N1133" s="164"/>
      <c r="O1133" s="165"/>
      <c r="P1133" s="165"/>
      <c r="Q1133" s="165"/>
    </row>
    <row r="1134" spans="1:17" ht="15.75" thickBot="1">
      <c r="A1134" s="129"/>
      <c r="B1134" s="129"/>
      <c r="C1134" s="129"/>
      <c r="D1134" s="129"/>
      <c r="E1134" s="129"/>
      <c r="G1134" s="129"/>
      <c r="H1134" s="129"/>
      <c r="I1134" s="129"/>
      <c r="J1134" s="129"/>
      <c r="K1134" s="129"/>
      <c r="L1134" s="127"/>
      <c r="M1134" s="163"/>
      <c r="N1134" s="164"/>
      <c r="O1134" s="165"/>
      <c r="P1134" s="165"/>
      <c r="Q1134" s="165"/>
    </row>
    <row r="1135" spans="1:17" ht="15.75" thickBot="1">
      <c r="A1135" s="129"/>
      <c r="B1135" s="129"/>
      <c r="C1135" s="129"/>
      <c r="D1135" s="129"/>
      <c r="E1135" s="129"/>
      <c r="G1135" s="57" t="s">
        <v>324</v>
      </c>
      <c r="H1135" s="21" t="s">
        <v>325</v>
      </c>
      <c r="I1135" s="28"/>
      <c r="J1135" s="28"/>
      <c r="K1135" s="28"/>
      <c r="M1135" s="57" t="s">
        <v>324</v>
      </c>
      <c r="N1135" s="21" t="s">
        <v>325</v>
      </c>
      <c r="O1135" s="24"/>
      <c r="P1135" s="24"/>
      <c r="Q1135" s="24"/>
    </row>
    <row r="1136" spans="1:17" ht="15.75" thickBot="1">
      <c r="A1136" s="129"/>
      <c r="B1136" s="129"/>
      <c r="C1136" s="129"/>
      <c r="D1136" s="129"/>
      <c r="E1136" s="129"/>
      <c r="G1136" s="186"/>
      <c r="H1136" s="132"/>
      <c r="I1136" s="145">
        <v>2017</v>
      </c>
      <c r="J1136" s="145">
        <v>2018</v>
      </c>
      <c r="K1136" s="145">
        <v>2019</v>
      </c>
      <c r="L1136" s="127"/>
      <c r="M1136" s="130"/>
      <c r="N1136" s="132"/>
      <c r="O1136" s="145">
        <v>2017</v>
      </c>
      <c r="P1136" s="145">
        <v>2018</v>
      </c>
      <c r="Q1136" s="145">
        <v>2019</v>
      </c>
    </row>
    <row r="1137" spans="1:17">
      <c r="A1137" s="129"/>
      <c r="B1137" s="129"/>
      <c r="C1137" s="129"/>
      <c r="D1137" s="129"/>
      <c r="E1137" s="129"/>
      <c r="G1137" s="105" t="s">
        <v>86</v>
      </c>
      <c r="H1137" s="133" t="s">
        <v>80</v>
      </c>
      <c r="I1137" s="146" t="s">
        <v>81</v>
      </c>
      <c r="J1137" s="146" t="s">
        <v>81</v>
      </c>
      <c r="K1137" s="146" t="s">
        <v>81</v>
      </c>
      <c r="L1137" s="127"/>
      <c r="M1137" s="105" t="s">
        <v>86</v>
      </c>
      <c r="N1137" s="133" t="s">
        <v>80</v>
      </c>
      <c r="O1137" s="146" t="s">
        <v>81</v>
      </c>
      <c r="P1137" s="146" t="s">
        <v>81</v>
      </c>
      <c r="Q1137" s="146" t="s">
        <v>81</v>
      </c>
    </row>
    <row r="1138" spans="1:17">
      <c r="A1138" s="129"/>
      <c r="B1138" s="129"/>
      <c r="C1138" s="129"/>
      <c r="D1138" s="129"/>
      <c r="E1138" s="129"/>
      <c r="G1138" s="77">
        <v>1</v>
      </c>
      <c r="H1138" s="135" t="s">
        <v>1</v>
      </c>
      <c r="I1138" s="147">
        <v>5958923</v>
      </c>
      <c r="J1138" s="147">
        <v>5950363</v>
      </c>
      <c r="K1138" s="147">
        <v>5729509</v>
      </c>
      <c r="L1138" s="127"/>
      <c r="M1138" s="77">
        <v>1</v>
      </c>
      <c r="N1138" s="135" t="s">
        <v>27</v>
      </c>
      <c r="O1138" s="147">
        <v>388917</v>
      </c>
      <c r="P1138" s="147">
        <v>580204</v>
      </c>
      <c r="Q1138" s="147">
        <v>936483</v>
      </c>
    </row>
    <row r="1139" spans="1:17" ht="15.75" thickBot="1">
      <c r="A1139" s="129"/>
      <c r="B1139" s="129"/>
      <c r="C1139" s="129"/>
      <c r="D1139" s="129"/>
      <c r="E1139" s="129"/>
      <c r="G1139" s="77">
        <v>2</v>
      </c>
      <c r="H1139" s="135" t="s">
        <v>20</v>
      </c>
      <c r="I1139" s="147">
        <v>1557039</v>
      </c>
      <c r="J1139" s="147">
        <v>1430474</v>
      </c>
      <c r="K1139" s="147">
        <v>2315006</v>
      </c>
      <c r="L1139" s="127"/>
      <c r="M1139" s="77">
        <v>2</v>
      </c>
      <c r="N1139" s="135" t="s">
        <v>10</v>
      </c>
      <c r="O1139" s="147">
        <v>1386885</v>
      </c>
      <c r="P1139" s="147">
        <v>1062468</v>
      </c>
      <c r="Q1139" s="147">
        <v>369787</v>
      </c>
    </row>
    <row r="1140" spans="1:17">
      <c r="A1140" s="129"/>
      <c r="B1140" s="129"/>
      <c r="C1140" s="129"/>
      <c r="D1140" s="129"/>
      <c r="E1140" s="129"/>
      <c r="G1140" s="77">
        <v>3</v>
      </c>
      <c r="H1140" s="135" t="s">
        <v>4</v>
      </c>
      <c r="I1140" s="147">
        <v>1251673</v>
      </c>
      <c r="J1140" s="147">
        <v>1373305</v>
      </c>
      <c r="K1140" s="147">
        <v>1052113</v>
      </c>
      <c r="L1140" s="127"/>
      <c r="M1140" s="102"/>
      <c r="N1140" s="92" t="s">
        <v>83</v>
      </c>
      <c r="O1140" s="94">
        <f t="shared" ref="O1140:P1140" si="93">SUM(O1138:O1139)</f>
        <v>1775802</v>
      </c>
      <c r="P1140" s="94">
        <f t="shared" si="93"/>
        <v>1642672</v>
      </c>
      <c r="Q1140" s="94">
        <f>SUM(Q1138:Q1139)</f>
        <v>1306270</v>
      </c>
    </row>
    <row r="1141" spans="1:17" ht="15.75" thickBot="1">
      <c r="A1141" s="129"/>
      <c r="B1141" s="129"/>
      <c r="C1141" s="129"/>
      <c r="D1141" s="129"/>
      <c r="E1141" s="129"/>
      <c r="G1141" s="77">
        <v>4</v>
      </c>
      <c r="H1141" s="135" t="s">
        <v>30</v>
      </c>
      <c r="I1141" s="147">
        <v>271062</v>
      </c>
      <c r="J1141" s="147">
        <v>281728</v>
      </c>
      <c r="K1141" s="147">
        <v>278634</v>
      </c>
      <c r="L1141" s="127"/>
      <c r="M1141" s="83"/>
      <c r="N1141" s="88" t="s">
        <v>240</v>
      </c>
      <c r="O1141" s="96">
        <f t="shared" ref="O1141:P1141" si="94">O1140*100/O1142</f>
        <v>80.246858907038828</v>
      </c>
      <c r="P1141" s="96">
        <f t="shared" si="94"/>
        <v>67.109029212759722</v>
      </c>
      <c r="Q1141" s="96">
        <f>Q1140*100/Q1142</f>
        <v>80.32069988772183</v>
      </c>
    </row>
    <row r="1142" spans="1:17" ht="15.75" thickBot="1">
      <c r="A1142" s="129"/>
      <c r="B1142" s="129"/>
      <c r="C1142" s="129"/>
      <c r="D1142" s="129"/>
      <c r="E1142" s="129"/>
      <c r="G1142" s="102"/>
      <c r="H1142" s="92" t="s">
        <v>83</v>
      </c>
      <c r="I1142" s="94">
        <f t="shared" ref="I1142:J1142" si="95">SUM(I1138:I1141)</f>
        <v>9038697</v>
      </c>
      <c r="J1142" s="94">
        <f t="shared" si="95"/>
        <v>9035870</v>
      </c>
      <c r="K1142" s="94">
        <f>SUM(K1138:K1141)</f>
        <v>9375262</v>
      </c>
      <c r="L1142" s="127"/>
      <c r="M1142" s="85"/>
      <c r="N1142" s="98" t="s">
        <v>143</v>
      </c>
      <c r="O1142" s="99">
        <v>2212924</v>
      </c>
      <c r="P1142" s="99">
        <v>2447766</v>
      </c>
      <c r="Q1142" s="100">
        <v>1626318</v>
      </c>
    </row>
    <row r="1143" spans="1:17">
      <c r="A1143" s="129"/>
      <c r="B1143" s="129"/>
      <c r="C1143" s="129"/>
      <c r="D1143" s="129"/>
      <c r="E1143" s="129"/>
      <c r="G1143" s="83"/>
      <c r="H1143" s="88" t="s">
        <v>240</v>
      </c>
      <c r="I1143" s="82">
        <f>I1142*100/I1144</f>
        <v>75.71361151709732</v>
      </c>
      <c r="J1143" s="82">
        <f>J1142*100/J1144</f>
        <v>68.637910594265037</v>
      </c>
      <c r="K1143" s="96">
        <f>K1142*100/K1144</f>
        <v>75.655462627689744</v>
      </c>
      <c r="L1143" s="127"/>
      <c r="M1143" s="129"/>
      <c r="N1143" s="129"/>
      <c r="O1143" s="129"/>
      <c r="P1143" s="129"/>
      <c r="Q1143" s="129"/>
    </row>
    <row r="1144" spans="1:17" ht="15.75" thickBot="1">
      <c r="A1144" s="129"/>
      <c r="B1144" s="129"/>
      <c r="C1144" s="129"/>
      <c r="D1144" s="129"/>
      <c r="E1144" s="129"/>
      <c r="G1144" s="85"/>
      <c r="H1144" s="98" t="s">
        <v>84</v>
      </c>
      <c r="I1144" s="99">
        <v>11938008</v>
      </c>
      <c r="J1144" s="99">
        <v>13164547</v>
      </c>
      <c r="K1144" s="100">
        <v>12392049</v>
      </c>
      <c r="L1144" s="127"/>
      <c r="M1144" s="129"/>
      <c r="N1144" s="129"/>
      <c r="O1144" s="129"/>
      <c r="P1144" s="129"/>
      <c r="Q1144" s="129"/>
    </row>
    <row r="1145" spans="1:17">
      <c r="A1145" s="129"/>
      <c r="B1145" s="129"/>
      <c r="C1145" s="129"/>
      <c r="D1145" s="129"/>
      <c r="E1145" s="129"/>
      <c r="G1145" s="163"/>
      <c r="H1145" s="164"/>
      <c r="I1145" s="165"/>
      <c r="J1145" s="165"/>
      <c r="K1145" s="165"/>
      <c r="L1145" s="127"/>
      <c r="M1145" s="129"/>
      <c r="N1145" s="129"/>
      <c r="O1145" s="129"/>
      <c r="P1145" s="129"/>
      <c r="Q1145" s="129"/>
    </row>
    <row r="1146" spans="1:17" ht="15.75" thickBot="1">
      <c r="A1146" s="129"/>
      <c r="B1146" s="129"/>
      <c r="C1146" s="129"/>
      <c r="D1146" s="129"/>
      <c r="E1146" s="129"/>
      <c r="G1146" s="129"/>
      <c r="H1146" s="129"/>
      <c r="I1146" s="129"/>
      <c r="J1146" s="129"/>
      <c r="K1146" s="129"/>
      <c r="L1146" s="127"/>
      <c r="M1146" s="129"/>
      <c r="N1146" s="129"/>
      <c r="O1146" s="129"/>
      <c r="P1146" s="129"/>
      <c r="Q1146" s="129"/>
    </row>
    <row r="1147" spans="1:17" ht="15.75" thickBot="1">
      <c r="A1147" s="129"/>
      <c r="B1147" s="129"/>
      <c r="C1147" s="129"/>
      <c r="D1147" s="129"/>
      <c r="E1147" s="129"/>
      <c r="G1147" s="57" t="s">
        <v>269</v>
      </c>
      <c r="H1147" s="21" t="s">
        <v>270</v>
      </c>
      <c r="I1147" s="28"/>
      <c r="J1147" s="28"/>
      <c r="K1147" s="28"/>
      <c r="M1147" s="57" t="s">
        <v>269</v>
      </c>
      <c r="N1147" s="21" t="s">
        <v>270</v>
      </c>
      <c r="O1147" s="24"/>
      <c r="P1147" s="24"/>
      <c r="Q1147" s="24"/>
    </row>
    <row r="1148" spans="1:17" ht="15.75" thickBot="1">
      <c r="A1148" s="129"/>
      <c r="B1148" s="129"/>
      <c r="C1148" s="129"/>
      <c r="D1148" s="129"/>
      <c r="E1148" s="129"/>
      <c r="G1148" s="186"/>
      <c r="H1148" s="132"/>
      <c r="I1148" s="145">
        <v>2017</v>
      </c>
      <c r="J1148" s="145">
        <v>2018</v>
      </c>
      <c r="K1148" s="145">
        <v>2019</v>
      </c>
      <c r="L1148" s="127"/>
      <c r="M1148" s="130"/>
      <c r="N1148" s="132"/>
      <c r="O1148" s="145">
        <v>2017</v>
      </c>
      <c r="P1148" s="145">
        <v>2018</v>
      </c>
      <c r="Q1148" s="145">
        <v>2019</v>
      </c>
    </row>
    <row r="1149" spans="1:17">
      <c r="A1149" s="129"/>
      <c r="B1149" s="129"/>
      <c r="C1149" s="129"/>
      <c r="D1149" s="129"/>
      <c r="E1149" s="129"/>
      <c r="G1149" s="105" t="s">
        <v>86</v>
      </c>
      <c r="H1149" s="133" t="s">
        <v>80</v>
      </c>
      <c r="I1149" s="146" t="s">
        <v>81</v>
      </c>
      <c r="J1149" s="146" t="s">
        <v>81</v>
      </c>
      <c r="K1149" s="146" t="s">
        <v>81</v>
      </c>
      <c r="L1149" s="127"/>
      <c r="M1149" s="105" t="s">
        <v>86</v>
      </c>
      <c r="N1149" s="133" t="s">
        <v>80</v>
      </c>
      <c r="O1149" s="146" t="s">
        <v>81</v>
      </c>
      <c r="P1149" s="146" t="s">
        <v>81</v>
      </c>
      <c r="Q1149" s="146" t="s">
        <v>81</v>
      </c>
    </row>
    <row r="1150" spans="1:17">
      <c r="A1150" s="129"/>
      <c r="B1150" s="129"/>
      <c r="C1150" s="129"/>
      <c r="D1150" s="129"/>
      <c r="E1150" s="129"/>
      <c r="G1150" s="77">
        <v>1</v>
      </c>
      <c r="H1150" s="135" t="s">
        <v>19</v>
      </c>
      <c r="I1150" s="147">
        <v>618945</v>
      </c>
      <c r="J1150" s="147">
        <v>361400</v>
      </c>
      <c r="K1150" s="147">
        <v>659608</v>
      </c>
      <c r="L1150" s="127"/>
      <c r="M1150" s="77">
        <v>1</v>
      </c>
      <c r="N1150" s="135" t="s">
        <v>8</v>
      </c>
      <c r="O1150" s="147">
        <v>13567874</v>
      </c>
      <c r="P1150" s="147">
        <v>15832886</v>
      </c>
      <c r="Q1150" s="147">
        <v>15759780</v>
      </c>
    </row>
    <row r="1151" spans="1:17">
      <c r="A1151" s="129"/>
      <c r="B1151" s="129"/>
      <c r="C1151" s="129"/>
      <c r="D1151" s="129"/>
      <c r="E1151" s="129"/>
      <c r="G1151" s="77">
        <v>2</v>
      </c>
      <c r="H1151" s="135" t="s">
        <v>0</v>
      </c>
      <c r="I1151" s="147">
        <v>569177</v>
      </c>
      <c r="J1151" s="147">
        <v>840189</v>
      </c>
      <c r="K1151" s="147">
        <v>608039</v>
      </c>
      <c r="L1151" s="127"/>
      <c r="M1151" s="77">
        <v>2</v>
      </c>
      <c r="N1151" s="135" t="s">
        <v>0</v>
      </c>
      <c r="O1151" s="147">
        <v>6717928</v>
      </c>
      <c r="P1151" s="147">
        <v>5973995</v>
      </c>
      <c r="Q1151" s="147">
        <v>5319131</v>
      </c>
    </row>
    <row r="1152" spans="1:17" ht="15.75" thickBot="1">
      <c r="A1152" s="129"/>
      <c r="B1152" s="129"/>
      <c r="C1152" s="129"/>
      <c r="D1152" s="129"/>
      <c r="E1152" s="129"/>
      <c r="G1152" s="77">
        <v>3</v>
      </c>
      <c r="H1152" s="135" t="s">
        <v>6</v>
      </c>
      <c r="I1152" s="147">
        <v>277123</v>
      </c>
      <c r="J1152" s="147">
        <v>366697</v>
      </c>
      <c r="K1152" s="147">
        <v>363584</v>
      </c>
      <c r="L1152" s="127"/>
      <c r="M1152" s="77">
        <v>4</v>
      </c>
      <c r="N1152" s="135" t="s">
        <v>5</v>
      </c>
      <c r="O1152" s="147">
        <v>2569674</v>
      </c>
      <c r="P1152" s="147">
        <v>2660259</v>
      </c>
      <c r="Q1152" s="147">
        <v>2933816</v>
      </c>
    </row>
    <row r="1153" spans="1:98">
      <c r="A1153" s="129"/>
      <c r="B1153" s="129"/>
      <c r="C1153" s="129"/>
      <c r="D1153" s="129"/>
      <c r="E1153" s="129"/>
      <c r="G1153" s="102"/>
      <c r="H1153" s="92" t="s">
        <v>83</v>
      </c>
      <c r="I1153" s="94">
        <f t="shared" ref="I1153:J1153" si="96">SUM(I1150:I1152)</f>
        <v>1465245</v>
      </c>
      <c r="J1153" s="94">
        <f t="shared" si="96"/>
        <v>1568286</v>
      </c>
      <c r="K1153" s="94">
        <f>SUM(K1150:K1152)</f>
        <v>1631231</v>
      </c>
      <c r="L1153" s="127"/>
      <c r="M1153" s="77">
        <v>3</v>
      </c>
      <c r="N1153" s="135" t="s">
        <v>4</v>
      </c>
      <c r="O1153" s="147">
        <v>1260854</v>
      </c>
      <c r="P1153" s="147">
        <v>1463757</v>
      </c>
      <c r="Q1153" s="147">
        <v>1513534</v>
      </c>
    </row>
    <row r="1154" spans="1:98">
      <c r="A1154" s="129"/>
      <c r="B1154" s="129"/>
      <c r="C1154" s="129"/>
      <c r="D1154" s="129"/>
      <c r="E1154" s="129"/>
      <c r="G1154" s="83"/>
      <c r="H1154" s="88" t="s">
        <v>240</v>
      </c>
      <c r="I1154" s="82">
        <f>I1153*100/I1155</f>
        <v>56.190161731579423</v>
      </c>
      <c r="J1154" s="82">
        <f>J1153*100/J1155</f>
        <v>57.399213759537496</v>
      </c>
      <c r="K1154" s="96">
        <f>K1153*100/K1155</f>
        <v>58.413023650880675</v>
      </c>
      <c r="L1154" s="127"/>
      <c r="M1154" s="77">
        <v>5</v>
      </c>
      <c r="N1154" s="185" t="s">
        <v>35</v>
      </c>
      <c r="O1154" s="147">
        <v>1204893</v>
      </c>
      <c r="P1154" s="147">
        <v>353126</v>
      </c>
      <c r="Q1154" s="147">
        <v>1402150</v>
      </c>
    </row>
    <row r="1155" spans="1:98" ht="15.75" thickBot="1">
      <c r="A1155" s="129"/>
      <c r="B1155" s="129"/>
      <c r="C1155" s="129"/>
      <c r="D1155" s="129"/>
      <c r="E1155" s="129"/>
      <c r="G1155" s="85"/>
      <c r="H1155" s="98" t="s">
        <v>84</v>
      </c>
      <c r="I1155" s="99">
        <v>2607654</v>
      </c>
      <c r="J1155" s="99">
        <v>2732243</v>
      </c>
      <c r="K1155" s="100">
        <v>2792581</v>
      </c>
      <c r="L1155" s="127"/>
      <c r="M1155" s="77">
        <v>6</v>
      </c>
      <c r="N1155" s="135" t="s">
        <v>10</v>
      </c>
      <c r="O1155" s="147">
        <v>1207155</v>
      </c>
      <c r="P1155" s="147">
        <v>753245</v>
      </c>
      <c r="Q1155" s="147">
        <v>964553</v>
      </c>
    </row>
    <row r="1156" spans="1:98" ht="15.75" thickBot="1">
      <c r="A1156" s="129"/>
      <c r="B1156" s="129"/>
      <c r="C1156" s="129"/>
      <c r="D1156" s="129"/>
      <c r="E1156" s="129"/>
      <c r="G1156" s="129"/>
      <c r="H1156" s="129"/>
      <c r="I1156" s="129"/>
      <c r="J1156" s="129"/>
      <c r="K1156" s="129"/>
      <c r="L1156" s="127"/>
      <c r="M1156" s="77">
        <v>7</v>
      </c>
      <c r="N1156" s="185" t="s">
        <v>13</v>
      </c>
      <c r="O1156" s="147">
        <v>842895</v>
      </c>
      <c r="P1156" s="147">
        <v>857210</v>
      </c>
      <c r="Q1156" s="147">
        <v>957996</v>
      </c>
    </row>
    <row r="1157" spans="1:98">
      <c r="A1157" s="129"/>
      <c r="B1157" s="129"/>
      <c r="C1157" s="129"/>
      <c r="D1157" s="129"/>
      <c r="E1157" s="129"/>
      <c r="G1157" s="129"/>
      <c r="H1157" s="129"/>
      <c r="I1157" s="129"/>
      <c r="J1157" s="129"/>
      <c r="K1157" s="129"/>
      <c r="L1157" s="127"/>
      <c r="M1157" s="102"/>
      <c r="N1157" s="92" t="s">
        <v>83</v>
      </c>
      <c r="O1157" s="94">
        <f t="shared" ref="O1157:P1157" si="97">SUM(O1150:O1156)</f>
        <v>27371273</v>
      </c>
      <c r="P1157" s="94">
        <f t="shared" si="97"/>
        <v>27894478</v>
      </c>
      <c r="Q1157" s="94">
        <f>SUM(Q1150:Q1156)</f>
        <v>28850960</v>
      </c>
    </row>
    <row r="1158" spans="1:98">
      <c r="A1158" s="129"/>
      <c r="B1158" s="129"/>
      <c r="C1158" s="129"/>
      <c r="D1158" s="129"/>
      <c r="E1158" s="129"/>
      <c r="G1158" s="129"/>
      <c r="H1158" s="129"/>
      <c r="I1158" s="129"/>
      <c r="J1158" s="129"/>
      <c r="K1158" s="129"/>
      <c r="L1158" s="127"/>
      <c r="M1158" s="83"/>
      <c r="N1158" s="88" t="s">
        <v>240</v>
      </c>
      <c r="O1158" s="82">
        <f>O1157*100/O1159</f>
        <v>84.651087199399399</v>
      </c>
      <c r="P1158" s="82">
        <f>P1157*100/P1159</f>
        <v>84.063952000649493</v>
      </c>
      <c r="Q1158" s="96">
        <f>Q1157*100/Q1159</f>
        <v>85.456951848698182</v>
      </c>
    </row>
    <row r="1159" spans="1:98" ht="15.75" thickBot="1">
      <c r="A1159" s="129"/>
      <c r="B1159" s="129"/>
      <c r="C1159" s="129"/>
      <c r="D1159" s="129"/>
      <c r="E1159" s="129"/>
      <c r="G1159" s="129"/>
      <c r="H1159" s="129"/>
      <c r="I1159" s="129"/>
      <c r="J1159" s="129"/>
      <c r="K1159" s="129"/>
      <c r="L1159" s="127"/>
      <c r="M1159" s="85"/>
      <c r="N1159" s="98" t="s">
        <v>143</v>
      </c>
      <c r="O1159" s="99">
        <v>32334225</v>
      </c>
      <c r="P1159" s="99">
        <v>33182449</v>
      </c>
      <c r="Q1159" s="100">
        <v>33760811</v>
      </c>
    </row>
    <row r="1160" spans="1:98">
      <c r="A1160" s="129"/>
      <c r="B1160" s="129"/>
      <c r="C1160" s="129"/>
      <c r="D1160" s="129"/>
      <c r="E1160" s="129"/>
      <c r="G1160" s="127"/>
      <c r="H1160" s="127"/>
      <c r="I1160" s="127"/>
      <c r="J1160" s="127"/>
      <c r="K1160" s="127"/>
      <c r="L1160" s="127"/>
      <c r="M1160" s="277"/>
      <c r="N1160" s="278"/>
      <c r="O1160" s="279"/>
      <c r="P1160" s="279"/>
      <c r="Q1160" s="279"/>
    </row>
    <row r="1161" spans="1:98" s="335" customFormat="1" ht="15.75" thickBot="1">
      <c r="A1161" s="350"/>
      <c r="B1161" s="350"/>
      <c r="C1161" s="350"/>
      <c r="D1161" s="350"/>
      <c r="E1161" s="350"/>
      <c r="F1161" s="337"/>
      <c r="G1161" s="350"/>
      <c r="H1161" s="350"/>
      <c r="I1161" s="350"/>
      <c r="J1161" s="350"/>
      <c r="K1161" s="350"/>
      <c r="L1161" s="350"/>
      <c r="M1161" s="357"/>
      <c r="N1161" s="358"/>
      <c r="O1161" s="359"/>
      <c r="P1161" s="359"/>
      <c r="Q1161" s="359"/>
      <c r="R1161" s="337"/>
      <c r="S1161"/>
      <c r="T1161"/>
      <c r="U1161"/>
      <c r="V1161"/>
      <c r="W1161"/>
      <c r="X1161"/>
      <c r="Y1161"/>
      <c r="Z1161"/>
      <c r="AA1161"/>
      <c r="AB1161"/>
      <c r="AC1161"/>
      <c r="AD1161"/>
      <c r="AE1161"/>
      <c r="AF1161"/>
      <c r="AG1161"/>
      <c r="AH1161"/>
      <c r="AI1161"/>
      <c r="AJ1161"/>
      <c r="AK1161"/>
      <c r="AL1161"/>
      <c r="AM1161"/>
      <c r="AN1161"/>
      <c r="AO1161"/>
      <c r="AP1161"/>
      <c r="AQ1161"/>
      <c r="AR1161"/>
      <c r="AS1161"/>
      <c r="AT1161"/>
      <c r="AU1161"/>
      <c r="AV1161"/>
      <c r="AW1161"/>
      <c r="AX1161"/>
      <c r="AY1161"/>
      <c r="AZ1161"/>
      <c r="BA1161"/>
      <c r="BB1161"/>
      <c r="BC1161"/>
      <c r="BD1161"/>
      <c r="BE1161"/>
      <c r="BF1161"/>
      <c r="BG1161"/>
      <c r="BH1161"/>
      <c r="BI1161"/>
      <c r="BJ1161"/>
      <c r="BK1161"/>
      <c r="BL1161"/>
      <c r="BM1161"/>
      <c r="BN1161"/>
      <c r="BO1161"/>
      <c r="BP1161"/>
      <c r="BQ1161"/>
      <c r="BR1161"/>
      <c r="BS1161"/>
      <c r="BT1161"/>
      <c r="BU1161"/>
      <c r="BV1161"/>
      <c r="BW1161"/>
      <c r="BX1161"/>
      <c r="BY1161"/>
      <c r="BZ1161"/>
      <c r="CA1161"/>
      <c r="CB1161"/>
      <c r="CC1161"/>
      <c r="CD1161"/>
      <c r="CE1161"/>
      <c r="CF1161"/>
      <c r="CG1161"/>
      <c r="CH1161"/>
      <c r="CI1161"/>
      <c r="CJ1161"/>
      <c r="CK1161"/>
      <c r="CL1161"/>
      <c r="CM1161"/>
      <c r="CN1161"/>
      <c r="CO1161"/>
      <c r="CP1161"/>
      <c r="CQ1161"/>
      <c r="CR1161"/>
      <c r="CS1161"/>
      <c r="CT1161"/>
    </row>
    <row r="1162" spans="1:98" ht="15.75" thickBot="1">
      <c r="A1162" s="129"/>
      <c r="B1162" s="129"/>
      <c r="C1162" s="175" t="s">
        <v>516</v>
      </c>
      <c r="D1162" s="175" t="s">
        <v>516</v>
      </c>
      <c r="E1162" s="129"/>
      <c r="G1162" s="57" t="s">
        <v>326</v>
      </c>
      <c r="H1162" s="21" t="s">
        <v>327</v>
      </c>
      <c r="I1162" s="24"/>
      <c r="J1162" s="24"/>
      <c r="K1162" s="24"/>
      <c r="L1162" s="127"/>
      <c r="M1162" s="57" t="s">
        <v>326</v>
      </c>
      <c r="N1162" s="21" t="s">
        <v>327</v>
      </c>
      <c r="O1162" s="28"/>
      <c r="P1162" s="28"/>
      <c r="Q1162" s="28"/>
    </row>
    <row r="1163" spans="1:98" ht="15.75" thickBot="1">
      <c r="A1163" s="342" t="s">
        <v>510</v>
      </c>
      <c r="B1163" s="343" t="s">
        <v>511</v>
      </c>
      <c r="C1163" s="355" t="s">
        <v>99</v>
      </c>
      <c r="D1163" s="344" t="s">
        <v>100</v>
      </c>
      <c r="E1163" s="339" t="s">
        <v>469</v>
      </c>
      <c r="G1163" s="130"/>
      <c r="H1163" s="132"/>
      <c r="I1163" s="145">
        <v>2017</v>
      </c>
      <c r="J1163" s="145">
        <v>2018</v>
      </c>
      <c r="K1163" s="145">
        <v>2019</v>
      </c>
      <c r="L1163" s="127"/>
      <c r="M1163" s="186"/>
      <c r="N1163" s="132"/>
      <c r="O1163" s="145">
        <v>2017</v>
      </c>
      <c r="P1163" s="145">
        <v>2018</v>
      </c>
      <c r="Q1163" s="145">
        <v>2019</v>
      </c>
    </row>
    <row r="1164" spans="1:98">
      <c r="A1164" s="345" t="s">
        <v>249</v>
      </c>
      <c r="B1164" s="353" t="s">
        <v>489</v>
      </c>
      <c r="C1164" s="333">
        <v>15872303</v>
      </c>
      <c r="D1164" s="333">
        <v>17730989</v>
      </c>
      <c r="E1164" s="333">
        <f>-D1164+C1164</f>
        <v>-1858686</v>
      </c>
      <c r="G1164" s="105" t="s">
        <v>86</v>
      </c>
      <c r="H1164" s="133" t="s">
        <v>80</v>
      </c>
      <c r="I1164" s="146" t="s">
        <v>81</v>
      </c>
      <c r="J1164" s="146" t="s">
        <v>81</v>
      </c>
      <c r="K1164" s="146" t="s">
        <v>81</v>
      </c>
      <c r="L1164" s="127"/>
      <c r="M1164" s="105" t="s">
        <v>86</v>
      </c>
      <c r="N1164" s="133" t="s">
        <v>80</v>
      </c>
      <c r="O1164" s="146" t="s">
        <v>81</v>
      </c>
      <c r="P1164" s="146" t="s">
        <v>81</v>
      </c>
      <c r="Q1164" s="146" t="s">
        <v>81</v>
      </c>
    </row>
    <row r="1165" spans="1:98">
      <c r="A1165" s="129"/>
      <c r="B1165" s="129"/>
      <c r="C1165" s="129"/>
      <c r="D1165" s="129"/>
      <c r="E1165" s="129"/>
      <c r="G1165" s="77">
        <v>1</v>
      </c>
      <c r="H1165" s="135" t="s">
        <v>231</v>
      </c>
      <c r="I1165" s="147">
        <v>1939574</v>
      </c>
      <c r="J1165" s="147">
        <v>1530466</v>
      </c>
      <c r="K1165" s="147">
        <v>2144769</v>
      </c>
      <c r="L1165" s="127"/>
      <c r="M1165" s="77">
        <v>1</v>
      </c>
      <c r="N1165" s="135" t="s">
        <v>236</v>
      </c>
      <c r="O1165" s="147">
        <v>350857</v>
      </c>
      <c r="P1165" s="147">
        <v>781371</v>
      </c>
      <c r="Q1165" s="147">
        <v>622461</v>
      </c>
    </row>
    <row r="1166" spans="1:98">
      <c r="A1166" s="129"/>
      <c r="B1166" s="346" t="s">
        <v>514</v>
      </c>
      <c r="C1166" s="348" t="s">
        <v>231</v>
      </c>
      <c r="D1166" s="348" t="s">
        <v>0</v>
      </c>
      <c r="E1166" s="129"/>
      <c r="G1166" s="77">
        <v>2</v>
      </c>
      <c r="H1166" s="135" t="s">
        <v>12</v>
      </c>
      <c r="I1166" s="147">
        <v>1707927</v>
      </c>
      <c r="J1166" s="147">
        <v>2000117</v>
      </c>
      <c r="K1166" s="147">
        <v>2036302</v>
      </c>
      <c r="L1166" s="127"/>
      <c r="M1166" s="77">
        <v>2</v>
      </c>
      <c r="N1166" s="135" t="s">
        <v>231</v>
      </c>
      <c r="O1166" s="147">
        <v>0</v>
      </c>
      <c r="P1166" s="147">
        <v>0</v>
      </c>
      <c r="Q1166" s="147">
        <v>395920</v>
      </c>
    </row>
    <row r="1167" spans="1:98" ht="15.75" thickBot="1">
      <c r="A1167" s="129"/>
      <c r="B1167" s="129"/>
      <c r="C1167" s="147">
        <v>2144769</v>
      </c>
      <c r="D1167" s="147">
        <v>4132669</v>
      </c>
      <c r="E1167" s="129"/>
      <c r="G1167" s="77">
        <v>3</v>
      </c>
      <c r="H1167" s="135" t="s">
        <v>36</v>
      </c>
      <c r="I1167" s="147">
        <v>386151</v>
      </c>
      <c r="J1167" s="147">
        <v>839764</v>
      </c>
      <c r="K1167" s="147">
        <v>2002050</v>
      </c>
      <c r="L1167" s="127"/>
      <c r="M1167" s="89">
        <v>3</v>
      </c>
      <c r="N1167" s="158" t="s">
        <v>0</v>
      </c>
      <c r="O1167" s="157">
        <v>272513</v>
      </c>
      <c r="P1167" s="157">
        <v>204249</v>
      </c>
      <c r="Q1167" s="157">
        <v>263922</v>
      </c>
    </row>
    <row r="1168" spans="1:98">
      <c r="A1168" s="129"/>
      <c r="C1168" s="348" t="s">
        <v>518</v>
      </c>
      <c r="D1168" s="348" t="s">
        <v>4</v>
      </c>
      <c r="G1168" s="77">
        <v>4</v>
      </c>
      <c r="H1168" s="135" t="s">
        <v>66</v>
      </c>
      <c r="I1168" s="147">
        <v>1064699</v>
      </c>
      <c r="J1168" s="147">
        <v>987327</v>
      </c>
      <c r="K1168" s="147">
        <v>1300066</v>
      </c>
      <c r="L1168" s="127"/>
      <c r="M1168" s="102"/>
      <c r="N1168" s="92" t="s">
        <v>83</v>
      </c>
      <c r="O1168" s="93">
        <f t="shared" ref="O1168:P1168" si="98">SUM(O1165:O1167)</f>
        <v>623370</v>
      </c>
      <c r="P1168" s="93">
        <f t="shared" si="98"/>
        <v>985620</v>
      </c>
      <c r="Q1168" s="94">
        <f>SUM(Q1165:Q1167)</f>
        <v>1282303</v>
      </c>
    </row>
    <row r="1169" spans="1:17">
      <c r="A1169" s="129"/>
      <c r="C1169" s="147">
        <v>2036302</v>
      </c>
      <c r="D1169" s="147">
        <v>2817212</v>
      </c>
      <c r="G1169" s="77">
        <v>5</v>
      </c>
      <c r="H1169" s="135" t="s">
        <v>5</v>
      </c>
      <c r="I1169" s="147">
        <v>681377</v>
      </c>
      <c r="J1169" s="147">
        <v>1136755</v>
      </c>
      <c r="K1169" s="147">
        <v>986836</v>
      </c>
      <c r="L1169" s="127"/>
      <c r="M1169" s="83"/>
      <c r="N1169" s="88" t="s">
        <v>240</v>
      </c>
      <c r="O1169" s="82">
        <f>O1168*100/O1170</f>
        <v>41.853541809900307</v>
      </c>
      <c r="P1169" s="82">
        <f>P1168*100/P1170</f>
        <v>49.580466014728962</v>
      </c>
      <c r="Q1169" s="96">
        <f>Q1168*100/Q1170</f>
        <v>57.584156512859295</v>
      </c>
    </row>
    <row r="1170" spans="1:17" ht="15.75" thickBot="1">
      <c r="A1170" s="129"/>
      <c r="C1170" s="348" t="s">
        <v>519</v>
      </c>
      <c r="D1170" s="348" t="s">
        <v>5</v>
      </c>
      <c r="G1170" s="77">
        <v>6</v>
      </c>
      <c r="H1170" s="135" t="s">
        <v>348</v>
      </c>
      <c r="I1170" s="147">
        <v>1607782</v>
      </c>
      <c r="J1170" s="147">
        <v>686141</v>
      </c>
      <c r="K1170" s="147">
        <v>976208</v>
      </c>
      <c r="L1170" s="127"/>
      <c r="M1170" s="85"/>
      <c r="N1170" s="98" t="s">
        <v>84</v>
      </c>
      <c r="O1170" s="99">
        <v>1489408</v>
      </c>
      <c r="P1170" s="99">
        <v>1987920</v>
      </c>
      <c r="Q1170" s="100">
        <v>2226833</v>
      </c>
    </row>
    <row r="1171" spans="1:17">
      <c r="A1171" s="129"/>
      <c r="C1171" s="147">
        <v>2002050</v>
      </c>
      <c r="D1171" s="147">
        <v>2413705</v>
      </c>
      <c r="G1171" s="102"/>
      <c r="H1171" s="92" t="s">
        <v>83</v>
      </c>
      <c r="I1171" s="93">
        <f t="shared" ref="I1171" si="99">SUM(I1165:I1170)</f>
        <v>7387510</v>
      </c>
      <c r="J1171" s="93">
        <f>SUM(J1165:J1170)</f>
        <v>7180570</v>
      </c>
      <c r="K1171" s="94">
        <f>SUM(K1165:K1170)</f>
        <v>9446231</v>
      </c>
      <c r="L1171" s="127"/>
      <c r="M1171" s="163"/>
      <c r="N1171" s="164"/>
      <c r="O1171" s="165"/>
      <c r="P1171" s="165"/>
      <c r="Q1171" s="165"/>
    </row>
    <row r="1172" spans="1:17">
      <c r="G1172" s="83"/>
      <c r="H1172" s="88" t="s">
        <v>240</v>
      </c>
      <c r="I1172" s="82">
        <f>I1171*100/I1173</f>
        <v>68.648938677228969</v>
      </c>
      <c r="J1172" s="82">
        <f>J1171*100/J1173</f>
        <v>66.702789831734663</v>
      </c>
      <c r="K1172" s="96">
        <f>K1171*100/K1173</f>
        <v>68.616095289052936</v>
      </c>
      <c r="L1172" s="127"/>
      <c r="M1172" s="163"/>
      <c r="N1172" s="164"/>
      <c r="O1172" s="165"/>
      <c r="P1172" s="165"/>
      <c r="Q1172" s="165"/>
    </row>
    <row r="1173" spans="1:17" ht="15.75" thickBot="1">
      <c r="G1173" s="85"/>
      <c r="H1173" s="98" t="s">
        <v>143</v>
      </c>
      <c r="I1173" s="99">
        <v>10761288</v>
      </c>
      <c r="J1173" s="99">
        <v>10765022</v>
      </c>
      <c r="K1173" s="100">
        <v>13766786</v>
      </c>
      <c r="L1173" s="127"/>
      <c r="M1173" s="163"/>
      <c r="N1173" s="164"/>
      <c r="O1173" s="165"/>
      <c r="P1173" s="165"/>
      <c r="Q1173" s="165"/>
    </row>
    <row r="1174" spans="1:17">
      <c r="G1174" s="129"/>
      <c r="H1174" s="129"/>
      <c r="I1174" s="129"/>
      <c r="J1174" s="129"/>
      <c r="K1174" s="129"/>
      <c r="L1174" s="127"/>
      <c r="M1174" s="163"/>
      <c r="N1174" s="164"/>
      <c r="O1174" s="165"/>
      <c r="P1174" s="165"/>
      <c r="Q1174" s="165"/>
    </row>
    <row r="1175" spans="1:17" ht="15.75" thickBot="1">
      <c r="G1175" s="129"/>
      <c r="H1175" s="129"/>
      <c r="I1175" s="129"/>
      <c r="J1175" s="129"/>
      <c r="K1175" s="129"/>
      <c r="L1175" s="127"/>
      <c r="M1175" s="163"/>
      <c r="N1175" s="164"/>
      <c r="O1175" s="165"/>
      <c r="P1175" s="165"/>
      <c r="Q1175" s="165"/>
    </row>
    <row r="1176" spans="1:17" ht="15.75" thickBot="1">
      <c r="G1176" s="57" t="s">
        <v>271</v>
      </c>
      <c r="H1176" s="21" t="s">
        <v>272</v>
      </c>
      <c r="I1176" s="28"/>
      <c r="J1176" s="28"/>
      <c r="K1176" s="28"/>
      <c r="M1176" s="57" t="s">
        <v>271</v>
      </c>
      <c r="N1176" s="21" t="s">
        <v>272</v>
      </c>
      <c r="O1176" s="24"/>
      <c r="P1176" s="24"/>
      <c r="Q1176" s="24"/>
    </row>
    <row r="1177" spans="1:17" ht="15.75" thickBot="1">
      <c r="A1177" s="129"/>
      <c r="B1177" s="129"/>
      <c r="E1177" s="129"/>
      <c r="G1177" s="186"/>
      <c r="H1177" s="132"/>
      <c r="I1177" s="145">
        <v>2017</v>
      </c>
      <c r="J1177" s="145">
        <v>2018</v>
      </c>
      <c r="K1177" s="145">
        <v>2019</v>
      </c>
      <c r="L1177" s="127"/>
      <c r="M1177" s="130"/>
      <c r="N1177" s="132"/>
      <c r="O1177" s="145">
        <v>2017</v>
      </c>
      <c r="P1177" s="145">
        <v>2018</v>
      </c>
      <c r="Q1177" s="145">
        <v>2019</v>
      </c>
    </row>
    <row r="1178" spans="1:17">
      <c r="G1178" s="105" t="s">
        <v>86</v>
      </c>
      <c r="H1178" s="133" t="s">
        <v>80</v>
      </c>
      <c r="I1178" s="146" t="s">
        <v>81</v>
      </c>
      <c r="J1178" s="146" t="s">
        <v>81</v>
      </c>
      <c r="K1178" s="146" t="s">
        <v>81</v>
      </c>
      <c r="L1178" s="127"/>
      <c r="M1178" s="105" t="s">
        <v>86</v>
      </c>
      <c r="N1178" s="133" t="s">
        <v>80</v>
      </c>
      <c r="O1178" s="146" t="s">
        <v>81</v>
      </c>
      <c r="P1178" s="146" t="s">
        <v>81</v>
      </c>
      <c r="Q1178" s="146" t="s">
        <v>81</v>
      </c>
    </row>
    <row r="1179" spans="1:17">
      <c r="G1179" s="77">
        <v>1</v>
      </c>
      <c r="H1179" s="135" t="s">
        <v>4</v>
      </c>
      <c r="I1179" s="147">
        <v>991799</v>
      </c>
      <c r="J1179" s="147">
        <v>728128</v>
      </c>
      <c r="K1179" s="147">
        <v>737260</v>
      </c>
      <c r="L1179" s="127"/>
      <c r="M1179" s="77">
        <v>1</v>
      </c>
      <c r="N1179" s="135" t="s">
        <v>0</v>
      </c>
      <c r="O1179" s="147">
        <v>2981739</v>
      </c>
      <c r="P1179" s="147">
        <v>3345962</v>
      </c>
      <c r="Q1179" s="147">
        <v>3479753</v>
      </c>
    </row>
    <row r="1180" spans="1:17" ht="15.75" thickBot="1">
      <c r="G1180" s="77">
        <v>2</v>
      </c>
      <c r="H1180" s="135" t="s">
        <v>24</v>
      </c>
      <c r="I1180" s="147">
        <v>29202</v>
      </c>
      <c r="J1180" s="147">
        <v>75478</v>
      </c>
      <c r="K1180" s="147">
        <v>193586</v>
      </c>
      <c r="L1180" s="127"/>
      <c r="M1180" s="77">
        <v>2</v>
      </c>
      <c r="N1180" s="135" t="s">
        <v>4</v>
      </c>
      <c r="O1180" s="147">
        <v>1989255</v>
      </c>
      <c r="P1180" s="147">
        <v>1865104</v>
      </c>
      <c r="Q1180" s="147">
        <v>2407016</v>
      </c>
    </row>
    <row r="1181" spans="1:17">
      <c r="G1181" s="102"/>
      <c r="H1181" s="92" t="s">
        <v>83</v>
      </c>
      <c r="I1181" s="93">
        <f>SUM(I1179:I1180)</f>
        <v>1021001</v>
      </c>
      <c r="J1181" s="93">
        <f>SUM(J1179:J1180)</f>
        <v>803606</v>
      </c>
      <c r="K1181" s="94">
        <f>SUM(K1179:K1180)</f>
        <v>930846</v>
      </c>
      <c r="L1181" s="127"/>
      <c r="M1181" s="77">
        <v>3</v>
      </c>
      <c r="N1181" s="135" t="s">
        <v>5</v>
      </c>
      <c r="O1181" s="147">
        <v>1658170</v>
      </c>
      <c r="P1181" s="147">
        <v>1639301</v>
      </c>
      <c r="Q1181" s="147">
        <v>2164984</v>
      </c>
    </row>
    <row r="1182" spans="1:17">
      <c r="G1182" s="83"/>
      <c r="H1182" s="88" t="s">
        <v>240</v>
      </c>
      <c r="I1182" s="82">
        <f>I1181*100/I1183</f>
        <v>55.516339513892667</v>
      </c>
      <c r="J1182" s="82">
        <f>J1181*100/J1183</f>
        <v>49.269847887531192</v>
      </c>
      <c r="K1182" s="96">
        <f>K1181*100/K1183</f>
        <v>53.201505891712735</v>
      </c>
      <c r="L1182" s="127"/>
      <c r="M1182" s="77">
        <v>4</v>
      </c>
      <c r="N1182" s="135" t="s">
        <v>8</v>
      </c>
      <c r="O1182" s="147">
        <v>339590</v>
      </c>
      <c r="P1182" s="147">
        <v>277258</v>
      </c>
      <c r="Q1182" s="147">
        <v>927397</v>
      </c>
    </row>
    <row r="1183" spans="1:17" ht="15.75" thickBot="1">
      <c r="A1183" s="129"/>
      <c r="B1183" s="129"/>
      <c r="C1183" s="129"/>
      <c r="D1183" s="129"/>
      <c r="E1183" s="129"/>
      <c r="G1183" s="85"/>
      <c r="H1183" s="98" t="s">
        <v>84</v>
      </c>
      <c r="I1183" s="99">
        <v>1839100</v>
      </c>
      <c r="J1183" s="99">
        <v>1631030</v>
      </c>
      <c r="K1183" s="100">
        <v>1749661</v>
      </c>
      <c r="L1183" s="127"/>
      <c r="M1183" s="77">
        <v>5</v>
      </c>
      <c r="N1183" s="135" t="s">
        <v>10</v>
      </c>
      <c r="O1183" s="147">
        <v>511488</v>
      </c>
      <c r="P1183" s="147">
        <v>720311</v>
      </c>
      <c r="Q1183" s="147">
        <v>132169</v>
      </c>
    </row>
    <row r="1184" spans="1:17">
      <c r="A1184" s="129"/>
      <c r="B1184" s="129"/>
      <c r="C1184" s="129"/>
      <c r="D1184" s="129"/>
      <c r="E1184" s="129"/>
      <c r="G1184" s="129"/>
      <c r="H1184" s="129"/>
      <c r="I1184" s="129"/>
      <c r="J1184" s="129"/>
      <c r="K1184" s="129"/>
      <c r="L1184" s="127"/>
      <c r="M1184" s="102"/>
      <c r="N1184" s="92" t="s">
        <v>83</v>
      </c>
      <c r="O1184" s="93">
        <f t="shared" ref="O1184:P1184" si="100">SUM(O1179:O1183)</f>
        <v>7480242</v>
      </c>
      <c r="P1184" s="93">
        <f t="shared" si="100"/>
        <v>7847936</v>
      </c>
      <c r="Q1184" s="93">
        <f>SUM(Q1179:Q1183)</f>
        <v>9111319</v>
      </c>
    </row>
    <row r="1185" spans="1:98">
      <c r="A1185" s="129"/>
      <c r="B1185" s="129"/>
      <c r="C1185" s="129"/>
      <c r="D1185" s="129"/>
      <c r="E1185" s="129"/>
      <c r="G1185" s="129"/>
      <c r="H1185" s="129"/>
      <c r="I1185" s="129"/>
      <c r="J1185" s="129"/>
      <c r="K1185" s="129"/>
      <c r="L1185" s="127"/>
      <c r="M1185" s="83"/>
      <c r="N1185" s="88" t="s">
        <v>240</v>
      </c>
      <c r="O1185" s="82">
        <f>O1184*100/O1186</f>
        <v>65.223933200297097</v>
      </c>
      <c r="P1185" s="82">
        <f>P1184*100/P1186</f>
        <v>64.472253579130609</v>
      </c>
      <c r="Q1185" s="96">
        <f>Q1184*100/Q1186</f>
        <v>62.616729620242936</v>
      </c>
    </row>
    <row r="1186" spans="1:98" ht="15.75" thickBot="1">
      <c r="A1186" s="129"/>
      <c r="B1186" s="129"/>
      <c r="C1186" s="129"/>
      <c r="D1186" s="129"/>
      <c r="E1186" s="129"/>
      <c r="G1186" s="129"/>
      <c r="H1186" s="129"/>
      <c r="I1186" s="129"/>
      <c r="J1186" s="129"/>
      <c r="K1186" s="129"/>
      <c r="L1186" s="127"/>
      <c r="M1186" s="85"/>
      <c r="N1186" s="98" t="s">
        <v>143</v>
      </c>
      <c r="O1186" s="99">
        <v>11468554</v>
      </c>
      <c r="P1186" s="99">
        <v>12172579</v>
      </c>
      <c r="Q1186" s="100">
        <v>14550934</v>
      </c>
    </row>
    <row r="1187" spans="1:98">
      <c r="A1187" s="129"/>
      <c r="B1187" s="129"/>
      <c r="C1187" s="129"/>
      <c r="D1187" s="129"/>
      <c r="E1187" s="129"/>
      <c r="G1187" s="127"/>
      <c r="H1187" s="127"/>
      <c r="I1187" s="127"/>
      <c r="J1187" s="127"/>
      <c r="K1187" s="127"/>
      <c r="L1187" s="127"/>
      <c r="M1187" s="277"/>
      <c r="N1187" s="278"/>
      <c r="O1187" s="279"/>
      <c r="P1187" s="279"/>
      <c r="Q1187" s="279"/>
    </row>
    <row r="1188" spans="1:98" s="335" customFormat="1" ht="15.75" thickBot="1">
      <c r="A1188" s="350"/>
      <c r="B1188" s="350"/>
      <c r="C1188" s="350"/>
      <c r="D1188" s="350"/>
      <c r="E1188" s="350"/>
      <c r="F1188" s="337"/>
      <c r="G1188" s="350"/>
      <c r="H1188" s="350"/>
      <c r="I1188" s="350"/>
      <c r="J1188" s="350"/>
      <c r="K1188" s="350"/>
      <c r="L1188" s="350"/>
      <c r="M1188" s="357"/>
      <c r="N1188" s="358"/>
      <c r="O1188" s="359"/>
      <c r="P1188" s="359"/>
      <c r="Q1188" s="359"/>
      <c r="R1188" s="337"/>
      <c r="S1188"/>
      <c r="T1188"/>
      <c r="U1188"/>
      <c r="V1188"/>
      <c r="W1188"/>
      <c r="X1188"/>
      <c r="Y1188"/>
      <c r="Z1188"/>
      <c r="AA1188"/>
      <c r="AB1188"/>
      <c r="AC1188"/>
      <c r="AD1188"/>
      <c r="AE1188"/>
      <c r="AF1188"/>
      <c r="AG1188"/>
      <c r="AH1188"/>
      <c r="AI1188"/>
      <c r="AJ1188"/>
      <c r="AK1188"/>
      <c r="AL1188"/>
      <c r="AM1188"/>
      <c r="AN1188"/>
      <c r="AO1188"/>
      <c r="AP1188"/>
      <c r="AQ1188"/>
      <c r="AR1188"/>
      <c r="AS1188"/>
      <c r="AT1188"/>
      <c r="AU1188"/>
      <c r="AV1188"/>
      <c r="AW1188"/>
      <c r="AX1188"/>
      <c r="AY1188"/>
      <c r="AZ1188"/>
      <c r="BA1188"/>
      <c r="BB1188"/>
      <c r="BC1188"/>
      <c r="BD1188"/>
      <c r="BE1188"/>
      <c r="BF1188"/>
      <c r="BG1188"/>
      <c r="BH1188"/>
      <c r="BI1188"/>
      <c r="BJ1188"/>
      <c r="BK1188"/>
      <c r="BL1188"/>
      <c r="BM1188"/>
      <c r="BN1188"/>
      <c r="BO1188"/>
      <c r="BP1188"/>
      <c r="BQ1188"/>
      <c r="BR1188"/>
      <c r="BS1188"/>
      <c r="BT1188"/>
      <c r="BU1188"/>
      <c r="BV1188"/>
      <c r="BW1188"/>
      <c r="BX1188"/>
      <c r="BY1188"/>
      <c r="BZ1188"/>
      <c r="CA1188"/>
      <c r="CB1188"/>
      <c r="CC1188"/>
      <c r="CD1188"/>
      <c r="CE1188"/>
      <c r="CF1188"/>
      <c r="CG1188"/>
      <c r="CH1188"/>
      <c r="CI1188"/>
      <c r="CJ1188"/>
      <c r="CK1188"/>
      <c r="CL1188"/>
      <c r="CM1188"/>
      <c r="CN1188"/>
      <c r="CO1188"/>
      <c r="CP1188"/>
      <c r="CQ1188"/>
      <c r="CR1188"/>
      <c r="CS1188"/>
      <c r="CT1188"/>
    </row>
    <row r="1189" spans="1:98" ht="15.75" thickBot="1">
      <c r="A1189" s="129"/>
      <c r="B1189" s="129"/>
      <c r="C1189" s="175" t="s">
        <v>516</v>
      </c>
      <c r="D1189" s="175" t="s">
        <v>516</v>
      </c>
      <c r="E1189" s="129"/>
      <c r="G1189" s="57" t="s">
        <v>370</v>
      </c>
      <c r="H1189" s="21" t="s">
        <v>371</v>
      </c>
      <c r="I1189" s="28"/>
      <c r="J1189" s="28"/>
      <c r="K1189" s="28"/>
      <c r="M1189" s="57" t="s">
        <v>370</v>
      </c>
      <c r="N1189" s="21" t="s">
        <v>371</v>
      </c>
      <c r="O1189" s="24"/>
      <c r="P1189" s="24"/>
      <c r="Q1189" s="24"/>
    </row>
    <row r="1190" spans="1:98" ht="15.75" thickBot="1">
      <c r="A1190" s="342" t="s">
        <v>510</v>
      </c>
      <c r="B1190" s="343" t="s">
        <v>511</v>
      </c>
      <c r="C1190" s="355" t="s">
        <v>99</v>
      </c>
      <c r="D1190" s="344" t="s">
        <v>100</v>
      </c>
      <c r="E1190" s="339" t="s">
        <v>469</v>
      </c>
      <c r="G1190" s="186"/>
      <c r="H1190" s="132"/>
      <c r="I1190" s="145">
        <v>2017</v>
      </c>
      <c r="J1190" s="145">
        <v>2018</v>
      </c>
      <c r="K1190" s="145">
        <v>2019</v>
      </c>
      <c r="L1190" s="127"/>
      <c r="M1190" s="130"/>
      <c r="N1190" s="132"/>
      <c r="O1190" s="145">
        <v>2017</v>
      </c>
      <c r="P1190" s="145">
        <v>2018</v>
      </c>
      <c r="Q1190" s="145">
        <v>2019</v>
      </c>
    </row>
    <row r="1191" spans="1:98">
      <c r="A1191" s="345" t="s">
        <v>490</v>
      </c>
      <c r="B1191" s="353" t="s">
        <v>491</v>
      </c>
      <c r="C1191" s="333">
        <v>727223</v>
      </c>
      <c r="D1191" s="333">
        <v>8320752</v>
      </c>
      <c r="E1191" s="333">
        <f>-D1191+C1191</f>
        <v>-7593529</v>
      </c>
      <c r="G1191" s="105" t="s">
        <v>86</v>
      </c>
      <c r="H1191" s="133" t="s">
        <v>80</v>
      </c>
      <c r="I1191" s="146" t="s">
        <v>81</v>
      </c>
      <c r="J1191" s="146" t="s">
        <v>81</v>
      </c>
      <c r="K1191" s="146" t="s">
        <v>81</v>
      </c>
      <c r="L1191" s="127"/>
      <c r="M1191" s="105" t="s">
        <v>86</v>
      </c>
      <c r="N1191" s="133" t="s">
        <v>80</v>
      </c>
      <c r="O1191" s="146" t="s">
        <v>81</v>
      </c>
      <c r="P1191" s="146" t="s">
        <v>81</v>
      </c>
      <c r="Q1191" s="146" t="s">
        <v>81</v>
      </c>
    </row>
    <row r="1192" spans="1:98" ht="15.75" thickBot="1">
      <c r="A1192" s="129"/>
      <c r="B1192" s="129"/>
      <c r="C1192" s="129"/>
      <c r="D1192" s="129"/>
      <c r="E1192" s="129"/>
      <c r="G1192" s="77"/>
      <c r="H1192" s="135" t="s">
        <v>0</v>
      </c>
      <c r="I1192" s="147">
        <v>90774</v>
      </c>
      <c r="J1192" s="147">
        <v>101036</v>
      </c>
      <c r="K1192" s="147">
        <v>360345</v>
      </c>
      <c r="L1192" s="127"/>
      <c r="M1192" s="77">
        <v>1</v>
      </c>
      <c r="N1192" s="135" t="s">
        <v>44</v>
      </c>
      <c r="O1192" s="147">
        <v>1531196</v>
      </c>
      <c r="P1192" s="147">
        <v>2793642</v>
      </c>
      <c r="Q1192" s="147">
        <v>5179320</v>
      </c>
    </row>
    <row r="1193" spans="1:98" ht="15.75" thickBot="1">
      <c r="A1193" s="129"/>
      <c r="B1193" s="346" t="s">
        <v>514</v>
      </c>
      <c r="C1193" s="348" t="s">
        <v>231</v>
      </c>
      <c r="D1193" s="348" t="s">
        <v>44</v>
      </c>
      <c r="E1193" s="129"/>
      <c r="G1193" s="102"/>
      <c r="H1193" s="92" t="s">
        <v>83</v>
      </c>
      <c r="I1193" s="93">
        <f>SUM(I1192:I1192)</f>
        <v>90774</v>
      </c>
      <c r="J1193" s="93">
        <f>SUM(J1192:J1192)</f>
        <v>101036</v>
      </c>
      <c r="K1193" s="94">
        <f>SUM(K1192:K1192)</f>
        <v>360345</v>
      </c>
      <c r="L1193" s="127"/>
      <c r="M1193" s="77">
        <v>2</v>
      </c>
      <c r="N1193" s="135" t="s">
        <v>10</v>
      </c>
      <c r="O1193" s="147">
        <v>1539548</v>
      </c>
      <c r="P1193" s="147">
        <v>2285955</v>
      </c>
      <c r="Q1193" s="147">
        <v>1472240</v>
      </c>
    </row>
    <row r="1194" spans="1:98">
      <c r="A1194" s="129"/>
      <c r="B1194" s="129"/>
      <c r="C1194" s="147">
        <v>408793</v>
      </c>
      <c r="D1194" s="147">
        <v>5179320</v>
      </c>
      <c r="E1194" s="129"/>
      <c r="G1194" s="83"/>
      <c r="H1194" s="88" t="s">
        <v>240</v>
      </c>
      <c r="I1194" s="82">
        <f>I1193*100/I1195</f>
        <v>24.207432850468287</v>
      </c>
      <c r="J1194" s="82">
        <f>J1193*100/J1195</f>
        <v>25.979342211159938</v>
      </c>
      <c r="K1194" s="96">
        <f>K1193*100/K1195</f>
        <v>68.511082465406503</v>
      </c>
      <c r="L1194" s="127"/>
      <c r="M1194" s="102"/>
      <c r="N1194" s="92" t="s">
        <v>83</v>
      </c>
      <c r="O1194" s="93">
        <f ca="1">SUM(O1192:O1196)</f>
        <v>7480242</v>
      </c>
      <c r="P1194" s="93">
        <f ca="1">SUM(P1192:P1196)</f>
        <v>7847936</v>
      </c>
      <c r="Q1194" s="93">
        <f>SUM(Q1192:Q1193)</f>
        <v>6651560</v>
      </c>
    </row>
    <row r="1195" spans="1:98" ht="15.75" thickBot="1">
      <c r="A1195" s="129"/>
      <c r="G1195" s="85"/>
      <c r="H1195" s="98" t="s">
        <v>84</v>
      </c>
      <c r="I1195" s="99">
        <v>374984</v>
      </c>
      <c r="J1195" s="99">
        <v>388909</v>
      </c>
      <c r="K1195" s="100">
        <v>525966</v>
      </c>
      <c r="L1195" s="127"/>
      <c r="M1195" s="83"/>
      <c r="N1195" s="88" t="s">
        <v>240</v>
      </c>
      <c r="O1195" s="82">
        <f ca="1">O1194*100/O1196</f>
        <v>65.223933200297097</v>
      </c>
      <c r="P1195" s="82">
        <f ca="1">P1194*100/P1196</f>
        <v>64.472253579130609</v>
      </c>
      <c r="Q1195" s="96">
        <f>Q1194*100/Q1196</f>
        <v>88.847605590983861</v>
      </c>
    </row>
    <row r="1196" spans="1:98" ht="15.75" thickBot="1">
      <c r="A1196" s="129"/>
      <c r="G1196" s="129"/>
      <c r="H1196" s="129"/>
      <c r="I1196" s="129"/>
      <c r="J1196" s="129"/>
      <c r="K1196" s="129"/>
      <c r="L1196" s="127"/>
      <c r="M1196" s="85"/>
      <c r="N1196" s="98" t="s">
        <v>143</v>
      </c>
      <c r="O1196" s="99">
        <v>5067999</v>
      </c>
      <c r="P1196" s="99">
        <v>6849438</v>
      </c>
      <c r="Q1196" s="100">
        <v>7486482</v>
      </c>
    </row>
    <row r="1197" spans="1:98">
      <c r="G1197" s="127"/>
      <c r="H1197" s="127"/>
      <c r="I1197" s="127"/>
      <c r="J1197" s="127"/>
      <c r="K1197" s="127"/>
      <c r="L1197" s="127"/>
      <c r="M1197" s="127"/>
      <c r="N1197" s="127"/>
      <c r="O1197" s="127"/>
      <c r="P1197" s="127"/>
      <c r="Q1197" s="127"/>
    </row>
    <row r="1198" spans="1:98" s="335" customFormat="1" ht="15.75" thickBot="1">
      <c r="F1198" s="337"/>
      <c r="G1198" s="350"/>
      <c r="H1198" s="350"/>
      <c r="I1198" s="350"/>
      <c r="J1198" s="350"/>
      <c r="K1198" s="350"/>
      <c r="L1198" s="350"/>
      <c r="M1198" s="350"/>
      <c r="N1198" s="350"/>
      <c r="O1198" s="350"/>
      <c r="P1198" s="350"/>
      <c r="Q1198" s="350"/>
      <c r="R1198" s="337"/>
      <c r="S1198"/>
      <c r="T1198"/>
      <c r="U1198"/>
      <c r="V1198"/>
      <c r="W1198"/>
      <c r="X1198"/>
      <c r="Y1198"/>
      <c r="Z1198"/>
      <c r="AA1198"/>
      <c r="AB1198"/>
      <c r="AC1198"/>
      <c r="AD1198"/>
      <c r="AE1198"/>
      <c r="AF1198"/>
      <c r="AG1198"/>
      <c r="AH1198"/>
      <c r="AI1198"/>
      <c r="AJ1198"/>
      <c r="AK1198"/>
      <c r="AL1198"/>
      <c r="AM1198"/>
      <c r="AN1198"/>
      <c r="AO1198"/>
      <c r="AP1198"/>
      <c r="AQ1198"/>
      <c r="AR1198"/>
      <c r="AS1198"/>
      <c r="AT1198"/>
      <c r="AU1198"/>
      <c r="AV1198"/>
      <c r="AW1198"/>
      <c r="AX1198"/>
      <c r="AY1198"/>
      <c r="AZ1198"/>
      <c r="BA1198"/>
      <c r="BB1198"/>
      <c r="BC1198"/>
      <c r="BD1198"/>
      <c r="BE1198"/>
      <c r="BF1198"/>
      <c r="BG1198"/>
      <c r="BH1198"/>
      <c r="BI1198"/>
      <c r="BJ1198"/>
      <c r="BK1198"/>
      <c r="BL1198"/>
      <c r="BM1198"/>
      <c r="BN1198"/>
      <c r="BO1198"/>
      <c r="BP1198"/>
      <c r="BQ1198"/>
      <c r="BR1198"/>
      <c r="BS1198"/>
      <c r="BT1198"/>
      <c r="BU1198"/>
      <c r="BV1198"/>
      <c r="BW1198"/>
      <c r="BX1198"/>
      <c r="BY1198"/>
      <c r="BZ1198"/>
      <c r="CA1198"/>
      <c r="CB1198"/>
      <c r="CC1198"/>
      <c r="CD1198"/>
      <c r="CE1198"/>
      <c r="CF1198"/>
      <c r="CG1198"/>
      <c r="CH1198"/>
      <c r="CI1198"/>
      <c r="CJ1198"/>
      <c r="CK1198"/>
      <c r="CL1198"/>
      <c r="CM1198"/>
      <c r="CN1198"/>
      <c r="CO1198"/>
      <c r="CP1198"/>
      <c r="CQ1198"/>
      <c r="CR1198"/>
      <c r="CS1198"/>
      <c r="CT1198"/>
    </row>
    <row r="1199" spans="1:98" ht="15.75" thickBot="1">
      <c r="A1199" s="129"/>
      <c r="B1199" s="129"/>
      <c r="C1199" s="175" t="s">
        <v>516</v>
      </c>
      <c r="D1199" s="175" t="s">
        <v>516</v>
      </c>
      <c r="E1199" s="129"/>
      <c r="G1199" s="57" t="s">
        <v>273</v>
      </c>
      <c r="H1199" s="21" t="s">
        <v>274</v>
      </c>
      <c r="I1199" s="28"/>
      <c r="J1199" s="28"/>
      <c r="K1199" s="28"/>
      <c r="M1199" s="57" t="s">
        <v>273</v>
      </c>
      <c r="N1199" s="21" t="s">
        <v>274</v>
      </c>
      <c r="O1199" s="24"/>
      <c r="P1199" s="24"/>
      <c r="Q1199" s="24"/>
    </row>
    <row r="1200" spans="1:98" ht="15.75" thickBot="1">
      <c r="A1200" s="342" t="s">
        <v>510</v>
      </c>
      <c r="B1200" s="343" t="s">
        <v>511</v>
      </c>
      <c r="C1200" s="355" t="s">
        <v>99</v>
      </c>
      <c r="D1200" s="344" t="s">
        <v>100</v>
      </c>
      <c r="E1200" s="339" t="s">
        <v>517</v>
      </c>
      <c r="G1200" s="186"/>
      <c r="H1200" s="132"/>
      <c r="I1200" s="145">
        <v>2017</v>
      </c>
      <c r="J1200" s="145">
        <v>2018</v>
      </c>
      <c r="K1200" s="145">
        <v>2019</v>
      </c>
      <c r="L1200" s="127"/>
      <c r="M1200" s="130"/>
      <c r="N1200" s="132"/>
      <c r="O1200" s="152">
        <v>2017</v>
      </c>
      <c r="P1200" s="152">
        <v>2018</v>
      </c>
      <c r="Q1200" s="152">
        <v>2019</v>
      </c>
    </row>
    <row r="1201" spans="1:17">
      <c r="A1201" s="345" t="s">
        <v>492</v>
      </c>
      <c r="B1201" s="353" t="s">
        <v>493</v>
      </c>
      <c r="C1201" s="333">
        <v>444090789</v>
      </c>
      <c r="D1201" s="333">
        <v>259286010</v>
      </c>
      <c r="E1201" s="333">
        <f>-D1201+C1201</f>
        <v>184804779</v>
      </c>
      <c r="G1201" s="105" t="s">
        <v>86</v>
      </c>
      <c r="H1201" s="133" t="s">
        <v>80</v>
      </c>
      <c r="I1201" s="146" t="s">
        <v>81</v>
      </c>
      <c r="J1201" s="146" t="s">
        <v>81</v>
      </c>
      <c r="K1201" s="146" t="s">
        <v>81</v>
      </c>
      <c r="L1201" s="127"/>
      <c r="M1201" s="105" t="s">
        <v>86</v>
      </c>
      <c r="N1201" s="133" t="s">
        <v>80</v>
      </c>
      <c r="O1201" s="153" t="s">
        <v>81</v>
      </c>
      <c r="P1201" s="153" t="s">
        <v>81</v>
      </c>
      <c r="Q1201" s="153" t="s">
        <v>81</v>
      </c>
    </row>
    <row r="1202" spans="1:17">
      <c r="A1202" s="129"/>
      <c r="B1202" s="129"/>
      <c r="C1202" s="129"/>
      <c r="D1202" s="129"/>
      <c r="E1202" s="129"/>
      <c r="G1202" s="77">
        <v>1</v>
      </c>
      <c r="H1202" s="135" t="s">
        <v>3</v>
      </c>
      <c r="I1202" s="147">
        <v>75547</v>
      </c>
      <c r="J1202" s="147">
        <v>0</v>
      </c>
      <c r="K1202" s="147">
        <v>499270</v>
      </c>
      <c r="L1202" s="127"/>
      <c r="M1202" s="83">
        <v>1</v>
      </c>
      <c r="N1202" s="135" t="s">
        <v>3</v>
      </c>
      <c r="O1202" s="147">
        <v>20796989</v>
      </c>
      <c r="P1202" s="147">
        <v>13480071</v>
      </c>
      <c r="Q1202" s="147">
        <v>15098030</v>
      </c>
    </row>
    <row r="1203" spans="1:17" ht="15.75" thickBot="1">
      <c r="A1203" s="129"/>
      <c r="B1203" s="346" t="s">
        <v>514</v>
      </c>
      <c r="C1203" s="348" t="s">
        <v>0</v>
      </c>
      <c r="D1203" s="348" t="s">
        <v>105</v>
      </c>
      <c r="E1203" s="129"/>
      <c r="G1203" s="77">
        <v>2</v>
      </c>
      <c r="H1203" s="135" t="s">
        <v>17</v>
      </c>
      <c r="I1203" s="147">
        <v>0</v>
      </c>
      <c r="J1203" s="147">
        <v>0</v>
      </c>
      <c r="K1203" s="147">
        <v>98000</v>
      </c>
      <c r="L1203" s="127"/>
      <c r="M1203" s="83">
        <v>2</v>
      </c>
      <c r="N1203" s="135" t="s">
        <v>7</v>
      </c>
      <c r="O1203" s="147">
        <v>2858048</v>
      </c>
      <c r="P1203" s="147">
        <v>4166606</v>
      </c>
      <c r="Q1203" s="147">
        <v>6221051</v>
      </c>
    </row>
    <row r="1204" spans="1:17">
      <c r="A1204" s="129"/>
      <c r="B1204" s="129"/>
      <c r="C1204" s="147">
        <v>157455432</v>
      </c>
      <c r="D1204" s="147">
        <v>69847972</v>
      </c>
      <c r="E1204" s="129"/>
      <c r="G1204" s="102"/>
      <c r="H1204" s="92" t="s">
        <v>83</v>
      </c>
      <c r="I1204" s="94">
        <f t="shared" ref="I1204:J1204" si="101">SUM(I1202:I1203)</f>
        <v>75547</v>
      </c>
      <c r="J1204" s="94">
        <f t="shared" si="101"/>
        <v>0</v>
      </c>
      <c r="K1204" s="94">
        <f>SUM(K1202:K1203)</f>
        <v>597270</v>
      </c>
      <c r="L1204" s="127"/>
      <c r="M1204" s="83">
        <v>3</v>
      </c>
      <c r="N1204" s="135" t="s">
        <v>4</v>
      </c>
      <c r="O1204" s="147">
        <v>4253270</v>
      </c>
      <c r="P1204" s="147">
        <v>4589471</v>
      </c>
      <c r="Q1204" s="147">
        <v>4646150</v>
      </c>
    </row>
    <row r="1205" spans="1:17">
      <c r="C1205" s="348" t="s">
        <v>4</v>
      </c>
      <c r="D1205" s="348" t="s">
        <v>10</v>
      </c>
      <c r="G1205" s="83"/>
      <c r="H1205" s="88" t="s">
        <v>240</v>
      </c>
      <c r="I1205" s="82">
        <f>I1204*100/I1206</f>
        <v>18.545603621384629</v>
      </c>
      <c r="J1205" s="82">
        <f>J1204*100/J1206</f>
        <v>0</v>
      </c>
      <c r="K1205" s="96">
        <f>K1204*100/K1206</f>
        <v>86.492177227361452</v>
      </c>
      <c r="L1205" s="127"/>
      <c r="M1205" s="83">
        <v>4</v>
      </c>
      <c r="N1205" s="135" t="s">
        <v>13</v>
      </c>
      <c r="O1205" s="147">
        <v>391544</v>
      </c>
      <c r="P1205" s="147">
        <v>791774</v>
      </c>
      <c r="Q1205" s="147">
        <v>1600169</v>
      </c>
    </row>
    <row r="1206" spans="1:17" ht="15.75" thickBot="1">
      <c r="C1206" s="147">
        <v>57117096</v>
      </c>
      <c r="D1206" s="147">
        <v>40915091</v>
      </c>
      <c r="G1206" s="85"/>
      <c r="H1206" s="98" t="s">
        <v>84</v>
      </c>
      <c r="I1206" s="99">
        <v>407358</v>
      </c>
      <c r="J1206" s="99">
        <v>471995</v>
      </c>
      <c r="K1206" s="100">
        <v>690548</v>
      </c>
      <c r="L1206" s="127"/>
      <c r="M1206" s="83">
        <v>5</v>
      </c>
      <c r="N1206" s="135" t="s">
        <v>66</v>
      </c>
      <c r="O1206" s="147">
        <v>1893740</v>
      </c>
      <c r="P1206" s="147">
        <v>1815386</v>
      </c>
      <c r="Q1206" s="147">
        <v>1547553</v>
      </c>
    </row>
    <row r="1207" spans="1:17">
      <c r="C1207" s="348" t="s">
        <v>231</v>
      </c>
      <c r="D1207" s="348" t="s">
        <v>0</v>
      </c>
      <c r="G1207" s="129"/>
      <c r="H1207" s="129"/>
      <c r="I1207" s="129"/>
      <c r="J1207" s="129"/>
      <c r="K1207" s="129"/>
      <c r="L1207" s="127"/>
      <c r="M1207" s="83">
        <v>6</v>
      </c>
      <c r="N1207" s="135" t="s">
        <v>349</v>
      </c>
      <c r="O1207" s="147">
        <v>103350</v>
      </c>
      <c r="P1207" s="147">
        <v>2350550</v>
      </c>
      <c r="Q1207" s="147">
        <v>1202782</v>
      </c>
    </row>
    <row r="1208" spans="1:17" ht="15.75" thickBot="1">
      <c r="A1208" s="129"/>
      <c r="B1208" s="129"/>
      <c r="C1208" s="147">
        <v>39685824</v>
      </c>
      <c r="D1208" s="147">
        <v>21081285</v>
      </c>
      <c r="E1208" s="129"/>
      <c r="G1208" s="129"/>
      <c r="H1208" s="129"/>
      <c r="I1208" s="129"/>
      <c r="J1208" s="129"/>
      <c r="K1208" s="129"/>
      <c r="L1208" s="127"/>
      <c r="M1208" s="83">
        <v>7</v>
      </c>
      <c r="N1208" s="135" t="s">
        <v>35</v>
      </c>
      <c r="O1208" s="147">
        <v>457333</v>
      </c>
      <c r="P1208" s="147">
        <v>1000695</v>
      </c>
      <c r="Q1208" s="147">
        <v>1105546</v>
      </c>
    </row>
    <row r="1209" spans="1:17">
      <c r="A1209" s="129"/>
      <c r="B1209" s="129"/>
      <c r="C1209" s="348" t="s">
        <v>10</v>
      </c>
      <c r="D1209" s="348" t="s">
        <v>3</v>
      </c>
      <c r="E1209" s="129"/>
      <c r="G1209" s="129"/>
      <c r="H1209" s="129"/>
      <c r="I1209" s="129"/>
      <c r="J1209" s="129"/>
      <c r="K1209" s="129"/>
      <c r="L1209" s="127"/>
      <c r="M1209" s="102"/>
      <c r="N1209" s="92" t="s">
        <v>83</v>
      </c>
      <c r="O1209" s="94">
        <f t="shared" ref="O1209:P1209" si="102">SUM(O1202:O1208)</f>
        <v>30754274</v>
      </c>
      <c r="P1209" s="94">
        <f t="shared" si="102"/>
        <v>28194553</v>
      </c>
      <c r="Q1209" s="94">
        <f>SUM(Q1202:Q1208)</f>
        <v>31421281</v>
      </c>
    </row>
    <row r="1210" spans="1:17">
      <c r="A1210" s="129"/>
      <c r="B1210" s="129"/>
      <c r="C1210" s="147">
        <v>26139389</v>
      </c>
      <c r="D1210" s="147">
        <v>15108505</v>
      </c>
      <c r="E1210" s="129"/>
      <c r="G1210" s="129"/>
      <c r="H1210" s="129"/>
      <c r="I1210" s="129"/>
      <c r="J1210" s="129"/>
      <c r="K1210" s="129"/>
      <c r="L1210" s="127"/>
      <c r="M1210" s="83"/>
      <c r="N1210" s="88" t="s">
        <v>240</v>
      </c>
      <c r="O1210" s="82">
        <f>O1209*100/O1211</f>
        <v>85.586319646555083</v>
      </c>
      <c r="P1210" s="82">
        <f>P1209*100/P1211</f>
        <v>86.504132045289552</v>
      </c>
      <c r="Q1210" s="96">
        <f>Q1209*100/Q1211</f>
        <v>96.559775685604848</v>
      </c>
    </row>
    <row r="1211" spans="1:17" ht="15.75" thickBot="1">
      <c r="A1211" s="129"/>
      <c r="B1211" s="129"/>
      <c r="C1211" s="348" t="s">
        <v>2</v>
      </c>
      <c r="D1211" s="348" t="s">
        <v>8</v>
      </c>
      <c r="E1211" s="129"/>
      <c r="G1211" s="129"/>
      <c r="H1211" s="129"/>
      <c r="I1211" s="129"/>
      <c r="J1211" s="129"/>
      <c r="K1211" s="129"/>
      <c r="L1211" s="127"/>
      <c r="M1211" s="85"/>
      <c r="N1211" s="98" t="s">
        <v>143</v>
      </c>
      <c r="O1211" s="99">
        <v>35933633</v>
      </c>
      <c r="P1211" s="99">
        <v>32593302</v>
      </c>
      <c r="Q1211" s="100">
        <v>32540756</v>
      </c>
    </row>
    <row r="1212" spans="1:17">
      <c r="A1212" s="129"/>
      <c r="B1212" s="129"/>
      <c r="C1212" s="147">
        <v>14532497</v>
      </c>
      <c r="D1212" s="147">
        <v>14425551</v>
      </c>
      <c r="E1212" s="129"/>
      <c r="G1212" s="129"/>
      <c r="H1212" s="129"/>
      <c r="I1212" s="129"/>
      <c r="J1212" s="129"/>
      <c r="K1212" s="129"/>
      <c r="L1212" s="127"/>
      <c r="M1212" s="163"/>
      <c r="N1212" s="164"/>
      <c r="O1212" s="165"/>
      <c r="P1212" s="165"/>
      <c r="Q1212" s="165"/>
    </row>
    <row r="1213" spans="1:17" ht="15.75" thickBot="1">
      <c r="A1213" s="129"/>
      <c r="B1213" s="129"/>
      <c r="C1213" s="348" t="s">
        <v>6</v>
      </c>
      <c r="D1213" s="348" t="s">
        <v>4</v>
      </c>
      <c r="E1213" s="129"/>
      <c r="G1213" s="129"/>
      <c r="H1213" s="129"/>
      <c r="I1213" s="129"/>
      <c r="J1213" s="129"/>
      <c r="K1213" s="129"/>
      <c r="L1213" s="127"/>
      <c r="M1213" s="163"/>
      <c r="N1213" s="164"/>
      <c r="O1213" s="165"/>
      <c r="P1213" s="165"/>
      <c r="Q1213" s="165"/>
    </row>
    <row r="1214" spans="1:17" ht="15.75" thickBot="1">
      <c r="A1214" s="129"/>
      <c r="B1214" s="129"/>
      <c r="C1214" s="147">
        <v>12938006</v>
      </c>
      <c r="D1214" s="147">
        <v>10485440</v>
      </c>
      <c r="E1214" s="129"/>
      <c r="G1214" s="57" t="s">
        <v>372</v>
      </c>
      <c r="H1214" s="21" t="s">
        <v>373</v>
      </c>
      <c r="I1214" s="28"/>
      <c r="J1214" s="28"/>
      <c r="K1214" s="28"/>
      <c r="L1214" s="127"/>
      <c r="M1214" s="57" t="s">
        <v>372</v>
      </c>
      <c r="N1214" s="21" t="s">
        <v>373</v>
      </c>
      <c r="O1214" s="28"/>
      <c r="P1214" s="28"/>
      <c r="Q1214" s="28"/>
    </row>
    <row r="1215" spans="1:17" ht="15.75" thickBot="1">
      <c r="A1215" s="129"/>
      <c r="B1215" s="129"/>
      <c r="C1215" s="348" t="s">
        <v>24</v>
      </c>
      <c r="D1215" s="348" t="s">
        <v>13</v>
      </c>
      <c r="E1215" s="129"/>
      <c r="G1215" s="186"/>
      <c r="H1215" s="132"/>
      <c r="I1215" s="145">
        <v>2017</v>
      </c>
      <c r="J1215" s="145">
        <v>2018</v>
      </c>
      <c r="K1215" s="145">
        <v>2019</v>
      </c>
      <c r="L1215" s="127"/>
      <c r="M1215" s="186"/>
      <c r="N1215" s="132"/>
      <c r="O1215" s="145">
        <v>2017</v>
      </c>
      <c r="P1215" s="145">
        <v>2018</v>
      </c>
      <c r="Q1215" s="145">
        <v>2019</v>
      </c>
    </row>
    <row r="1216" spans="1:17">
      <c r="A1216" s="129"/>
      <c r="B1216" s="129"/>
      <c r="C1216" s="147">
        <v>10355268</v>
      </c>
      <c r="D1216" s="147">
        <v>9905936</v>
      </c>
      <c r="E1216" s="129"/>
      <c r="G1216" s="105" t="s">
        <v>86</v>
      </c>
      <c r="H1216" s="133" t="s">
        <v>80</v>
      </c>
      <c r="I1216" s="146" t="s">
        <v>81</v>
      </c>
      <c r="J1216" s="146" t="s">
        <v>81</v>
      </c>
      <c r="K1216" s="146" t="s">
        <v>81</v>
      </c>
      <c r="L1216" s="127"/>
      <c r="M1216" s="105" t="s">
        <v>86</v>
      </c>
      <c r="N1216" s="133" t="s">
        <v>80</v>
      </c>
      <c r="O1216" s="146" t="s">
        <v>81</v>
      </c>
      <c r="P1216" s="146" t="s">
        <v>81</v>
      </c>
      <c r="Q1216" s="146" t="s">
        <v>81</v>
      </c>
    </row>
    <row r="1217" spans="1:17">
      <c r="A1217" s="129"/>
      <c r="B1217" s="129"/>
      <c r="C1217" s="129"/>
      <c r="D1217" s="348" t="s">
        <v>24</v>
      </c>
      <c r="E1217" s="129"/>
      <c r="G1217" s="77">
        <v>1</v>
      </c>
      <c r="H1217" s="135" t="s">
        <v>53</v>
      </c>
      <c r="I1217" s="147">
        <v>75547</v>
      </c>
      <c r="J1217" s="147">
        <v>0</v>
      </c>
      <c r="K1217" s="147">
        <v>3491632</v>
      </c>
      <c r="L1217" s="127"/>
      <c r="M1217" s="77">
        <v>1</v>
      </c>
      <c r="N1217" s="135" t="s">
        <v>27</v>
      </c>
      <c r="O1217" s="147">
        <v>1798043</v>
      </c>
      <c r="P1217" s="147">
        <v>1666829</v>
      </c>
      <c r="Q1217" s="147">
        <v>5974454</v>
      </c>
    </row>
    <row r="1218" spans="1:17" ht="15.75" thickBot="1">
      <c r="A1218" s="129"/>
      <c r="B1218" s="129"/>
      <c r="C1218" s="129"/>
      <c r="D1218" s="147">
        <v>9706195</v>
      </c>
      <c r="E1218" s="129"/>
      <c r="G1218" s="77">
        <v>2</v>
      </c>
      <c r="H1218" s="135" t="s">
        <v>6</v>
      </c>
      <c r="I1218" s="147">
        <v>3737425</v>
      </c>
      <c r="J1218" s="147">
        <v>1686364</v>
      </c>
      <c r="K1218" s="147">
        <v>2225443</v>
      </c>
      <c r="L1218" s="127"/>
      <c r="M1218" s="77">
        <v>2</v>
      </c>
      <c r="N1218" s="135" t="s">
        <v>0</v>
      </c>
      <c r="O1218" s="147">
        <v>902847</v>
      </c>
      <c r="P1218" s="147">
        <v>949816</v>
      </c>
      <c r="Q1218" s="147">
        <v>1025442</v>
      </c>
    </row>
    <row r="1219" spans="1:17">
      <c r="A1219" s="129"/>
      <c r="B1219" s="129"/>
      <c r="C1219" s="129"/>
      <c r="D1219" s="129"/>
      <c r="E1219" s="129"/>
      <c r="G1219" s="77">
        <v>3</v>
      </c>
      <c r="H1219" s="135" t="s">
        <v>28</v>
      </c>
      <c r="I1219" s="147">
        <v>0</v>
      </c>
      <c r="J1219" s="147">
        <v>0</v>
      </c>
      <c r="K1219" s="147">
        <v>1097000</v>
      </c>
      <c r="L1219" s="127"/>
      <c r="M1219" s="102"/>
      <c r="N1219" s="92" t="s">
        <v>83</v>
      </c>
      <c r="O1219" s="94">
        <f t="shared" ref="O1219:P1219" si="103">SUM(O1217:O1218)</f>
        <v>2700890</v>
      </c>
      <c r="P1219" s="94">
        <f t="shared" si="103"/>
        <v>2616645</v>
      </c>
      <c r="Q1219" s="94">
        <f>SUM(Q1217:Q1218)</f>
        <v>6999896</v>
      </c>
    </row>
    <row r="1220" spans="1:17" ht="15.75" thickBot="1">
      <c r="A1220" s="129"/>
      <c r="B1220" s="129"/>
      <c r="C1220" s="129"/>
      <c r="D1220" s="129"/>
      <c r="E1220" s="129"/>
      <c r="G1220" s="77">
        <v>4</v>
      </c>
      <c r="H1220" s="135" t="s">
        <v>104</v>
      </c>
      <c r="I1220" s="147">
        <v>0</v>
      </c>
      <c r="J1220" s="147">
        <v>7653087</v>
      </c>
      <c r="K1220" s="147">
        <v>0</v>
      </c>
      <c r="L1220" s="127"/>
      <c r="M1220" s="83"/>
      <c r="N1220" s="88" t="s">
        <v>240</v>
      </c>
      <c r="O1220" s="82">
        <f>O1219*100/O1221</f>
        <v>87.33587882033234</v>
      </c>
      <c r="P1220" s="82">
        <f>P1219*100/P1221</f>
        <v>55.82758393355595</v>
      </c>
      <c r="Q1220" s="96">
        <f>Q1219*100/Q1221</f>
        <v>98.071507239956389</v>
      </c>
    </row>
    <row r="1221" spans="1:17" ht="15.75" thickBot="1">
      <c r="A1221" s="129"/>
      <c r="B1221" s="129"/>
      <c r="C1221" s="129"/>
      <c r="D1221" s="129"/>
      <c r="E1221" s="129"/>
      <c r="G1221" s="102"/>
      <c r="H1221" s="92" t="s">
        <v>83</v>
      </c>
      <c r="I1221" s="94">
        <f t="shared" ref="I1221:J1221" si="104">SUM(I1217:I1220)</f>
        <v>3812972</v>
      </c>
      <c r="J1221" s="94">
        <f t="shared" si="104"/>
        <v>9339451</v>
      </c>
      <c r="K1221" s="94">
        <f>SUM(K1217:K1220)</f>
        <v>6814075</v>
      </c>
      <c r="L1221" s="127"/>
      <c r="M1221" s="85"/>
      <c r="N1221" s="98" t="s">
        <v>84</v>
      </c>
      <c r="O1221" s="99">
        <v>3092532</v>
      </c>
      <c r="P1221" s="99">
        <v>4687011</v>
      </c>
      <c r="Q1221" s="100">
        <v>7137543</v>
      </c>
    </row>
    <row r="1222" spans="1:17">
      <c r="A1222" s="129"/>
      <c r="B1222" s="129"/>
      <c r="C1222" s="129"/>
      <c r="D1222" s="129"/>
      <c r="E1222" s="129"/>
      <c r="G1222" s="83"/>
      <c r="H1222" s="88" t="s">
        <v>240</v>
      </c>
      <c r="I1222" s="82">
        <f>I1221*100/I1223</f>
        <v>80.245405848382006</v>
      </c>
      <c r="J1222" s="82">
        <f>J1221*100/J1223</f>
        <v>93.523151094330245</v>
      </c>
      <c r="K1222" s="96">
        <f>K1221*100/K1223</f>
        <v>92.269713835687241</v>
      </c>
      <c r="L1222" s="127"/>
      <c r="M1222" s="163"/>
      <c r="N1222" s="164"/>
      <c r="O1222" s="165"/>
      <c r="P1222" s="165"/>
      <c r="Q1222" s="165"/>
    </row>
    <row r="1223" spans="1:17" ht="15.75" thickBot="1">
      <c r="A1223" s="129"/>
      <c r="B1223" s="129"/>
      <c r="C1223" s="129"/>
      <c r="D1223" s="129"/>
      <c r="E1223" s="129"/>
      <c r="G1223" s="85"/>
      <c r="H1223" s="98" t="s">
        <v>84</v>
      </c>
      <c r="I1223" s="99">
        <v>4751639</v>
      </c>
      <c r="J1223" s="99">
        <v>9986245</v>
      </c>
      <c r="K1223" s="100">
        <v>7384953</v>
      </c>
      <c r="L1223" s="127"/>
      <c r="M1223" s="163"/>
      <c r="N1223" s="164"/>
      <c r="O1223" s="165"/>
      <c r="P1223" s="165"/>
      <c r="Q1223" s="165"/>
    </row>
    <row r="1224" spans="1:17">
      <c r="A1224" s="129"/>
      <c r="B1224" s="129"/>
      <c r="C1224" s="129"/>
      <c r="D1224" s="129"/>
      <c r="E1224" s="129"/>
      <c r="G1224" s="129"/>
      <c r="H1224" s="129"/>
      <c r="I1224" s="129"/>
      <c r="J1224" s="129"/>
      <c r="K1224" s="129"/>
      <c r="L1224" s="127"/>
      <c r="M1224" s="163"/>
      <c r="N1224" s="164"/>
      <c r="O1224" s="165"/>
      <c r="P1224" s="165"/>
      <c r="Q1224" s="165"/>
    </row>
    <row r="1225" spans="1:17">
      <c r="A1225" s="129"/>
      <c r="B1225" s="129"/>
      <c r="C1225" s="129"/>
      <c r="D1225" s="129"/>
      <c r="E1225" s="129"/>
      <c r="G1225" s="129"/>
      <c r="H1225" s="129"/>
      <c r="I1225" s="129"/>
      <c r="J1225" s="129"/>
      <c r="K1225" s="129"/>
      <c r="L1225" s="127"/>
      <c r="M1225" s="163"/>
      <c r="N1225" s="164"/>
      <c r="O1225" s="165"/>
      <c r="P1225" s="165"/>
      <c r="Q1225" s="165"/>
    </row>
    <row r="1226" spans="1:17" ht="15.75" thickBot="1">
      <c r="A1226" s="129"/>
      <c r="B1226" s="129"/>
      <c r="C1226" s="129"/>
      <c r="D1226" s="129"/>
      <c r="E1226" s="129"/>
      <c r="G1226" s="25" t="s">
        <v>42</v>
      </c>
      <c r="H1226" s="26" t="s">
        <v>82</v>
      </c>
      <c r="I1226" s="28"/>
      <c r="J1226" s="28"/>
      <c r="K1226" s="28"/>
      <c r="L1226" s="68"/>
      <c r="M1226" s="25" t="s">
        <v>42</v>
      </c>
      <c r="N1226" s="26" t="s">
        <v>82</v>
      </c>
      <c r="O1226" s="26"/>
      <c r="P1226" s="26"/>
      <c r="Q1226" s="26"/>
    </row>
    <row r="1227" spans="1:17" ht="15.75" thickBot="1">
      <c r="A1227" s="129"/>
      <c r="B1227" s="129"/>
      <c r="C1227" s="129"/>
      <c r="D1227" s="129"/>
      <c r="E1227" s="129"/>
      <c r="G1227" s="186"/>
      <c r="H1227" s="132"/>
      <c r="I1227" s="152">
        <v>2017</v>
      </c>
      <c r="J1227" s="152">
        <v>2018</v>
      </c>
      <c r="K1227" s="152">
        <v>2019</v>
      </c>
      <c r="L1227" s="200"/>
      <c r="M1227" s="130"/>
      <c r="N1227" s="132"/>
      <c r="O1227" s="152">
        <v>2017</v>
      </c>
      <c r="P1227" s="152">
        <v>2018</v>
      </c>
      <c r="Q1227" s="152">
        <v>2019</v>
      </c>
    </row>
    <row r="1228" spans="1:17" ht="15.75" thickBot="1">
      <c r="A1228" s="129"/>
      <c r="B1228" s="129"/>
      <c r="C1228" s="129"/>
      <c r="D1228" s="129"/>
      <c r="E1228" s="129"/>
      <c r="G1228" s="105" t="s">
        <v>86</v>
      </c>
      <c r="H1228" s="106" t="s">
        <v>80</v>
      </c>
      <c r="I1228" s="153" t="s">
        <v>81</v>
      </c>
      <c r="J1228" s="153" t="s">
        <v>81</v>
      </c>
      <c r="K1228" s="153" t="s">
        <v>81</v>
      </c>
      <c r="L1228" s="127"/>
      <c r="M1228" s="105" t="s">
        <v>86</v>
      </c>
      <c r="N1228" s="106" t="s">
        <v>80</v>
      </c>
      <c r="O1228" s="153" t="s">
        <v>81</v>
      </c>
      <c r="P1228" s="153" t="s">
        <v>81</v>
      </c>
      <c r="Q1228" s="153" t="s">
        <v>81</v>
      </c>
    </row>
    <row r="1229" spans="1:17">
      <c r="A1229" s="129"/>
      <c r="B1229" s="129"/>
      <c r="C1229" s="129"/>
      <c r="D1229" s="129"/>
      <c r="E1229" s="129"/>
      <c r="G1229" s="102">
        <v>1</v>
      </c>
      <c r="H1229" s="238" t="s">
        <v>0</v>
      </c>
      <c r="I1229" s="242">
        <v>266018690</v>
      </c>
      <c r="J1229" s="242">
        <v>352025093</v>
      </c>
      <c r="K1229" s="242">
        <v>140603108</v>
      </c>
      <c r="L1229" s="127"/>
      <c r="M1229" s="83">
        <v>1</v>
      </c>
      <c r="N1229" s="135" t="s">
        <v>13</v>
      </c>
      <c r="O1229" s="147">
        <v>3152844</v>
      </c>
      <c r="P1229" s="147">
        <v>1903750</v>
      </c>
      <c r="Q1229" s="147">
        <v>4933394</v>
      </c>
    </row>
    <row r="1230" spans="1:17" ht="15.75" thickBot="1">
      <c r="A1230" s="129"/>
      <c r="B1230" s="129"/>
      <c r="C1230" s="129"/>
      <c r="D1230" s="129"/>
      <c r="E1230" s="129"/>
      <c r="G1230" s="83">
        <v>2</v>
      </c>
      <c r="H1230" s="135" t="s">
        <v>4</v>
      </c>
      <c r="I1230" s="147">
        <v>53622499</v>
      </c>
      <c r="J1230" s="147">
        <v>51213641</v>
      </c>
      <c r="K1230" s="147">
        <v>51203803</v>
      </c>
      <c r="L1230" s="127"/>
      <c r="M1230" s="83">
        <v>2</v>
      </c>
      <c r="N1230" s="135" t="s">
        <v>0</v>
      </c>
      <c r="O1230" s="147">
        <v>5251287</v>
      </c>
      <c r="P1230" s="147">
        <v>2671982</v>
      </c>
      <c r="Q1230" s="147">
        <v>1302915</v>
      </c>
    </row>
    <row r="1231" spans="1:17">
      <c r="A1231" s="129"/>
      <c r="B1231" s="129"/>
      <c r="C1231" s="129"/>
      <c r="D1231" s="129"/>
      <c r="E1231" s="129"/>
      <c r="G1231" s="83">
        <v>3</v>
      </c>
      <c r="H1231" s="135" t="s">
        <v>29</v>
      </c>
      <c r="I1231" s="147">
        <v>37038520</v>
      </c>
      <c r="J1231" s="147">
        <v>41956081</v>
      </c>
      <c r="K1231" s="147">
        <v>38849854</v>
      </c>
      <c r="L1231" s="127"/>
      <c r="M1231" s="102"/>
      <c r="N1231" s="92" t="s">
        <v>83</v>
      </c>
      <c r="O1231" s="93">
        <f t="shared" ref="O1231:P1231" si="105">SUM(O1229:O1230)</f>
        <v>8404131</v>
      </c>
      <c r="P1231" s="93">
        <f t="shared" si="105"/>
        <v>4575732</v>
      </c>
      <c r="Q1231" s="94">
        <f>SUM(Q1229:Q1230)</f>
        <v>6236309</v>
      </c>
    </row>
    <row r="1232" spans="1:17">
      <c r="A1232" s="129"/>
      <c r="B1232" s="129"/>
      <c r="C1232" s="129"/>
      <c r="D1232" s="129"/>
      <c r="E1232" s="129"/>
      <c r="G1232" s="83">
        <v>4</v>
      </c>
      <c r="H1232" s="135" t="s">
        <v>2</v>
      </c>
      <c r="I1232" s="147">
        <v>12716172</v>
      </c>
      <c r="J1232" s="147">
        <v>15789053</v>
      </c>
      <c r="K1232" s="147">
        <v>13844602</v>
      </c>
      <c r="L1232" s="127"/>
      <c r="M1232" s="83"/>
      <c r="N1232" s="88" t="s">
        <v>240</v>
      </c>
      <c r="O1232" s="82">
        <f>O1231*100/O1233</f>
        <v>91.259339711397374</v>
      </c>
      <c r="P1232" s="82">
        <f>P1231*100/P1233</f>
        <v>80.207682754425832</v>
      </c>
      <c r="Q1232" s="96">
        <f>Q1231*100/Q1233</f>
        <v>88.445336796088853</v>
      </c>
    </row>
    <row r="1233" spans="1:17" ht="15.75" thickBot="1">
      <c r="A1233" s="129"/>
      <c r="B1233" s="129"/>
      <c r="C1233" s="129"/>
      <c r="D1233" s="129"/>
      <c r="E1233" s="129"/>
      <c r="G1233" s="83">
        <v>5</v>
      </c>
      <c r="H1233" s="135" t="s">
        <v>5</v>
      </c>
      <c r="I1233" s="147">
        <v>9274652</v>
      </c>
      <c r="J1233" s="147">
        <v>9073118</v>
      </c>
      <c r="K1233" s="147">
        <v>8279349</v>
      </c>
      <c r="L1233" s="127"/>
      <c r="M1233" s="85"/>
      <c r="N1233" s="98" t="s">
        <v>143</v>
      </c>
      <c r="O1233" s="99">
        <v>9209064</v>
      </c>
      <c r="P1233" s="99">
        <v>5704855</v>
      </c>
      <c r="Q1233" s="100">
        <v>7051032</v>
      </c>
    </row>
    <row r="1234" spans="1:17">
      <c r="A1234" s="129"/>
      <c r="B1234" s="129"/>
      <c r="C1234" s="129"/>
      <c r="D1234" s="129"/>
      <c r="E1234" s="129"/>
      <c r="G1234" s="83">
        <v>6</v>
      </c>
      <c r="H1234" s="135" t="s">
        <v>1</v>
      </c>
      <c r="I1234" s="147">
        <v>7383324</v>
      </c>
      <c r="J1234" s="147">
        <v>8487843</v>
      </c>
      <c r="K1234" s="147">
        <v>7688841</v>
      </c>
      <c r="L1234" s="127"/>
      <c r="Q1234" s="129"/>
    </row>
    <row r="1235" spans="1:17">
      <c r="A1235" s="129"/>
      <c r="B1235" s="129"/>
      <c r="C1235" s="129"/>
      <c r="D1235" s="129"/>
      <c r="E1235" s="129"/>
      <c r="G1235" s="83">
        <v>7</v>
      </c>
      <c r="H1235" s="135" t="s">
        <v>30</v>
      </c>
      <c r="I1235" s="147">
        <v>12046471</v>
      </c>
      <c r="J1235" s="147">
        <v>9726670</v>
      </c>
      <c r="K1235" s="147">
        <v>6814456</v>
      </c>
      <c r="L1235" s="127"/>
      <c r="M1235" s="129"/>
      <c r="N1235" s="129"/>
      <c r="O1235" s="129"/>
      <c r="P1235" s="129"/>
      <c r="Q1235" s="129"/>
    </row>
    <row r="1236" spans="1:17">
      <c r="A1236" s="129"/>
      <c r="B1236" s="129"/>
      <c r="C1236" s="129"/>
      <c r="D1236" s="129"/>
      <c r="E1236" s="129"/>
      <c r="G1236" s="83">
        <v>8</v>
      </c>
      <c r="H1236" s="135" t="s">
        <v>9</v>
      </c>
      <c r="I1236" s="147">
        <v>3749177</v>
      </c>
      <c r="J1236" s="147">
        <v>6040636</v>
      </c>
      <c r="K1236" s="147">
        <v>6697567</v>
      </c>
      <c r="L1236" s="127"/>
      <c r="M1236" s="129"/>
      <c r="N1236" s="129"/>
      <c r="O1236" s="129"/>
      <c r="P1236" s="129"/>
      <c r="Q1236" s="129"/>
    </row>
    <row r="1237" spans="1:17">
      <c r="A1237" s="129"/>
      <c r="B1237" s="129"/>
      <c r="C1237" s="129"/>
      <c r="D1237" s="129"/>
      <c r="E1237" s="129"/>
      <c r="G1237" s="83">
        <v>9</v>
      </c>
      <c r="H1237" s="135" t="s">
        <v>6</v>
      </c>
      <c r="I1237" s="147">
        <v>7532779</v>
      </c>
      <c r="J1237" s="147">
        <v>6581122</v>
      </c>
      <c r="K1237" s="147">
        <v>6360777</v>
      </c>
      <c r="L1237" s="127"/>
      <c r="M1237" s="129"/>
    </row>
    <row r="1238" spans="1:17">
      <c r="A1238" s="129"/>
      <c r="B1238" s="129"/>
      <c r="C1238" s="129"/>
      <c r="D1238" s="129"/>
      <c r="E1238" s="129"/>
      <c r="G1238" s="83">
        <v>10</v>
      </c>
      <c r="H1238" s="135" t="s">
        <v>20</v>
      </c>
      <c r="I1238" s="147">
        <v>958201</v>
      </c>
      <c r="J1238" s="147">
        <v>2526463</v>
      </c>
      <c r="K1238" s="147">
        <v>5446581</v>
      </c>
      <c r="L1238" s="127"/>
      <c r="M1238" s="129"/>
    </row>
    <row r="1239" spans="1:17">
      <c r="A1239" s="129"/>
      <c r="B1239" s="129"/>
      <c r="C1239" s="129"/>
      <c r="D1239" s="129"/>
      <c r="E1239" s="129"/>
      <c r="G1239" s="83">
        <v>11</v>
      </c>
      <c r="H1239" s="135" t="s">
        <v>17</v>
      </c>
      <c r="I1239" s="147">
        <v>5735545</v>
      </c>
      <c r="J1239" s="147">
        <v>4753099</v>
      </c>
      <c r="K1239" s="147">
        <v>5322392</v>
      </c>
      <c r="L1239" s="127"/>
      <c r="M1239" s="129"/>
    </row>
    <row r="1240" spans="1:17">
      <c r="A1240" s="129"/>
      <c r="B1240" s="129"/>
      <c r="C1240" s="129"/>
      <c r="D1240" s="129"/>
      <c r="E1240" s="129"/>
      <c r="G1240" s="83">
        <v>12</v>
      </c>
      <c r="H1240" s="135" t="s">
        <v>11</v>
      </c>
      <c r="I1240" s="147">
        <v>5875173</v>
      </c>
      <c r="J1240" s="147">
        <v>5823448</v>
      </c>
      <c r="K1240" s="147">
        <v>5127819</v>
      </c>
      <c r="L1240" s="127"/>
      <c r="M1240" s="129"/>
    </row>
    <row r="1241" spans="1:17">
      <c r="A1241" s="129"/>
      <c r="B1241" s="129"/>
      <c r="C1241" s="129"/>
      <c r="D1241" s="129"/>
      <c r="E1241" s="129"/>
      <c r="G1241" s="83">
        <v>13</v>
      </c>
      <c r="H1241" s="135" t="s">
        <v>44</v>
      </c>
      <c r="I1241" s="147">
        <v>4712525</v>
      </c>
      <c r="J1241" s="147">
        <v>5622846</v>
      </c>
      <c r="K1241" s="147">
        <v>4418077</v>
      </c>
      <c r="L1241" s="127"/>
      <c r="M1241" s="129"/>
    </row>
    <row r="1242" spans="1:17">
      <c r="A1242" s="129"/>
      <c r="B1242" s="129"/>
      <c r="C1242" s="129"/>
      <c r="D1242" s="129"/>
      <c r="E1242" s="129"/>
      <c r="G1242" s="83">
        <v>14</v>
      </c>
      <c r="H1242" s="135" t="s">
        <v>13</v>
      </c>
      <c r="I1242" s="147">
        <v>10237069</v>
      </c>
      <c r="J1242" s="147">
        <v>13739222</v>
      </c>
      <c r="K1242" s="147">
        <v>4040889</v>
      </c>
      <c r="L1242" s="127"/>
      <c r="M1242" s="129"/>
    </row>
    <row r="1243" spans="1:17">
      <c r="A1243" s="129"/>
      <c r="B1243" s="129"/>
      <c r="C1243" s="129"/>
      <c r="D1243" s="129"/>
      <c r="E1243" s="129"/>
      <c r="G1243" s="83">
        <v>15</v>
      </c>
      <c r="H1243" s="185" t="s">
        <v>37</v>
      </c>
      <c r="I1243" s="239">
        <v>3596686</v>
      </c>
      <c r="J1243" s="239">
        <v>4161499</v>
      </c>
      <c r="K1243" s="239">
        <v>3750667</v>
      </c>
      <c r="L1243" s="127"/>
      <c r="M1243" s="129"/>
    </row>
    <row r="1244" spans="1:17">
      <c r="A1244" s="129"/>
      <c r="B1244" s="129"/>
      <c r="C1244" s="129"/>
      <c r="D1244" s="129"/>
      <c r="E1244" s="129"/>
      <c r="G1244" s="83">
        <v>16</v>
      </c>
      <c r="H1244" s="185" t="s">
        <v>38</v>
      </c>
      <c r="I1244" s="188">
        <v>5773234</v>
      </c>
      <c r="J1244" s="188">
        <v>6049892</v>
      </c>
      <c r="K1244" s="188">
        <v>3475713</v>
      </c>
      <c r="L1244" s="127"/>
      <c r="M1244" s="129"/>
    </row>
    <row r="1245" spans="1:17">
      <c r="A1245" s="129"/>
      <c r="B1245" s="129"/>
      <c r="C1245" s="129"/>
      <c r="D1245" s="129"/>
      <c r="E1245" s="129"/>
      <c r="G1245" s="83">
        <v>17</v>
      </c>
      <c r="H1245" s="135" t="s">
        <v>8</v>
      </c>
      <c r="I1245" s="147">
        <v>2819785</v>
      </c>
      <c r="J1245" s="147">
        <v>3804259</v>
      </c>
      <c r="K1245" s="147">
        <v>2968382</v>
      </c>
      <c r="L1245" s="127"/>
      <c r="M1245" s="129"/>
    </row>
    <row r="1246" spans="1:17">
      <c r="A1246" s="129"/>
      <c r="B1246" s="129"/>
      <c r="C1246" s="129"/>
      <c r="D1246" s="129"/>
      <c r="E1246" s="129"/>
      <c r="G1246" s="83">
        <v>18</v>
      </c>
      <c r="H1246" s="135" t="s">
        <v>16</v>
      </c>
      <c r="I1246" s="147">
        <v>2090352</v>
      </c>
      <c r="J1246" s="147">
        <v>2729815</v>
      </c>
      <c r="K1246" s="147">
        <v>2821607</v>
      </c>
      <c r="L1246" s="127"/>
      <c r="M1246" s="129"/>
    </row>
    <row r="1247" spans="1:17">
      <c r="A1247" s="129"/>
      <c r="B1247" s="129"/>
      <c r="C1247" s="129"/>
      <c r="D1247" s="129"/>
      <c r="E1247" s="129"/>
      <c r="G1247" s="83">
        <v>19</v>
      </c>
      <c r="H1247" s="135" t="s">
        <v>10</v>
      </c>
      <c r="I1247" s="147">
        <v>2046531</v>
      </c>
      <c r="J1247" s="147">
        <v>2636380</v>
      </c>
      <c r="K1247" s="147">
        <v>2756969</v>
      </c>
      <c r="L1247" s="127"/>
      <c r="M1247" s="129"/>
    </row>
    <row r="1248" spans="1:17">
      <c r="A1248" s="129"/>
      <c r="B1248" s="129"/>
      <c r="C1248" s="129"/>
      <c r="D1248" s="129"/>
      <c r="E1248" s="129"/>
      <c r="G1248" s="83">
        <v>20</v>
      </c>
      <c r="H1248" s="135" t="s">
        <v>21</v>
      </c>
      <c r="I1248" s="147">
        <v>2228241</v>
      </c>
      <c r="J1248" s="147">
        <v>3199176</v>
      </c>
      <c r="K1248" s="147">
        <v>2589782</v>
      </c>
      <c r="L1248" s="127"/>
      <c r="M1248" s="129"/>
    </row>
    <row r="1249" spans="1:17">
      <c r="A1249" s="129"/>
      <c r="B1249" s="129"/>
      <c r="C1249" s="129"/>
      <c r="D1249" s="129"/>
      <c r="E1249" s="129"/>
      <c r="G1249" s="83">
        <v>21</v>
      </c>
      <c r="H1249" s="135" t="s">
        <v>24</v>
      </c>
      <c r="I1249" s="147">
        <v>1930335</v>
      </c>
      <c r="J1249" s="147">
        <v>2844290</v>
      </c>
      <c r="K1249" s="147">
        <v>2481547</v>
      </c>
      <c r="L1249" s="127"/>
      <c r="M1249" s="129"/>
    </row>
    <row r="1250" spans="1:17">
      <c r="A1250" s="129"/>
      <c r="B1250" s="129"/>
      <c r="C1250" s="129"/>
      <c r="D1250" s="129"/>
      <c r="E1250" s="129"/>
      <c r="G1250" s="83">
        <v>22</v>
      </c>
      <c r="H1250" s="135" t="s">
        <v>12</v>
      </c>
      <c r="I1250" s="147">
        <v>1258564</v>
      </c>
      <c r="J1250" s="147">
        <v>1782149</v>
      </c>
      <c r="K1250" s="147">
        <v>1986307</v>
      </c>
      <c r="L1250" s="127"/>
      <c r="M1250" s="129"/>
    </row>
    <row r="1251" spans="1:17">
      <c r="A1251" s="129"/>
      <c r="B1251" s="129"/>
      <c r="C1251" s="129"/>
      <c r="D1251" s="129"/>
      <c r="E1251" s="129"/>
      <c r="G1251" s="83">
        <v>23</v>
      </c>
      <c r="H1251" s="135" t="s">
        <v>3</v>
      </c>
      <c r="I1251" s="147">
        <v>1796690</v>
      </c>
      <c r="J1251" s="147">
        <v>2014515</v>
      </c>
      <c r="K1251" s="147">
        <v>1922459</v>
      </c>
      <c r="L1251" s="127"/>
      <c r="M1251" s="129"/>
    </row>
    <row r="1252" spans="1:17">
      <c r="A1252" s="129"/>
      <c r="B1252" s="129"/>
      <c r="C1252" s="129"/>
      <c r="D1252" s="129"/>
      <c r="E1252" s="129"/>
      <c r="G1252" s="83">
        <v>24</v>
      </c>
      <c r="H1252" s="135" t="s">
        <v>48</v>
      </c>
      <c r="I1252" s="147">
        <v>2513009</v>
      </c>
      <c r="J1252" s="147">
        <v>2825343</v>
      </c>
      <c r="K1252" s="147">
        <v>1725166</v>
      </c>
      <c r="L1252" s="127"/>
      <c r="M1252" s="129"/>
    </row>
    <row r="1253" spans="1:17">
      <c r="A1253" s="129"/>
      <c r="B1253" s="129"/>
      <c r="C1253" s="129"/>
      <c r="D1253" s="129"/>
      <c r="E1253" s="129"/>
      <c r="G1253" s="83">
        <v>25</v>
      </c>
      <c r="H1253" s="135" t="s">
        <v>35</v>
      </c>
      <c r="I1253" s="147">
        <v>2636616</v>
      </c>
      <c r="J1253" s="147">
        <v>2434066</v>
      </c>
      <c r="K1253" s="147">
        <v>1475781</v>
      </c>
      <c r="L1253" s="127"/>
      <c r="M1253" s="129"/>
    </row>
    <row r="1254" spans="1:17">
      <c r="A1254" s="129"/>
      <c r="B1254" s="129"/>
      <c r="C1254" s="129"/>
      <c r="D1254" s="129"/>
      <c r="E1254" s="129"/>
      <c r="G1254" s="83"/>
      <c r="H1254" s="135" t="s">
        <v>43</v>
      </c>
      <c r="I1254" s="147">
        <v>2560616</v>
      </c>
      <c r="J1254" s="147">
        <v>2206838</v>
      </c>
      <c r="K1254" s="147">
        <v>1617965</v>
      </c>
      <c r="L1254" s="127"/>
      <c r="M1254" s="129"/>
    </row>
    <row r="1255" spans="1:17">
      <c r="A1255" s="129"/>
      <c r="B1255" s="129"/>
      <c r="C1255" s="129"/>
      <c r="D1255" s="129"/>
      <c r="E1255" s="129"/>
      <c r="G1255" s="83">
        <v>26</v>
      </c>
      <c r="H1255" s="135" t="s">
        <v>348</v>
      </c>
      <c r="I1255" s="147">
        <v>1640278</v>
      </c>
      <c r="J1255" s="147">
        <v>1106502</v>
      </c>
      <c r="K1255" s="147">
        <v>1185620</v>
      </c>
      <c r="L1255" s="127"/>
      <c r="M1255" s="129"/>
    </row>
    <row r="1256" spans="1:17">
      <c r="A1256" s="129"/>
      <c r="B1256" s="129"/>
      <c r="C1256" s="129"/>
      <c r="D1256" s="129"/>
      <c r="E1256" s="129"/>
      <c r="G1256" s="83">
        <v>27</v>
      </c>
      <c r="H1256" s="135" t="s">
        <v>27</v>
      </c>
      <c r="I1256" s="147">
        <v>822971</v>
      </c>
      <c r="J1256" s="147">
        <v>1266666</v>
      </c>
      <c r="K1256" s="147">
        <v>1174563</v>
      </c>
      <c r="L1256" s="127"/>
      <c r="M1256" s="129"/>
    </row>
    <row r="1257" spans="1:17" ht="15.75" thickBot="1">
      <c r="A1257" s="129"/>
      <c r="B1257" s="129"/>
      <c r="C1257" s="129"/>
      <c r="D1257" s="129"/>
      <c r="E1257" s="129"/>
      <c r="G1257" s="83">
        <v>28</v>
      </c>
      <c r="H1257" s="135" t="s">
        <v>346</v>
      </c>
      <c r="I1257" s="147">
        <v>707980</v>
      </c>
      <c r="J1257" s="147">
        <v>828166</v>
      </c>
      <c r="K1257" s="147">
        <v>1031364</v>
      </c>
      <c r="L1257" s="127"/>
      <c r="M1257" s="129"/>
    </row>
    <row r="1258" spans="1:17">
      <c r="A1258" s="129"/>
      <c r="B1258" s="129"/>
      <c r="C1258" s="129"/>
      <c r="D1258" s="129"/>
      <c r="E1258" s="129"/>
      <c r="G1258" s="102"/>
      <c r="H1258" s="92" t="s">
        <v>83</v>
      </c>
      <c r="I1258" s="94">
        <f t="shared" ref="I1258:J1258" si="106">SUM(I1229:I1257)</f>
        <v>471322685</v>
      </c>
      <c r="J1258" s="94">
        <f t="shared" si="106"/>
        <v>573247891</v>
      </c>
      <c r="K1258" s="94">
        <f>SUM(K1229:K1257)</f>
        <v>337662007</v>
      </c>
      <c r="L1258" s="127"/>
      <c r="M1258" s="129"/>
    </row>
    <row r="1259" spans="1:17">
      <c r="A1259" s="129"/>
      <c r="B1259" s="129"/>
      <c r="C1259" s="129"/>
      <c r="D1259" s="129"/>
      <c r="E1259" s="129"/>
      <c r="G1259" s="83"/>
      <c r="H1259" s="88" t="s">
        <v>240</v>
      </c>
      <c r="I1259" s="82">
        <f>I1258*100/I1260</f>
        <v>97.767579282573877</v>
      </c>
      <c r="J1259" s="82">
        <f>J1258*100/J1260</f>
        <v>97.837346023035408</v>
      </c>
      <c r="K1259" s="96">
        <f>K1258*100/K1260</f>
        <v>96.112385833846076</v>
      </c>
      <c r="L1259" s="127"/>
      <c r="M1259" s="129"/>
    </row>
    <row r="1260" spans="1:17" ht="15.75" thickBot="1">
      <c r="A1260" s="129"/>
      <c r="B1260" s="129"/>
      <c r="C1260" s="129"/>
      <c r="D1260" s="129"/>
      <c r="E1260" s="129"/>
      <c r="G1260" s="85"/>
      <c r="H1260" s="98" t="s">
        <v>84</v>
      </c>
      <c r="I1260" s="99">
        <v>482084847</v>
      </c>
      <c r="J1260" s="99">
        <v>585919298</v>
      </c>
      <c r="K1260" s="100">
        <v>351319972</v>
      </c>
      <c r="L1260" s="127"/>
      <c r="M1260" s="129"/>
    </row>
    <row r="1261" spans="1:17">
      <c r="A1261" s="129"/>
      <c r="B1261" s="129"/>
      <c r="C1261" s="129"/>
      <c r="D1261" s="129"/>
      <c r="E1261" s="129"/>
      <c r="G1261" s="163"/>
      <c r="H1261" s="164"/>
      <c r="I1261" s="165"/>
      <c r="J1261" s="165"/>
      <c r="K1261" s="304"/>
      <c r="L1261" s="127"/>
      <c r="M1261" s="129"/>
    </row>
    <row r="1262" spans="1:17" ht="15.75" thickBot="1">
      <c r="A1262" s="129"/>
      <c r="B1262" s="129"/>
      <c r="C1262" s="129"/>
      <c r="D1262" s="129"/>
      <c r="E1262" s="129"/>
      <c r="G1262" s="163"/>
      <c r="H1262" s="164"/>
      <c r="I1262" s="165"/>
      <c r="J1262" s="165"/>
      <c r="K1262" s="165"/>
      <c r="L1262" s="127"/>
      <c r="M1262" s="129"/>
      <c r="N1262" s="129"/>
      <c r="O1262" s="129"/>
      <c r="P1262" s="129"/>
      <c r="Q1262" s="129"/>
    </row>
    <row r="1263" spans="1:17" ht="15.75" thickBot="1">
      <c r="A1263" s="129"/>
      <c r="B1263" s="129"/>
      <c r="C1263" s="129"/>
      <c r="D1263" s="129"/>
      <c r="E1263" s="129"/>
      <c r="G1263" s="25" t="s">
        <v>167</v>
      </c>
      <c r="H1263" s="26" t="s">
        <v>166</v>
      </c>
      <c r="I1263" s="28"/>
      <c r="J1263" s="28"/>
      <c r="K1263" s="28"/>
      <c r="M1263" s="20" t="s">
        <v>167</v>
      </c>
      <c r="N1263" s="21" t="s">
        <v>166</v>
      </c>
      <c r="O1263" s="24"/>
      <c r="P1263" s="24"/>
      <c r="Q1263" s="24"/>
    </row>
    <row r="1264" spans="1:17" ht="15.75" thickBot="1">
      <c r="A1264" s="129"/>
      <c r="B1264" s="129"/>
      <c r="C1264" s="129"/>
      <c r="D1264" s="129"/>
      <c r="E1264" s="129"/>
      <c r="G1264" s="186"/>
      <c r="H1264" s="132"/>
      <c r="I1264" s="152">
        <v>2017</v>
      </c>
      <c r="J1264" s="16">
        <v>2018</v>
      </c>
      <c r="K1264" s="152">
        <v>2019</v>
      </c>
      <c r="L1264" s="127"/>
      <c r="M1264" s="130"/>
      <c r="N1264" s="132"/>
      <c r="O1264" s="145">
        <v>2017</v>
      </c>
      <c r="P1264" s="145">
        <v>2018</v>
      </c>
      <c r="Q1264" s="145">
        <v>2019</v>
      </c>
    </row>
    <row r="1265" spans="1:17" ht="15.75" thickBot="1">
      <c r="A1265" s="129"/>
      <c r="B1265" s="129"/>
      <c r="C1265" s="129"/>
      <c r="D1265" s="129"/>
      <c r="E1265" s="129"/>
      <c r="G1265" s="243" t="s">
        <v>86</v>
      </c>
      <c r="H1265" s="244" t="s">
        <v>80</v>
      </c>
      <c r="I1265" s="245" t="s">
        <v>81</v>
      </c>
      <c r="J1265" s="246" t="s">
        <v>81</v>
      </c>
      <c r="K1265" s="245" t="s">
        <v>81</v>
      </c>
      <c r="L1265" s="127"/>
      <c r="M1265" s="243" t="s">
        <v>86</v>
      </c>
      <c r="N1265" s="244" t="s">
        <v>80</v>
      </c>
      <c r="O1265" s="245" t="s">
        <v>81</v>
      </c>
      <c r="P1265" s="246" t="s">
        <v>81</v>
      </c>
      <c r="Q1265" s="245" t="s">
        <v>81</v>
      </c>
    </row>
    <row r="1266" spans="1:17" ht="15.75" thickBot="1">
      <c r="A1266" s="129"/>
      <c r="B1266" s="129"/>
      <c r="C1266" s="129"/>
      <c r="D1266" s="129"/>
      <c r="E1266" s="129"/>
      <c r="G1266" s="240">
        <v>1</v>
      </c>
      <c r="H1266" s="241" t="s">
        <v>0</v>
      </c>
      <c r="I1266" s="242">
        <v>11041481</v>
      </c>
      <c r="J1266" s="242">
        <v>22378578</v>
      </c>
      <c r="K1266" s="147">
        <v>9456198</v>
      </c>
      <c r="L1266" s="127"/>
      <c r="M1266" s="77"/>
      <c r="N1266" s="135" t="s">
        <v>13</v>
      </c>
      <c r="O1266" s="147">
        <v>7607166</v>
      </c>
      <c r="P1266" s="147">
        <v>4844430</v>
      </c>
      <c r="Q1266" s="147">
        <v>1607768</v>
      </c>
    </row>
    <row r="1267" spans="1:17">
      <c r="A1267" s="129"/>
      <c r="B1267" s="129"/>
      <c r="C1267" s="129"/>
      <c r="D1267" s="129"/>
      <c r="E1267" s="129"/>
      <c r="G1267" s="83">
        <v>2</v>
      </c>
      <c r="H1267" s="135" t="s">
        <v>13</v>
      </c>
      <c r="I1267" s="147">
        <v>25396293</v>
      </c>
      <c r="J1267" s="147">
        <v>37635525</v>
      </c>
      <c r="K1267" s="147">
        <v>3254486</v>
      </c>
      <c r="L1267" s="127"/>
      <c r="M1267" s="102"/>
      <c r="N1267" s="92" t="s">
        <v>83</v>
      </c>
      <c r="O1267" s="94">
        <f t="shared" ref="O1267:P1267" si="107">SUM(O1266:O1266)</f>
        <v>7607166</v>
      </c>
      <c r="P1267" s="94">
        <f t="shared" si="107"/>
        <v>4844430</v>
      </c>
      <c r="Q1267" s="94">
        <f>SUM(Q1266:Q1266)</f>
        <v>1607768</v>
      </c>
    </row>
    <row r="1268" spans="1:17">
      <c r="A1268" s="129"/>
      <c r="B1268" s="129"/>
      <c r="C1268" s="129"/>
      <c r="D1268" s="129"/>
      <c r="E1268" s="129"/>
      <c r="G1268" s="83">
        <v>3</v>
      </c>
      <c r="H1268" s="135" t="s">
        <v>24</v>
      </c>
      <c r="I1268" s="147">
        <v>1452406</v>
      </c>
      <c r="J1268" s="147">
        <v>1226436</v>
      </c>
      <c r="K1268" s="147">
        <v>1134192</v>
      </c>
      <c r="L1268" s="127"/>
      <c r="M1268" s="83"/>
      <c r="N1268" s="88" t="s">
        <v>240</v>
      </c>
      <c r="O1268" s="82">
        <f>O1267*100/O1269</f>
        <v>78.898735832737913</v>
      </c>
      <c r="P1268" s="82">
        <f>P1267*100/P1269</f>
        <v>83.727275178345394</v>
      </c>
      <c r="Q1268" s="96">
        <f>Q1267*100/Q1269</f>
        <v>87.038959885923532</v>
      </c>
    </row>
    <row r="1269" spans="1:17" ht="15.75" thickBot="1">
      <c r="A1269" s="129"/>
      <c r="B1269" s="129"/>
      <c r="C1269" s="129"/>
      <c r="D1269" s="129"/>
      <c r="E1269" s="129"/>
      <c r="G1269" s="83">
        <v>4</v>
      </c>
      <c r="H1269" s="135" t="s">
        <v>10</v>
      </c>
      <c r="I1269" s="147">
        <v>1420572</v>
      </c>
      <c r="J1269" s="147">
        <v>1314758</v>
      </c>
      <c r="K1269" s="147">
        <v>1000441</v>
      </c>
      <c r="L1269" s="127"/>
      <c r="M1269" s="85"/>
      <c r="N1269" s="98" t="s">
        <v>143</v>
      </c>
      <c r="O1269" s="99">
        <v>9641683</v>
      </c>
      <c r="P1269" s="99">
        <v>5785964</v>
      </c>
      <c r="Q1269" s="100">
        <v>1847182</v>
      </c>
    </row>
    <row r="1270" spans="1:17">
      <c r="A1270" s="129"/>
      <c r="B1270" s="129"/>
      <c r="C1270" s="129"/>
      <c r="D1270" s="129"/>
      <c r="E1270" s="129"/>
      <c r="G1270" s="240">
        <v>5</v>
      </c>
      <c r="H1270" s="135" t="s">
        <v>355</v>
      </c>
      <c r="I1270" s="242">
        <v>384401</v>
      </c>
      <c r="J1270" s="242">
        <v>430905</v>
      </c>
      <c r="K1270" s="147">
        <v>510050</v>
      </c>
      <c r="L1270" s="127"/>
      <c r="M1270" s="129"/>
      <c r="N1270" s="129"/>
      <c r="O1270" s="129"/>
      <c r="P1270" s="129"/>
      <c r="Q1270" s="129"/>
    </row>
    <row r="1271" spans="1:17">
      <c r="A1271" s="129"/>
      <c r="B1271" s="129"/>
      <c r="C1271" s="129"/>
      <c r="D1271" s="129"/>
      <c r="E1271" s="129"/>
      <c r="G1271" s="83">
        <v>6</v>
      </c>
      <c r="H1271" s="135" t="s">
        <v>231</v>
      </c>
      <c r="I1271" s="147">
        <v>491816</v>
      </c>
      <c r="J1271" s="147">
        <v>442725</v>
      </c>
      <c r="K1271" s="147">
        <v>497958</v>
      </c>
      <c r="L1271" s="127"/>
      <c r="M1271" s="129"/>
      <c r="N1271" s="129"/>
      <c r="O1271" s="129"/>
      <c r="P1271" s="129"/>
      <c r="Q1271" s="129"/>
    </row>
    <row r="1272" spans="1:17">
      <c r="A1272" s="129"/>
      <c r="B1272" s="129"/>
      <c r="C1272" s="129"/>
      <c r="D1272" s="129"/>
      <c r="E1272" s="129"/>
      <c r="G1272" s="83">
        <v>7</v>
      </c>
      <c r="H1272" s="135" t="s">
        <v>12</v>
      </c>
      <c r="I1272" s="147">
        <v>280857</v>
      </c>
      <c r="J1272" s="147">
        <v>603475</v>
      </c>
      <c r="K1272" s="147">
        <v>469524</v>
      </c>
      <c r="L1272" s="127"/>
      <c r="M1272" s="129"/>
      <c r="N1272" s="129"/>
      <c r="O1272" s="129"/>
      <c r="P1272" s="129"/>
      <c r="Q1272" s="129"/>
    </row>
    <row r="1273" spans="1:17" ht="15.75" thickBot="1">
      <c r="A1273" s="129"/>
      <c r="B1273" s="129"/>
      <c r="C1273" s="129"/>
      <c r="D1273" s="129"/>
      <c r="E1273" s="129"/>
      <c r="G1273" s="83">
        <v>8</v>
      </c>
      <c r="H1273" s="135" t="s">
        <v>44</v>
      </c>
      <c r="I1273" s="147">
        <v>625343</v>
      </c>
      <c r="J1273" s="147">
        <v>872322</v>
      </c>
      <c r="K1273" s="147">
        <v>467916</v>
      </c>
      <c r="L1273" s="127"/>
      <c r="M1273" s="129"/>
      <c r="N1273" s="129"/>
      <c r="O1273" s="129"/>
      <c r="P1273" s="129"/>
      <c r="Q1273" s="129"/>
    </row>
    <row r="1274" spans="1:17">
      <c r="A1274" s="129"/>
      <c r="B1274" s="129"/>
      <c r="C1274" s="129"/>
      <c r="D1274" s="129"/>
      <c r="E1274" s="129"/>
      <c r="G1274" s="102"/>
      <c r="H1274" s="92" t="s">
        <v>83</v>
      </c>
      <c r="I1274" s="94">
        <f t="shared" ref="I1274:J1274" si="108">SUM(I1266:I1273)</f>
        <v>41093169</v>
      </c>
      <c r="J1274" s="94">
        <f t="shared" si="108"/>
        <v>64904724</v>
      </c>
      <c r="K1274" s="94">
        <f>SUM(K1266:K1273)</f>
        <v>16790765</v>
      </c>
      <c r="L1274" s="127"/>
      <c r="M1274" s="129"/>
      <c r="N1274" s="129"/>
      <c r="O1274" s="129"/>
      <c r="P1274" s="129"/>
      <c r="Q1274" s="129"/>
    </row>
    <row r="1275" spans="1:17">
      <c r="A1275" s="129"/>
      <c r="B1275" s="129"/>
      <c r="C1275" s="129"/>
      <c r="D1275" s="129"/>
      <c r="E1275" s="129"/>
      <c r="G1275" s="83"/>
      <c r="H1275" s="88" t="s">
        <v>240</v>
      </c>
      <c r="I1275" s="82">
        <f>I1274*100/I1276</f>
        <v>88.013025608637349</v>
      </c>
      <c r="J1275" s="82">
        <f>J1274*100/J1276</f>
        <v>91.806250574631349</v>
      </c>
      <c r="K1275" s="96">
        <f>K1274*100/K1276</f>
        <v>78.424530897647202</v>
      </c>
      <c r="L1275" s="127"/>
      <c r="M1275" s="129"/>
      <c r="N1275" s="129"/>
      <c r="O1275" s="129"/>
      <c r="P1275" s="129"/>
      <c r="Q1275" s="129"/>
    </row>
    <row r="1276" spans="1:17" ht="15.75" thickBot="1">
      <c r="A1276" s="129"/>
      <c r="B1276" s="129"/>
      <c r="C1276" s="129"/>
      <c r="D1276" s="129"/>
      <c r="E1276" s="129"/>
      <c r="G1276" s="85"/>
      <c r="H1276" s="98" t="s">
        <v>84</v>
      </c>
      <c r="I1276" s="99">
        <v>46689872</v>
      </c>
      <c r="J1276" s="99">
        <v>70697500</v>
      </c>
      <c r="K1276" s="100">
        <v>21410093</v>
      </c>
      <c r="L1276" s="127"/>
      <c r="M1276" s="129"/>
      <c r="N1276" s="129"/>
      <c r="O1276" s="129"/>
      <c r="P1276" s="129"/>
      <c r="Q1276" s="129"/>
    </row>
    <row r="1277" spans="1:17">
      <c r="A1277" s="129"/>
      <c r="B1277" s="129"/>
      <c r="C1277" s="129"/>
      <c r="D1277" s="129"/>
      <c r="E1277" s="129"/>
    </row>
    <row r="1278" spans="1:17" ht="15.75" thickBot="1">
      <c r="A1278" s="129"/>
      <c r="B1278" s="129"/>
      <c r="C1278" s="129"/>
      <c r="D1278" s="129"/>
      <c r="E1278" s="129"/>
    </row>
    <row r="1279" spans="1:17" ht="15.75" thickBot="1">
      <c r="A1279" s="129"/>
      <c r="B1279" s="129"/>
      <c r="C1279" s="129"/>
      <c r="D1279" s="129"/>
      <c r="E1279" s="129"/>
      <c r="G1279" s="57" t="s">
        <v>168</v>
      </c>
      <c r="H1279" s="21" t="s">
        <v>169</v>
      </c>
      <c r="I1279" s="28"/>
      <c r="J1279" s="28"/>
      <c r="K1279" s="28"/>
      <c r="M1279" s="57" t="s">
        <v>168</v>
      </c>
      <c r="N1279" s="21" t="s">
        <v>169</v>
      </c>
      <c r="O1279" s="24"/>
      <c r="P1279" s="24"/>
      <c r="Q1279" s="24"/>
    </row>
    <row r="1280" spans="1:17" ht="15.75" thickBot="1">
      <c r="A1280" s="129"/>
      <c r="B1280" s="129"/>
      <c r="C1280" s="129"/>
      <c r="D1280" s="129"/>
      <c r="E1280" s="129"/>
      <c r="G1280" s="186"/>
      <c r="H1280" s="132"/>
      <c r="I1280" s="145">
        <v>2017</v>
      </c>
      <c r="J1280" s="145">
        <v>2018</v>
      </c>
      <c r="K1280" s="145">
        <v>2019</v>
      </c>
      <c r="L1280" s="127"/>
      <c r="M1280" s="130"/>
      <c r="N1280" s="132"/>
      <c r="O1280" s="233">
        <v>2017</v>
      </c>
      <c r="P1280" s="233">
        <v>2018</v>
      </c>
      <c r="Q1280" s="233">
        <v>2019</v>
      </c>
    </row>
    <row r="1281" spans="1:17" ht="15.75" thickBot="1">
      <c r="A1281" s="129"/>
      <c r="B1281" s="129"/>
      <c r="C1281" s="129"/>
      <c r="D1281" s="129"/>
      <c r="E1281" s="129"/>
      <c r="G1281" s="105" t="s">
        <v>86</v>
      </c>
      <c r="H1281" s="106" t="s">
        <v>80</v>
      </c>
      <c r="I1281" s="224" t="s">
        <v>81</v>
      </c>
      <c r="J1281" s="224" t="s">
        <v>81</v>
      </c>
      <c r="K1281" s="224" t="s">
        <v>81</v>
      </c>
      <c r="L1281" s="127"/>
      <c r="M1281" s="105" t="s">
        <v>86</v>
      </c>
      <c r="N1281" s="106" t="s">
        <v>80</v>
      </c>
      <c r="O1281" s="107" t="s">
        <v>81</v>
      </c>
      <c r="P1281" s="107" t="s">
        <v>81</v>
      </c>
      <c r="Q1281" s="153" t="s">
        <v>81</v>
      </c>
    </row>
    <row r="1282" spans="1:17">
      <c r="A1282" s="129"/>
      <c r="B1282" s="129"/>
      <c r="C1282" s="129"/>
      <c r="D1282" s="129"/>
      <c r="E1282" s="129"/>
      <c r="G1282" s="102">
        <v>1</v>
      </c>
      <c r="H1282" s="135" t="s">
        <v>10</v>
      </c>
      <c r="I1282" s="147">
        <v>6402732</v>
      </c>
      <c r="J1282" s="147">
        <v>6879986</v>
      </c>
      <c r="K1282" s="147">
        <v>5028131</v>
      </c>
      <c r="L1282" s="127"/>
      <c r="M1282" s="83">
        <v>1</v>
      </c>
      <c r="N1282" s="135" t="s">
        <v>105</v>
      </c>
      <c r="O1282" s="84">
        <v>53355971</v>
      </c>
      <c r="P1282" s="84">
        <v>49777453</v>
      </c>
      <c r="Q1282" s="147">
        <v>58064422</v>
      </c>
    </row>
    <row r="1283" spans="1:17" ht="15.75" thickBot="1">
      <c r="A1283" s="129"/>
      <c r="B1283" s="129"/>
      <c r="C1283" s="129"/>
      <c r="D1283" s="129"/>
      <c r="E1283" s="129"/>
      <c r="G1283" s="83">
        <v>2</v>
      </c>
      <c r="H1283" s="135" t="s">
        <v>24</v>
      </c>
      <c r="I1283" s="160">
        <v>2589900</v>
      </c>
      <c r="J1283" s="160">
        <v>2840852</v>
      </c>
      <c r="K1283" s="160">
        <v>3232835</v>
      </c>
      <c r="L1283" s="127"/>
      <c r="M1283" s="247">
        <v>2</v>
      </c>
      <c r="N1283" s="135" t="s">
        <v>8</v>
      </c>
      <c r="O1283" s="84">
        <v>2054663</v>
      </c>
      <c r="P1283" s="84">
        <v>1914458</v>
      </c>
      <c r="Q1283" s="147">
        <v>1904478</v>
      </c>
    </row>
    <row r="1284" spans="1:17" ht="15.75" thickBot="1">
      <c r="A1284" s="129"/>
      <c r="B1284" s="129"/>
      <c r="C1284" s="129"/>
      <c r="D1284" s="129"/>
      <c r="E1284" s="129"/>
      <c r="G1284" s="83">
        <v>3</v>
      </c>
      <c r="H1284" s="135" t="s">
        <v>20</v>
      </c>
      <c r="I1284" s="160">
        <v>88101</v>
      </c>
      <c r="J1284" s="160">
        <v>17741</v>
      </c>
      <c r="K1284" s="160">
        <v>844019</v>
      </c>
      <c r="L1284" s="127"/>
      <c r="M1284" s="83">
        <v>3</v>
      </c>
      <c r="N1284" s="135" t="s">
        <v>0</v>
      </c>
      <c r="O1284" s="84">
        <v>1000329</v>
      </c>
      <c r="P1284" s="84">
        <v>1971296</v>
      </c>
      <c r="Q1284" s="147">
        <v>1082502</v>
      </c>
    </row>
    <row r="1285" spans="1:17" ht="15.75" thickBot="1">
      <c r="A1285" s="129"/>
      <c r="B1285" s="129"/>
      <c r="C1285" s="129"/>
      <c r="D1285" s="129"/>
      <c r="E1285" s="129"/>
      <c r="G1285" s="102"/>
      <c r="H1285" s="92" t="s">
        <v>83</v>
      </c>
      <c r="I1285" s="94">
        <f t="shared" ref="I1285:J1285" si="109">SUM(I1282:I1284)</f>
        <v>9080733</v>
      </c>
      <c r="J1285" s="94">
        <f t="shared" si="109"/>
        <v>9738579</v>
      </c>
      <c r="K1285" s="94">
        <f>SUM(K1282:K1284)</f>
        <v>9104985</v>
      </c>
      <c r="L1285" s="127"/>
      <c r="M1285" s="85">
        <v>4</v>
      </c>
      <c r="N1285" s="248" t="s">
        <v>165</v>
      </c>
      <c r="O1285" s="249">
        <v>6057728</v>
      </c>
      <c r="P1285" s="249">
        <v>4789685</v>
      </c>
      <c r="Q1285" s="160">
        <v>746515</v>
      </c>
    </row>
    <row r="1286" spans="1:17">
      <c r="A1286" s="129"/>
      <c r="B1286" s="129"/>
      <c r="C1286" s="129"/>
      <c r="D1286" s="129"/>
      <c r="E1286" s="129"/>
      <c r="G1286" s="83"/>
      <c r="H1286" s="88" t="s">
        <v>67</v>
      </c>
      <c r="I1286" s="82">
        <f>I1285*100/I1287</f>
        <v>90.607413802186855</v>
      </c>
      <c r="J1286" s="82">
        <f>J1285*100/J1287</f>
        <v>94.848239178661913</v>
      </c>
      <c r="K1286" s="96">
        <f>K1285*100/K1287</f>
        <v>96.62409398181066</v>
      </c>
      <c r="L1286" s="127"/>
      <c r="M1286" s="102"/>
      <c r="N1286" s="92" t="s">
        <v>83</v>
      </c>
      <c r="O1286" s="94">
        <f t="shared" ref="O1286:P1286" si="110">SUM(O1281:O1285)</f>
        <v>62468691</v>
      </c>
      <c r="P1286" s="94">
        <f t="shared" si="110"/>
        <v>58452892</v>
      </c>
      <c r="Q1286" s="94">
        <f>SUM(Q1281:Q1285)</f>
        <v>61797917</v>
      </c>
    </row>
    <row r="1287" spans="1:17" ht="15.75" thickBot="1">
      <c r="A1287" s="129"/>
      <c r="B1287" s="129"/>
      <c r="C1287" s="129"/>
      <c r="D1287" s="129"/>
      <c r="E1287" s="129"/>
      <c r="G1287" s="85"/>
      <c r="H1287" s="98" t="s">
        <v>84</v>
      </c>
      <c r="I1287" s="99">
        <v>10022064</v>
      </c>
      <c r="J1287" s="99">
        <v>10267538</v>
      </c>
      <c r="K1287" s="100">
        <v>9423100</v>
      </c>
      <c r="L1287" s="127"/>
      <c r="M1287" s="83"/>
      <c r="N1287" s="88" t="s">
        <v>240</v>
      </c>
      <c r="O1287" s="82">
        <f>O1286*100/O1288</f>
        <v>97.146697993543526</v>
      </c>
      <c r="P1287" s="82">
        <f>P1286*100/P1288</f>
        <v>97.341903171363867</v>
      </c>
      <c r="Q1287" s="96">
        <f>Q1286*100/Q1288</f>
        <v>98.933518356988657</v>
      </c>
    </row>
    <row r="1288" spans="1:17" ht="15.75" thickBot="1">
      <c r="A1288" s="129"/>
      <c r="B1288" s="129"/>
      <c r="C1288" s="129"/>
      <c r="D1288" s="129"/>
      <c r="E1288" s="129"/>
      <c r="G1288" s="129"/>
      <c r="H1288" s="129"/>
      <c r="I1288" s="129"/>
      <c r="J1288" s="129"/>
      <c r="K1288" s="129"/>
      <c r="L1288" s="129"/>
      <c r="M1288" s="85"/>
      <c r="N1288" s="98" t="s">
        <v>143</v>
      </c>
      <c r="O1288" s="99">
        <v>64303463</v>
      </c>
      <c r="P1288" s="99">
        <v>60049054</v>
      </c>
      <c r="Q1288" s="100">
        <v>62464085</v>
      </c>
    </row>
    <row r="1289" spans="1:17">
      <c r="A1289" s="129"/>
      <c r="B1289" s="129"/>
      <c r="C1289" s="129"/>
      <c r="D1289" s="129"/>
      <c r="E1289" s="129"/>
    </row>
    <row r="1290" spans="1:17" ht="15.75" thickBot="1">
      <c r="A1290" s="129"/>
      <c r="B1290" s="129"/>
      <c r="C1290" s="129"/>
      <c r="D1290" s="129"/>
      <c r="E1290" s="129"/>
    </row>
    <row r="1291" spans="1:17" ht="15.75" thickBot="1">
      <c r="A1291" s="129"/>
      <c r="B1291" s="129"/>
      <c r="C1291" s="129"/>
      <c r="D1291" s="129"/>
      <c r="E1291" s="129"/>
      <c r="G1291" s="57" t="s">
        <v>170</v>
      </c>
      <c r="H1291" s="21" t="s">
        <v>171</v>
      </c>
      <c r="I1291" s="28"/>
      <c r="J1291" s="28"/>
      <c r="K1291" s="28"/>
      <c r="M1291" s="57" t="s">
        <v>170</v>
      </c>
      <c r="N1291" s="21" t="s">
        <v>171</v>
      </c>
      <c r="O1291" s="24"/>
      <c r="P1291" s="24"/>
      <c r="Q1291" s="24"/>
    </row>
    <row r="1292" spans="1:17" ht="15.75" thickBot="1">
      <c r="A1292" s="129"/>
      <c r="B1292" s="129"/>
      <c r="C1292" s="129"/>
      <c r="D1292" s="129"/>
      <c r="E1292" s="129"/>
      <c r="G1292" s="186"/>
      <c r="H1292" s="132"/>
      <c r="I1292" s="155">
        <v>2017</v>
      </c>
      <c r="J1292" s="155">
        <v>2018</v>
      </c>
      <c r="K1292" s="155">
        <v>2019</v>
      </c>
      <c r="L1292" s="127"/>
      <c r="M1292" s="130"/>
      <c r="N1292" s="132"/>
      <c r="O1292" s="152">
        <v>2017</v>
      </c>
      <c r="P1292" s="152">
        <v>2018</v>
      </c>
      <c r="Q1292" s="152">
        <v>2019</v>
      </c>
    </row>
    <row r="1293" spans="1:17">
      <c r="A1293" s="129"/>
      <c r="B1293" s="129"/>
      <c r="C1293" s="129"/>
      <c r="D1293" s="129"/>
      <c r="E1293" s="129"/>
      <c r="G1293" s="77" t="s">
        <v>86</v>
      </c>
      <c r="H1293" s="106" t="s">
        <v>80</v>
      </c>
      <c r="I1293" s="251" t="s">
        <v>81</v>
      </c>
      <c r="J1293" s="251" t="s">
        <v>81</v>
      </c>
      <c r="K1293" s="251" t="s">
        <v>81</v>
      </c>
      <c r="L1293" s="127"/>
      <c r="M1293" s="105" t="s">
        <v>86</v>
      </c>
      <c r="N1293" s="106" t="s">
        <v>80</v>
      </c>
      <c r="O1293" s="153" t="s">
        <v>81</v>
      </c>
      <c r="P1293" s="153" t="s">
        <v>81</v>
      </c>
      <c r="Q1293" s="153" t="s">
        <v>81</v>
      </c>
    </row>
    <row r="1294" spans="1:17">
      <c r="A1294" s="129"/>
      <c r="B1294" s="129"/>
      <c r="C1294" s="129"/>
      <c r="D1294" s="129"/>
      <c r="E1294" s="129"/>
      <c r="G1294" s="77">
        <v>1</v>
      </c>
      <c r="H1294" s="78" t="s">
        <v>11</v>
      </c>
      <c r="I1294" s="147">
        <v>1004</v>
      </c>
      <c r="J1294" s="147">
        <v>338684</v>
      </c>
      <c r="K1294" s="147">
        <v>1630350</v>
      </c>
      <c r="L1294" s="127"/>
      <c r="M1294" s="83">
        <v>1</v>
      </c>
      <c r="N1294" s="135" t="s">
        <v>10</v>
      </c>
      <c r="O1294" s="147">
        <v>70431750</v>
      </c>
      <c r="P1294" s="147">
        <v>57497195</v>
      </c>
      <c r="Q1294" s="147">
        <v>32902108</v>
      </c>
    </row>
    <row r="1295" spans="1:17">
      <c r="A1295" s="129"/>
      <c r="B1295" s="129"/>
      <c r="C1295" s="129"/>
      <c r="D1295" s="129"/>
      <c r="E1295" s="129"/>
      <c r="G1295" s="77">
        <v>2</v>
      </c>
      <c r="H1295" s="78" t="s">
        <v>6</v>
      </c>
      <c r="I1295" s="147">
        <v>977823</v>
      </c>
      <c r="J1295" s="147">
        <v>1754068</v>
      </c>
      <c r="K1295" s="147">
        <v>1088248</v>
      </c>
      <c r="L1295" s="127"/>
      <c r="M1295" s="83">
        <v>2</v>
      </c>
      <c r="N1295" s="135" t="s">
        <v>26</v>
      </c>
      <c r="O1295" s="147">
        <v>8517095</v>
      </c>
      <c r="P1295" s="147">
        <v>5638984</v>
      </c>
      <c r="Q1295" s="147">
        <v>7375480</v>
      </c>
    </row>
    <row r="1296" spans="1:17" ht="15.75" thickBot="1">
      <c r="A1296" s="129"/>
      <c r="B1296" s="129"/>
      <c r="C1296" s="129"/>
      <c r="D1296" s="129"/>
      <c r="E1296" s="129"/>
      <c r="G1296" s="77">
        <v>3</v>
      </c>
      <c r="H1296" s="78" t="s">
        <v>10</v>
      </c>
      <c r="I1296" s="147">
        <v>1127213</v>
      </c>
      <c r="J1296" s="147">
        <v>1127822</v>
      </c>
      <c r="K1296" s="147">
        <v>935631</v>
      </c>
      <c r="L1296" s="127"/>
      <c r="M1296" s="83">
        <v>3</v>
      </c>
      <c r="N1296" s="135" t="s">
        <v>24</v>
      </c>
      <c r="O1296" s="147">
        <v>6587216</v>
      </c>
      <c r="P1296" s="147">
        <v>5175689</v>
      </c>
      <c r="Q1296" s="147">
        <v>6172316</v>
      </c>
    </row>
    <row r="1297" spans="1:17">
      <c r="A1297" s="129"/>
      <c r="B1297" s="129"/>
      <c r="C1297" s="129"/>
      <c r="D1297" s="129"/>
      <c r="E1297" s="129"/>
      <c r="G1297" s="102"/>
      <c r="H1297" s="92" t="s">
        <v>83</v>
      </c>
      <c r="I1297" s="94">
        <f t="shared" ref="I1297:J1297" si="111">SUM(I1294:I1296)</f>
        <v>2106040</v>
      </c>
      <c r="J1297" s="94">
        <f t="shared" si="111"/>
        <v>3220574</v>
      </c>
      <c r="K1297" s="94">
        <f>SUM(K1294:K1296)</f>
        <v>3654229</v>
      </c>
      <c r="L1297" s="127"/>
      <c r="M1297" s="77">
        <v>4</v>
      </c>
      <c r="N1297" s="135" t="s">
        <v>0</v>
      </c>
      <c r="O1297" s="147">
        <v>4517155</v>
      </c>
      <c r="P1297" s="147">
        <v>2632468</v>
      </c>
      <c r="Q1297" s="147">
        <v>3213294</v>
      </c>
    </row>
    <row r="1298" spans="1:17">
      <c r="A1298" s="129"/>
      <c r="B1298" s="129"/>
      <c r="C1298" s="129"/>
      <c r="D1298" s="129"/>
      <c r="E1298" s="129"/>
      <c r="G1298" s="83"/>
      <c r="H1298" s="88" t="s">
        <v>240</v>
      </c>
      <c r="I1298" s="82">
        <f>I1297*100/I1299</f>
        <v>48.401683133115199</v>
      </c>
      <c r="J1298" s="82">
        <f>J1297*100/J1299</f>
        <v>61.887235803494235</v>
      </c>
      <c r="K1298" s="96">
        <f>K1297*100/K1299</f>
        <v>63.23482078706671</v>
      </c>
      <c r="L1298" s="127"/>
      <c r="M1298" s="77">
        <v>5</v>
      </c>
      <c r="N1298" s="135" t="s">
        <v>45</v>
      </c>
      <c r="O1298" s="147">
        <v>3873247</v>
      </c>
      <c r="P1298" s="147">
        <v>1402866</v>
      </c>
      <c r="Q1298" s="147">
        <v>1250084</v>
      </c>
    </row>
    <row r="1299" spans="1:17" ht="15.75" thickBot="1">
      <c r="A1299" s="129"/>
      <c r="B1299" s="129"/>
      <c r="C1299" s="129"/>
      <c r="D1299" s="129"/>
      <c r="E1299" s="129"/>
      <c r="G1299" s="85"/>
      <c r="H1299" s="98" t="s">
        <v>84</v>
      </c>
      <c r="I1299" s="99">
        <v>4351171</v>
      </c>
      <c r="J1299" s="99">
        <v>5203939</v>
      </c>
      <c r="K1299" s="100">
        <v>5778824</v>
      </c>
      <c r="L1299" s="127"/>
      <c r="M1299" s="83">
        <v>6</v>
      </c>
      <c r="N1299" s="135" t="s">
        <v>8</v>
      </c>
      <c r="O1299" s="160">
        <v>39945</v>
      </c>
      <c r="P1299" s="160">
        <v>1343518</v>
      </c>
      <c r="Q1299" s="160">
        <v>1129368</v>
      </c>
    </row>
    <row r="1300" spans="1:17">
      <c r="A1300" s="129"/>
      <c r="B1300" s="129"/>
      <c r="C1300" s="129"/>
      <c r="D1300" s="129"/>
      <c r="E1300" s="129"/>
      <c r="G1300" s="129"/>
      <c r="H1300" s="129"/>
      <c r="I1300" s="129"/>
      <c r="J1300" s="129"/>
      <c r="K1300" s="129"/>
      <c r="L1300" s="127"/>
      <c r="M1300" s="102"/>
      <c r="N1300" s="92" t="s">
        <v>83</v>
      </c>
      <c r="O1300" s="94">
        <f t="shared" ref="O1300:P1300" si="112">SUM(O1294:O1299)</f>
        <v>93966408</v>
      </c>
      <c r="P1300" s="94">
        <f t="shared" si="112"/>
        <v>73690720</v>
      </c>
      <c r="Q1300" s="94">
        <f>SUM(Q1294:Q1299)</f>
        <v>52042650</v>
      </c>
    </row>
    <row r="1301" spans="1:17">
      <c r="A1301" s="129"/>
      <c r="B1301" s="129"/>
      <c r="C1301" s="129"/>
      <c r="D1301" s="129"/>
      <c r="E1301" s="129"/>
      <c r="G1301" s="129"/>
      <c r="H1301" s="129"/>
      <c r="I1301" s="129"/>
      <c r="J1301" s="129"/>
      <c r="K1301" s="129"/>
      <c r="L1301" s="127"/>
      <c r="M1301" s="83"/>
      <c r="N1301" s="88" t="s">
        <v>240</v>
      </c>
      <c r="O1301" s="82">
        <f>O1300*100/O1302</f>
        <v>94.332639379167318</v>
      </c>
      <c r="P1301" s="82">
        <f>P1300*100/P1302</f>
        <v>93.680921880421778</v>
      </c>
      <c r="Q1301" s="96">
        <f>Q1300*100/Q1302</f>
        <v>95.158439236046831</v>
      </c>
    </row>
    <row r="1302" spans="1:17" ht="15.75" thickBot="1">
      <c r="A1302" s="129"/>
      <c r="B1302" s="129"/>
      <c r="C1302" s="129"/>
      <c r="D1302" s="129"/>
      <c r="E1302" s="129"/>
      <c r="G1302" s="129"/>
      <c r="H1302" s="129"/>
      <c r="I1302" s="129"/>
      <c r="J1302" s="129"/>
      <c r="K1302" s="129"/>
      <c r="L1302" s="127"/>
      <c r="M1302" s="85"/>
      <c r="N1302" s="98" t="s">
        <v>143</v>
      </c>
      <c r="O1302" s="99">
        <v>99611766</v>
      </c>
      <c r="P1302" s="99">
        <v>78661395</v>
      </c>
      <c r="Q1302" s="100">
        <v>54690525</v>
      </c>
    </row>
    <row r="1303" spans="1:17">
      <c r="A1303" s="129"/>
      <c r="B1303" s="129"/>
      <c r="C1303" s="129"/>
      <c r="D1303" s="129"/>
      <c r="E1303" s="129"/>
      <c r="G1303" s="129"/>
      <c r="H1303" s="129"/>
      <c r="I1303" s="129"/>
      <c r="J1303" s="129"/>
      <c r="K1303" s="129"/>
      <c r="L1303" s="127"/>
      <c r="M1303" s="163"/>
      <c r="N1303" s="164"/>
      <c r="O1303" s="165"/>
      <c r="P1303" s="165"/>
      <c r="Q1303" s="165"/>
    </row>
    <row r="1304" spans="1:17" ht="15.75" thickBot="1">
      <c r="A1304" s="129"/>
      <c r="B1304" s="129"/>
      <c r="C1304" s="129"/>
      <c r="D1304" s="129"/>
      <c r="E1304" s="129"/>
    </row>
    <row r="1305" spans="1:17" ht="15.75" thickBot="1">
      <c r="A1305" s="129"/>
      <c r="B1305" s="129"/>
      <c r="C1305" s="129"/>
      <c r="D1305" s="129"/>
      <c r="E1305" s="129"/>
      <c r="G1305" s="57" t="s">
        <v>275</v>
      </c>
      <c r="H1305" s="21" t="s">
        <v>276</v>
      </c>
      <c r="I1305" s="28"/>
      <c r="J1305" s="28"/>
      <c r="K1305" s="28"/>
      <c r="M1305" s="57" t="s">
        <v>275</v>
      </c>
      <c r="N1305" s="21" t="s">
        <v>276</v>
      </c>
      <c r="O1305" s="24"/>
      <c r="P1305" s="24"/>
      <c r="Q1305" s="24"/>
    </row>
    <row r="1306" spans="1:17" ht="15.75" thickBot="1">
      <c r="A1306" s="129"/>
      <c r="B1306" s="129"/>
      <c r="C1306" s="129"/>
      <c r="D1306" s="129"/>
      <c r="E1306" s="129"/>
      <c r="G1306" s="186"/>
      <c r="H1306" s="132"/>
      <c r="I1306" s="155">
        <v>2017</v>
      </c>
      <c r="J1306" s="155">
        <v>2018</v>
      </c>
      <c r="K1306" s="155">
        <v>2019</v>
      </c>
      <c r="L1306" s="127"/>
      <c r="M1306" s="130"/>
      <c r="N1306" s="132"/>
      <c r="O1306" s="233">
        <v>2017</v>
      </c>
      <c r="P1306" s="233">
        <v>2018</v>
      </c>
      <c r="Q1306" s="152">
        <v>2019</v>
      </c>
    </row>
    <row r="1307" spans="1:17">
      <c r="A1307" s="129"/>
      <c r="B1307" s="129"/>
      <c r="C1307" s="129"/>
      <c r="D1307" s="129"/>
      <c r="E1307" s="129"/>
      <c r="G1307" s="77" t="s">
        <v>86</v>
      </c>
      <c r="H1307" s="106" t="s">
        <v>80</v>
      </c>
      <c r="I1307" s="251" t="s">
        <v>81</v>
      </c>
      <c r="J1307" s="251" t="s">
        <v>81</v>
      </c>
      <c r="K1307" s="251" t="s">
        <v>81</v>
      </c>
      <c r="L1307" s="127"/>
      <c r="M1307" s="105" t="s">
        <v>86</v>
      </c>
      <c r="N1307" s="106" t="s">
        <v>80</v>
      </c>
      <c r="O1307" s="107" t="s">
        <v>81</v>
      </c>
      <c r="P1307" s="107" t="s">
        <v>81</v>
      </c>
      <c r="Q1307" s="237" t="s">
        <v>81</v>
      </c>
    </row>
    <row r="1308" spans="1:17" ht="15.75" thickBot="1">
      <c r="A1308" s="129"/>
      <c r="B1308" s="129"/>
      <c r="C1308" s="129"/>
      <c r="D1308" s="129"/>
      <c r="E1308" s="129"/>
      <c r="G1308" s="89"/>
      <c r="H1308" s="158" t="s">
        <v>10</v>
      </c>
      <c r="I1308" s="114">
        <v>567109</v>
      </c>
      <c r="J1308" s="114">
        <v>764026</v>
      </c>
      <c r="K1308" s="114">
        <v>628882</v>
      </c>
      <c r="L1308" s="127"/>
      <c r="M1308" s="83">
        <v>1</v>
      </c>
      <c r="N1308" s="135" t="s">
        <v>105</v>
      </c>
      <c r="O1308" s="84">
        <v>9397510</v>
      </c>
      <c r="P1308" s="84">
        <v>8072580</v>
      </c>
      <c r="Q1308" s="147">
        <v>10343680</v>
      </c>
    </row>
    <row r="1309" spans="1:17">
      <c r="A1309" s="129"/>
      <c r="B1309" s="129"/>
      <c r="C1309" s="129"/>
      <c r="D1309" s="129"/>
      <c r="E1309" s="129"/>
      <c r="G1309" s="102"/>
      <c r="H1309" s="92" t="s">
        <v>83</v>
      </c>
      <c r="I1309" s="93">
        <f>SUM(I1308:I1308)</f>
        <v>567109</v>
      </c>
      <c r="J1309" s="93">
        <f>SUM(J1308:J1308)</f>
        <v>764026</v>
      </c>
      <c r="K1309" s="94">
        <f>SUM(K1308:K1308)</f>
        <v>628882</v>
      </c>
      <c r="L1309" s="127"/>
      <c r="M1309" s="83">
        <v>2</v>
      </c>
      <c r="N1309" s="135" t="s">
        <v>0</v>
      </c>
      <c r="O1309" s="84">
        <v>2709364</v>
      </c>
      <c r="P1309" s="84">
        <v>3675864</v>
      </c>
      <c r="Q1309" s="147">
        <v>3085138</v>
      </c>
    </row>
    <row r="1310" spans="1:17">
      <c r="A1310" s="129"/>
      <c r="B1310" s="129"/>
      <c r="C1310" s="129"/>
      <c r="D1310" s="129"/>
      <c r="E1310" s="129"/>
      <c r="G1310" s="83"/>
      <c r="H1310" s="88" t="s">
        <v>240</v>
      </c>
      <c r="I1310" s="82">
        <f>I1309*100/I1311</f>
        <v>64.038795308337782</v>
      </c>
      <c r="J1310" s="82">
        <f>J1309*100/J1311</f>
        <v>94.816658868965106</v>
      </c>
      <c r="K1310" s="96">
        <f>K1309*100/K1311</f>
        <v>91.43850006906429</v>
      </c>
      <c r="L1310" s="127"/>
      <c r="M1310" s="83">
        <v>3</v>
      </c>
      <c r="N1310" s="135" t="s">
        <v>8</v>
      </c>
      <c r="O1310" s="84">
        <v>2330505</v>
      </c>
      <c r="P1310" s="84">
        <v>2201662</v>
      </c>
      <c r="Q1310" s="147">
        <v>1853027</v>
      </c>
    </row>
    <row r="1311" spans="1:17" ht="15.75" thickBot="1">
      <c r="A1311" s="129"/>
      <c r="B1311" s="129"/>
      <c r="C1311" s="129"/>
      <c r="D1311" s="129"/>
      <c r="E1311" s="129"/>
      <c r="G1311" s="85"/>
      <c r="H1311" s="98" t="s">
        <v>84</v>
      </c>
      <c r="I1311" s="99">
        <v>885571</v>
      </c>
      <c r="J1311" s="99">
        <v>805793</v>
      </c>
      <c r="K1311" s="100">
        <v>687765</v>
      </c>
      <c r="L1311" s="127"/>
      <c r="M1311" s="83">
        <v>4</v>
      </c>
      <c r="N1311" s="135" t="s">
        <v>165</v>
      </c>
      <c r="O1311" s="84">
        <v>2928712</v>
      </c>
      <c r="P1311" s="84">
        <v>1103709</v>
      </c>
      <c r="Q1311" s="160">
        <v>24045</v>
      </c>
    </row>
    <row r="1312" spans="1:17">
      <c r="A1312" s="129"/>
      <c r="B1312" s="129"/>
      <c r="C1312" s="129"/>
      <c r="D1312" s="129"/>
      <c r="E1312" s="129"/>
      <c r="G1312" s="129"/>
      <c r="H1312" s="129"/>
      <c r="I1312" s="129"/>
      <c r="J1312" s="129"/>
      <c r="K1312" s="129"/>
      <c r="L1312" s="127"/>
      <c r="M1312" s="102"/>
      <c r="N1312" s="92" t="s">
        <v>83</v>
      </c>
      <c r="O1312" s="94">
        <f>SUM(O1308:O1311)</f>
        <v>17366091</v>
      </c>
      <c r="P1312" s="94">
        <f t="shared" ref="P1312:Q1312" si="113">SUM(P1308:P1311)</f>
        <v>15053815</v>
      </c>
      <c r="Q1312" s="94">
        <f t="shared" si="113"/>
        <v>15305890</v>
      </c>
    </row>
    <row r="1313" spans="1:17">
      <c r="A1313" s="129"/>
      <c r="B1313" s="129"/>
      <c r="C1313" s="129"/>
      <c r="D1313" s="129"/>
      <c r="E1313" s="129"/>
      <c r="G1313" s="129"/>
      <c r="H1313" s="129"/>
      <c r="I1313" s="129"/>
      <c r="J1313" s="129"/>
      <c r="K1313" s="129"/>
      <c r="L1313" s="127"/>
      <c r="M1313" s="83"/>
      <c r="N1313" s="88" t="s">
        <v>240</v>
      </c>
      <c r="O1313" s="82">
        <f>O1312*100/O1314</f>
        <v>90.161742028286938</v>
      </c>
      <c r="P1313" s="82">
        <f>P1312*100/P1314</f>
        <v>90.3218476858777</v>
      </c>
      <c r="Q1313" s="96">
        <f>Q1312*100/Q1314</f>
        <v>92.427340815013793</v>
      </c>
    </row>
    <row r="1314" spans="1:17" ht="15.75" thickBot="1">
      <c r="A1314" s="129"/>
      <c r="B1314" s="129"/>
      <c r="C1314" s="129"/>
      <c r="D1314" s="129"/>
      <c r="E1314" s="129"/>
      <c r="G1314" s="129"/>
      <c r="H1314" s="129"/>
      <c r="I1314" s="129"/>
      <c r="J1314" s="129"/>
      <c r="K1314" s="129"/>
      <c r="L1314" s="127"/>
      <c r="M1314" s="85"/>
      <c r="N1314" s="98" t="s">
        <v>143</v>
      </c>
      <c r="O1314" s="99">
        <v>19261042</v>
      </c>
      <c r="P1314" s="99">
        <v>16666859</v>
      </c>
      <c r="Q1314" s="100">
        <v>16559916</v>
      </c>
    </row>
    <row r="1315" spans="1:17">
      <c r="A1315" s="129"/>
      <c r="B1315" s="129"/>
      <c r="C1315" s="129"/>
      <c r="D1315" s="129"/>
      <c r="E1315" s="129"/>
      <c r="G1315" s="129"/>
      <c r="H1315" s="129"/>
      <c r="I1315" s="129"/>
      <c r="J1315" s="129"/>
      <c r="K1315" s="129"/>
      <c r="L1315" s="127"/>
      <c r="M1315" s="163"/>
      <c r="N1315" s="164"/>
      <c r="O1315" s="165"/>
      <c r="P1315" s="165"/>
      <c r="Q1315" s="165"/>
    </row>
    <row r="1316" spans="1:17" ht="15.75" thickBot="1">
      <c r="A1316" s="129"/>
      <c r="B1316" s="129"/>
      <c r="C1316" s="129"/>
      <c r="D1316" s="129"/>
      <c r="E1316" s="129"/>
      <c r="G1316" s="129"/>
      <c r="H1316" s="129"/>
      <c r="I1316" s="129"/>
      <c r="J1316" s="129"/>
      <c r="K1316" s="129"/>
      <c r="L1316" s="127"/>
      <c r="M1316" s="163"/>
      <c r="N1316" s="164"/>
      <c r="O1316" s="165"/>
      <c r="P1316" s="165"/>
      <c r="Q1316" s="165"/>
    </row>
    <row r="1317" spans="1:17" ht="15.75" thickBot="1">
      <c r="A1317" s="129"/>
      <c r="B1317" s="129"/>
      <c r="C1317" s="129"/>
      <c r="D1317" s="129"/>
      <c r="E1317" s="129"/>
      <c r="G1317" s="57" t="s">
        <v>277</v>
      </c>
      <c r="H1317" s="21" t="s">
        <v>278</v>
      </c>
      <c r="I1317" s="28"/>
      <c r="J1317" s="28"/>
      <c r="K1317" s="28"/>
      <c r="M1317" s="57" t="s">
        <v>277</v>
      </c>
      <c r="N1317" s="21" t="s">
        <v>278</v>
      </c>
      <c r="O1317" s="24"/>
      <c r="P1317" s="24"/>
      <c r="Q1317" s="24"/>
    </row>
    <row r="1318" spans="1:17" ht="15.75" thickBot="1">
      <c r="A1318" s="129"/>
      <c r="B1318" s="129"/>
      <c r="C1318" s="129"/>
      <c r="D1318" s="129"/>
      <c r="E1318" s="129"/>
      <c r="G1318" s="186"/>
      <c r="H1318" s="132"/>
      <c r="I1318" s="155">
        <v>2017</v>
      </c>
      <c r="J1318" s="155">
        <v>2018</v>
      </c>
      <c r="K1318" s="155">
        <v>2019</v>
      </c>
      <c r="L1318" s="127"/>
      <c r="M1318" s="130"/>
      <c r="N1318" s="132"/>
      <c r="O1318" s="233">
        <v>2017</v>
      </c>
      <c r="P1318" s="233">
        <v>2018</v>
      </c>
      <c r="Q1318" s="152">
        <v>2019</v>
      </c>
    </row>
    <row r="1319" spans="1:17">
      <c r="A1319" s="129"/>
      <c r="B1319" s="129"/>
      <c r="C1319" s="129"/>
      <c r="D1319" s="129"/>
      <c r="E1319" s="129"/>
      <c r="G1319" s="77" t="s">
        <v>86</v>
      </c>
      <c r="H1319" s="106" t="s">
        <v>80</v>
      </c>
      <c r="I1319" s="251" t="s">
        <v>81</v>
      </c>
      <c r="J1319" s="251" t="s">
        <v>81</v>
      </c>
      <c r="K1319" s="251" t="s">
        <v>81</v>
      </c>
      <c r="L1319" s="127"/>
      <c r="M1319" s="105" t="s">
        <v>86</v>
      </c>
      <c r="N1319" s="106" t="s">
        <v>80</v>
      </c>
      <c r="O1319" s="107" t="s">
        <v>81</v>
      </c>
      <c r="P1319" s="107" t="s">
        <v>81</v>
      </c>
      <c r="Q1319" s="237" t="s">
        <v>81</v>
      </c>
    </row>
    <row r="1320" spans="1:17">
      <c r="A1320" s="129"/>
      <c r="B1320" s="129"/>
      <c r="C1320" s="129"/>
      <c r="D1320" s="129"/>
      <c r="E1320" s="129"/>
      <c r="G1320" s="83">
        <v>1</v>
      </c>
      <c r="H1320" s="135" t="s">
        <v>25</v>
      </c>
      <c r="I1320" s="147">
        <v>173652</v>
      </c>
      <c r="J1320" s="147">
        <v>236492</v>
      </c>
      <c r="K1320" s="147">
        <v>260940</v>
      </c>
      <c r="L1320" s="127"/>
      <c r="M1320" s="83">
        <v>1</v>
      </c>
      <c r="N1320" s="135" t="s">
        <v>0</v>
      </c>
      <c r="O1320" s="147">
        <v>9842343</v>
      </c>
      <c r="P1320" s="147">
        <v>6753283</v>
      </c>
      <c r="Q1320" s="147">
        <v>6440302</v>
      </c>
    </row>
    <row r="1321" spans="1:17" ht="15.75" thickBot="1">
      <c r="A1321" s="129"/>
      <c r="B1321" s="129"/>
      <c r="C1321" s="129"/>
      <c r="D1321" s="129"/>
      <c r="E1321" s="129"/>
      <c r="G1321" s="83">
        <v>2</v>
      </c>
      <c r="H1321" s="135" t="s">
        <v>149</v>
      </c>
      <c r="I1321" s="147">
        <v>110765</v>
      </c>
      <c r="J1321" s="147">
        <v>15417</v>
      </c>
      <c r="K1321" s="147">
        <v>232218</v>
      </c>
      <c r="L1321" s="127"/>
      <c r="M1321" s="83">
        <v>2</v>
      </c>
      <c r="N1321" s="135" t="s">
        <v>23</v>
      </c>
      <c r="O1321" s="147">
        <v>5231828</v>
      </c>
      <c r="P1321" s="147">
        <v>6080279</v>
      </c>
      <c r="Q1321" s="147">
        <v>3723723</v>
      </c>
    </row>
    <row r="1322" spans="1:17">
      <c r="A1322" s="129"/>
      <c r="B1322" s="129"/>
      <c r="C1322" s="129"/>
      <c r="D1322" s="129"/>
      <c r="E1322" s="129"/>
      <c r="G1322" s="102"/>
      <c r="H1322" s="92" t="s">
        <v>83</v>
      </c>
      <c r="I1322" s="93">
        <f t="shared" ref="I1322:J1322" si="114">SUM(I1320:I1321)</f>
        <v>284417</v>
      </c>
      <c r="J1322" s="93">
        <f t="shared" si="114"/>
        <v>251909</v>
      </c>
      <c r="K1322" s="94">
        <f>SUM(K1320:K1321)</f>
        <v>493158</v>
      </c>
      <c r="L1322" s="127"/>
      <c r="M1322" s="83">
        <v>3</v>
      </c>
      <c r="N1322" s="135" t="s">
        <v>5</v>
      </c>
      <c r="O1322" s="147">
        <v>5147681</v>
      </c>
      <c r="P1322" s="147">
        <v>5511029</v>
      </c>
      <c r="Q1322" s="147">
        <v>3616845</v>
      </c>
    </row>
    <row r="1323" spans="1:17">
      <c r="A1323" s="129"/>
      <c r="B1323" s="129"/>
      <c r="C1323" s="129"/>
      <c r="D1323" s="129"/>
      <c r="E1323" s="129"/>
      <c r="G1323" s="83"/>
      <c r="H1323" s="88" t="s">
        <v>240</v>
      </c>
      <c r="I1323" s="82">
        <f>I1322*100/I1324</f>
        <v>15.315428348649641</v>
      </c>
      <c r="J1323" s="82">
        <f>J1322*100/J1324</f>
        <v>26.555535877682342</v>
      </c>
      <c r="K1323" s="96">
        <f>K1322*100/K1324</f>
        <v>43.918403841495561</v>
      </c>
      <c r="L1323" s="127"/>
      <c r="M1323" s="83">
        <v>4</v>
      </c>
      <c r="N1323" s="135" t="s">
        <v>8</v>
      </c>
      <c r="O1323" s="147">
        <v>76639</v>
      </c>
      <c r="P1323" s="147">
        <v>1150797</v>
      </c>
      <c r="Q1323" s="147">
        <v>1287085</v>
      </c>
    </row>
    <row r="1324" spans="1:17" ht="15.75" thickBot="1">
      <c r="A1324" s="129"/>
      <c r="B1324" s="129"/>
      <c r="C1324" s="129"/>
      <c r="D1324" s="129"/>
      <c r="E1324" s="129"/>
      <c r="G1324" s="85"/>
      <c r="H1324" s="98" t="s">
        <v>84</v>
      </c>
      <c r="I1324" s="99">
        <v>1857062</v>
      </c>
      <c r="J1324" s="99">
        <v>948612</v>
      </c>
      <c r="K1324" s="100">
        <v>1122896</v>
      </c>
      <c r="L1324" s="127"/>
      <c r="M1324" s="113">
        <v>5</v>
      </c>
      <c r="N1324" s="158" t="s">
        <v>10</v>
      </c>
      <c r="O1324" s="157">
        <v>1199106</v>
      </c>
      <c r="P1324" s="157">
        <v>1352872</v>
      </c>
      <c r="Q1324" s="157">
        <v>1066232</v>
      </c>
    </row>
    <row r="1325" spans="1:17">
      <c r="A1325" s="129"/>
      <c r="B1325" s="129"/>
      <c r="C1325" s="129"/>
      <c r="D1325" s="129"/>
      <c r="E1325" s="129"/>
      <c r="G1325" s="129"/>
      <c r="H1325" s="129"/>
      <c r="I1325" s="129"/>
      <c r="J1325" s="129"/>
      <c r="K1325" s="129"/>
      <c r="L1325" s="127"/>
      <c r="M1325" s="102"/>
      <c r="N1325" s="92" t="s">
        <v>83</v>
      </c>
      <c r="O1325" s="93">
        <f>SUM(O1320:O1323)</f>
        <v>20298491</v>
      </c>
      <c r="P1325" s="93">
        <f>SUM(P1320:P1323)</f>
        <v>19495388</v>
      </c>
      <c r="Q1325" s="94">
        <f>SUM(Q1320:Q1323)</f>
        <v>15067955</v>
      </c>
    </row>
    <row r="1326" spans="1:17">
      <c r="A1326" s="129"/>
      <c r="B1326" s="129"/>
      <c r="C1326" s="129"/>
      <c r="D1326" s="129"/>
      <c r="E1326" s="129"/>
      <c r="G1326" s="129"/>
      <c r="H1326" s="129"/>
      <c r="I1326" s="129"/>
      <c r="J1326" s="129"/>
      <c r="K1326" s="129"/>
      <c r="L1326" s="127"/>
      <c r="M1326" s="83"/>
      <c r="N1326" s="88" t="s">
        <v>240</v>
      </c>
      <c r="O1326" s="82">
        <f>O1325*100/O1327</f>
        <v>80.631216165639472</v>
      </c>
      <c r="P1326" s="82">
        <f>P1325*100/P1327</f>
        <v>85.602623449742978</v>
      </c>
      <c r="Q1326" s="96">
        <f>Q1325*100/Q1327</f>
        <v>82.751904458280407</v>
      </c>
    </row>
    <row r="1327" spans="1:17" ht="15.75" thickBot="1">
      <c r="A1327" s="129"/>
      <c r="B1327" s="129"/>
      <c r="C1327" s="129"/>
      <c r="D1327" s="129"/>
      <c r="E1327" s="129"/>
      <c r="G1327" s="129"/>
      <c r="H1327" s="129"/>
      <c r="I1327" s="129"/>
      <c r="J1327" s="129"/>
      <c r="K1327" s="129"/>
      <c r="L1327" s="127"/>
      <c r="M1327" s="85"/>
      <c r="N1327" s="98" t="s">
        <v>143</v>
      </c>
      <c r="O1327" s="99">
        <v>25174482</v>
      </c>
      <c r="P1327" s="99">
        <v>22774288</v>
      </c>
      <c r="Q1327" s="100">
        <v>18208590</v>
      </c>
    </row>
    <row r="1328" spans="1:17">
      <c r="A1328" s="129"/>
      <c r="B1328" s="129"/>
      <c r="C1328" s="129"/>
      <c r="D1328" s="129"/>
      <c r="E1328" s="129"/>
      <c r="G1328" s="129"/>
      <c r="H1328" s="129"/>
      <c r="I1328" s="129"/>
      <c r="J1328" s="129"/>
      <c r="K1328" s="129"/>
      <c r="L1328" s="127"/>
      <c r="M1328" s="163"/>
      <c r="N1328" s="164"/>
      <c r="O1328" s="165"/>
      <c r="P1328" s="165"/>
      <c r="Q1328" s="165"/>
    </row>
    <row r="1329" spans="1:17" ht="15.75" thickBot="1">
      <c r="A1329" s="129"/>
      <c r="B1329" s="129"/>
      <c r="C1329" s="129"/>
      <c r="D1329" s="129"/>
      <c r="E1329" s="129"/>
      <c r="G1329" s="129"/>
      <c r="H1329" s="129"/>
      <c r="I1329" s="129"/>
      <c r="J1329" s="129"/>
      <c r="K1329" s="129"/>
      <c r="L1329" s="127"/>
      <c r="M1329" s="163"/>
      <c r="N1329" s="164"/>
      <c r="O1329" s="165"/>
      <c r="P1329" s="165"/>
      <c r="Q1329" s="165"/>
    </row>
    <row r="1330" spans="1:17" ht="15.75" thickBot="1">
      <c r="A1330" s="129"/>
      <c r="B1330" s="129"/>
      <c r="C1330" s="129"/>
      <c r="D1330" s="129"/>
      <c r="E1330" s="129"/>
      <c r="G1330" s="57" t="s">
        <v>328</v>
      </c>
      <c r="H1330" s="21" t="s">
        <v>329</v>
      </c>
      <c r="I1330" s="28"/>
      <c r="J1330" s="28"/>
      <c r="K1330" s="28"/>
      <c r="M1330" s="57" t="s">
        <v>328</v>
      </c>
      <c r="N1330" s="21" t="s">
        <v>329</v>
      </c>
      <c r="O1330" s="24"/>
      <c r="P1330" s="24"/>
      <c r="Q1330" s="24"/>
    </row>
    <row r="1331" spans="1:17" ht="15.75" thickBot="1">
      <c r="A1331" s="129"/>
      <c r="B1331" s="129"/>
      <c r="C1331" s="129"/>
      <c r="D1331" s="129"/>
      <c r="E1331" s="129"/>
      <c r="G1331" s="186"/>
      <c r="H1331" s="132"/>
      <c r="I1331" s="155">
        <v>2017</v>
      </c>
      <c r="J1331" s="155">
        <v>2018</v>
      </c>
      <c r="K1331" s="155">
        <v>2019</v>
      </c>
      <c r="L1331" s="127"/>
      <c r="M1331" s="130"/>
      <c r="N1331" s="132"/>
      <c r="O1331" s="233">
        <v>2017</v>
      </c>
      <c r="P1331" s="16">
        <v>2018</v>
      </c>
      <c r="Q1331" s="152">
        <v>2019</v>
      </c>
    </row>
    <row r="1332" spans="1:17">
      <c r="A1332" s="129"/>
      <c r="B1332" s="129"/>
      <c r="C1332" s="129"/>
      <c r="D1332" s="129"/>
      <c r="E1332" s="129"/>
      <c r="G1332" s="89" t="s">
        <v>86</v>
      </c>
      <c r="H1332" s="254" t="s">
        <v>80</v>
      </c>
      <c r="I1332" s="251" t="s">
        <v>81</v>
      </c>
      <c r="J1332" s="251" t="s">
        <v>81</v>
      </c>
      <c r="K1332" s="251" t="s">
        <v>81</v>
      </c>
      <c r="L1332" s="127"/>
      <c r="M1332" s="105" t="s">
        <v>86</v>
      </c>
      <c r="N1332" s="106" t="s">
        <v>80</v>
      </c>
      <c r="O1332" s="107" t="s">
        <v>81</v>
      </c>
      <c r="P1332" s="141" t="s">
        <v>81</v>
      </c>
      <c r="Q1332" s="146" t="s">
        <v>81</v>
      </c>
    </row>
    <row r="1333" spans="1:17">
      <c r="A1333" s="129"/>
      <c r="B1333" s="129"/>
      <c r="C1333" s="129"/>
      <c r="D1333" s="129"/>
      <c r="E1333" s="129"/>
      <c r="G1333" s="77">
        <v>1</v>
      </c>
      <c r="H1333" s="135" t="s">
        <v>10</v>
      </c>
      <c r="I1333" s="147">
        <v>4043652</v>
      </c>
      <c r="J1333" s="147">
        <v>4948158</v>
      </c>
      <c r="K1333" s="147">
        <v>4817559</v>
      </c>
      <c r="L1333" s="127"/>
      <c r="M1333" s="253" t="s">
        <v>239</v>
      </c>
      <c r="N1333" s="135" t="s">
        <v>105</v>
      </c>
      <c r="O1333" s="147">
        <v>1858132</v>
      </c>
      <c r="P1333" s="147">
        <v>3600785</v>
      </c>
      <c r="Q1333" s="147">
        <v>1128727</v>
      </c>
    </row>
    <row r="1334" spans="1:17">
      <c r="A1334" s="129"/>
      <c r="B1334" s="129"/>
      <c r="C1334" s="129"/>
      <c r="D1334" s="129"/>
      <c r="E1334" s="129"/>
      <c r="G1334" s="77">
        <v>2</v>
      </c>
      <c r="H1334" s="135" t="s">
        <v>0</v>
      </c>
      <c r="I1334" s="147">
        <v>3690408</v>
      </c>
      <c r="J1334" s="147">
        <v>3754480</v>
      </c>
      <c r="K1334" s="147">
        <v>3169334</v>
      </c>
      <c r="L1334" s="127"/>
      <c r="M1334" s="253" t="s">
        <v>141</v>
      </c>
      <c r="N1334" s="135" t="s">
        <v>8</v>
      </c>
      <c r="O1334" s="147">
        <v>1289343</v>
      </c>
      <c r="P1334" s="147">
        <v>1599894</v>
      </c>
      <c r="Q1334" s="147">
        <v>994196</v>
      </c>
    </row>
    <row r="1335" spans="1:17" ht="15.75" thickBot="1">
      <c r="A1335" s="129"/>
      <c r="B1335" s="129"/>
      <c r="C1335" s="129"/>
      <c r="D1335" s="129"/>
      <c r="E1335" s="129"/>
      <c r="G1335" s="77">
        <v>3</v>
      </c>
      <c r="H1335" s="135" t="s">
        <v>24</v>
      </c>
      <c r="I1335" s="147">
        <v>568373</v>
      </c>
      <c r="J1335" s="147">
        <v>879628</v>
      </c>
      <c r="K1335" s="147">
        <v>608253</v>
      </c>
      <c r="L1335" s="127"/>
      <c r="M1335" s="253">
        <v>3</v>
      </c>
      <c r="N1335" s="135" t="s">
        <v>9</v>
      </c>
      <c r="O1335" s="147">
        <v>448142</v>
      </c>
      <c r="P1335" s="147">
        <v>315144</v>
      </c>
      <c r="Q1335" s="147">
        <v>529229</v>
      </c>
    </row>
    <row r="1336" spans="1:17">
      <c r="A1336" s="129"/>
      <c r="B1336" s="129"/>
      <c r="C1336" s="129"/>
      <c r="D1336" s="129"/>
      <c r="E1336" s="129"/>
      <c r="G1336" s="102"/>
      <c r="H1336" s="92" t="s">
        <v>83</v>
      </c>
      <c r="I1336" s="93">
        <f>SUM(I1333:I1334)</f>
        <v>7734060</v>
      </c>
      <c r="J1336" s="93">
        <f>SUM(J1333:J1334)</f>
        <v>8702638</v>
      </c>
      <c r="K1336" s="94">
        <f>SUM(K1333:K1335)</f>
        <v>8595146</v>
      </c>
      <c r="L1336" s="127"/>
      <c r="M1336" s="102"/>
      <c r="N1336" s="92" t="s">
        <v>83</v>
      </c>
      <c r="O1336" s="93">
        <f t="shared" ref="O1336:P1336" si="115">SUM(O1333:O1335)</f>
        <v>3595617</v>
      </c>
      <c r="P1336" s="93">
        <f t="shared" si="115"/>
        <v>5515823</v>
      </c>
      <c r="Q1336" s="94">
        <f>SUM(Q1333:Q1335)</f>
        <v>2652152</v>
      </c>
    </row>
    <row r="1337" spans="1:17">
      <c r="A1337" s="129"/>
      <c r="B1337" s="129"/>
      <c r="C1337" s="129"/>
      <c r="D1337" s="129"/>
      <c r="E1337" s="129"/>
      <c r="G1337" s="83"/>
      <c r="H1337" s="88" t="s">
        <v>240</v>
      </c>
      <c r="I1337" s="82">
        <f t="shared" ref="I1337:J1337" si="116">I1336*100/I1338</f>
        <v>80.107555003601917</v>
      </c>
      <c r="J1337" s="82">
        <f t="shared" si="116"/>
        <v>82.912904959165857</v>
      </c>
      <c r="K1337" s="96">
        <f>K1336*100/K1338</f>
        <v>85.084575799467132</v>
      </c>
      <c r="L1337" s="127"/>
      <c r="M1337" s="83"/>
      <c r="N1337" s="88" t="s">
        <v>240</v>
      </c>
      <c r="O1337" s="82">
        <f>O1336*100/O1338</f>
        <v>47.943337099695164</v>
      </c>
      <c r="P1337" s="82">
        <f>P1336*100/P1338</f>
        <v>58.383355764085991</v>
      </c>
      <c r="Q1337" s="96">
        <f>Q1336*100/Q1338</f>
        <v>48.084385798876646</v>
      </c>
    </row>
    <row r="1338" spans="1:17" ht="15.75" thickBot="1">
      <c r="A1338" s="129"/>
      <c r="B1338" s="129"/>
      <c r="C1338" s="129"/>
      <c r="D1338" s="129"/>
      <c r="E1338" s="129"/>
      <c r="G1338" s="85"/>
      <c r="H1338" s="98" t="s">
        <v>84</v>
      </c>
      <c r="I1338" s="99">
        <v>9654595</v>
      </c>
      <c r="J1338" s="99">
        <v>10496120</v>
      </c>
      <c r="K1338" s="100">
        <v>10101885</v>
      </c>
      <c r="L1338" s="127"/>
      <c r="M1338" s="85"/>
      <c r="N1338" s="98" t="s">
        <v>143</v>
      </c>
      <c r="O1338" s="99">
        <v>7499722</v>
      </c>
      <c r="P1338" s="99">
        <v>9447595</v>
      </c>
      <c r="Q1338" s="100">
        <v>5515620</v>
      </c>
    </row>
    <row r="1339" spans="1:17">
      <c r="A1339" s="129"/>
      <c r="B1339" s="129"/>
      <c r="C1339" s="129"/>
      <c r="D1339" s="129"/>
      <c r="E1339" s="129"/>
      <c r="G1339" s="129"/>
      <c r="H1339" s="129"/>
      <c r="I1339" s="129"/>
      <c r="J1339" s="129"/>
      <c r="K1339" s="129"/>
      <c r="L1339" s="127"/>
      <c r="M1339" s="129"/>
      <c r="N1339" s="129"/>
      <c r="O1339" s="129"/>
      <c r="P1339" s="129"/>
      <c r="Q1339" s="129"/>
    </row>
    <row r="1340" spans="1:17" ht="15.75" thickBot="1">
      <c r="A1340" s="129"/>
      <c r="B1340" s="129"/>
      <c r="C1340" s="129"/>
      <c r="D1340" s="129"/>
      <c r="E1340" s="129"/>
      <c r="G1340" s="129"/>
      <c r="H1340" s="129"/>
      <c r="I1340" s="129"/>
      <c r="J1340" s="129"/>
      <c r="K1340" s="129"/>
      <c r="L1340" s="127"/>
      <c r="M1340" s="163"/>
      <c r="N1340" s="164"/>
      <c r="O1340" s="165"/>
      <c r="P1340" s="165"/>
      <c r="Q1340" s="165"/>
    </row>
    <row r="1341" spans="1:17" ht="15.75" thickBot="1">
      <c r="A1341" s="129"/>
      <c r="B1341" s="129"/>
      <c r="C1341" s="129"/>
      <c r="D1341" s="129"/>
      <c r="E1341" s="129"/>
      <c r="G1341" s="57" t="s">
        <v>279</v>
      </c>
      <c r="H1341" s="21" t="s">
        <v>280</v>
      </c>
      <c r="I1341" s="28"/>
      <c r="J1341" s="28"/>
      <c r="K1341" s="28"/>
      <c r="M1341" s="57" t="s">
        <v>279</v>
      </c>
      <c r="N1341" s="21" t="s">
        <v>280</v>
      </c>
      <c r="O1341" s="24"/>
      <c r="P1341" s="24"/>
      <c r="Q1341" s="24"/>
    </row>
    <row r="1342" spans="1:17" ht="15.75" thickBot="1">
      <c r="A1342" s="129"/>
      <c r="B1342" s="129"/>
      <c r="C1342" s="129"/>
      <c r="D1342" s="129"/>
      <c r="E1342" s="129"/>
      <c r="G1342" s="186"/>
      <c r="H1342" s="132"/>
      <c r="I1342" s="155">
        <v>2017</v>
      </c>
      <c r="J1342" s="155">
        <v>2018</v>
      </c>
      <c r="K1342" s="155">
        <v>2019</v>
      </c>
      <c r="L1342" s="127"/>
      <c r="M1342" s="130"/>
      <c r="N1342" s="132"/>
      <c r="O1342" s="233">
        <v>2017</v>
      </c>
      <c r="P1342" s="16">
        <v>2018</v>
      </c>
      <c r="Q1342" s="152">
        <v>2019</v>
      </c>
    </row>
    <row r="1343" spans="1:17">
      <c r="A1343" s="129"/>
      <c r="B1343" s="129"/>
      <c r="C1343" s="129"/>
      <c r="D1343" s="129"/>
      <c r="E1343" s="129"/>
      <c r="G1343" s="89" t="s">
        <v>86</v>
      </c>
      <c r="H1343" s="254" t="s">
        <v>80</v>
      </c>
      <c r="I1343" s="251" t="s">
        <v>81</v>
      </c>
      <c r="J1343" s="251" t="s">
        <v>81</v>
      </c>
      <c r="K1343" s="251" t="s">
        <v>81</v>
      </c>
      <c r="L1343" s="127"/>
      <c r="M1343" s="105" t="s">
        <v>86</v>
      </c>
      <c r="N1343" s="106" t="s">
        <v>80</v>
      </c>
      <c r="O1343" s="107" t="s">
        <v>81</v>
      </c>
      <c r="P1343" s="141" t="s">
        <v>81</v>
      </c>
      <c r="Q1343" s="146" t="s">
        <v>81</v>
      </c>
    </row>
    <row r="1344" spans="1:17">
      <c r="A1344" s="129"/>
      <c r="B1344" s="129"/>
      <c r="C1344" s="129"/>
      <c r="D1344" s="129"/>
      <c r="E1344" s="129"/>
      <c r="G1344" s="77">
        <v>1</v>
      </c>
      <c r="H1344" s="135" t="s">
        <v>10</v>
      </c>
      <c r="I1344" s="147">
        <v>10496739</v>
      </c>
      <c r="J1344" s="147">
        <v>8557789</v>
      </c>
      <c r="K1344" s="147">
        <v>9118367</v>
      </c>
      <c r="L1344" s="127"/>
      <c r="M1344" s="253" t="s">
        <v>239</v>
      </c>
      <c r="N1344" s="135" t="s">
        <v>8</v>
      </c>
      <c r="O1344" s="147">
        <v>2654248</v>
      </c>
      <c r="P1344" s="147">
        <v>3881752</v>
      </c>
      <c r="Q1344" s="147">
        <v>6037612</v>
      </c>
    </row>
    <row r="1345" spans="1:98">
      <c r="A1345" s="129"/>
      <c r="B1345" s="129"/>
      <c r="C1345" s="129"/>
      <c r="D1345" s="129"/>
      <c r="E1345" s="129"/>
      <c r="G1345" s="77">
        <v>2</v>
      </c>
      <c r="H1345" s="158" t="s">
        <v>25</v>
      </c>
      <c r="I1345" s="147">
        <v>3154425</v>
      </c>
      <c r="J1345" s="147">
        <v>3062586</v>
      </c>
      <c r="K1345" s="147">
        <v>3107653</v>
      </c>
      <c r="L1345" s="127"/>
      <c r="M1345" s="253" t="s">
        <v>141</v>
      </c>
      <c r="N1345" s="135" t="s">
        <v>20</v>
      </c>
      <c r="O1345" s="147">
        <v>2161021</v>
      </c>
      <c r="P1345" s="147">
        <v>2381375</v>
      </c>
      <c r="Q1345" s="147">
        <v>4359809</v>
      </c>
    </row>
    <row r="1346" spans="1:98">
      <c r="A1346" s="129"/>
      <c r="B1346" s="129"/>
      <c r="C1346" s="129"/>
      <c r="D1346" s="129"/>
      <c r="E1346" s="129"/>
      <c r="G1346" s="77">
        <v>3</v>
      </c>
      <c r="H1346" s="135" t="s">
        <v>24</v>
      </c>
      <c r="I1346" s="147">
        <v>1770489</v>
      </c>
      <c r="J1346" s="147">
        <v>1210501</v>
      </c>
      <c r="K1346" s="147">
        <v>2340843</v>
      </c>
      <c r="L1346" s="127"/>
      <c r="M1346" s="253" t="s">
        <v>142</v>
      </c>
      <c r="N1346" s="135" t="s">
        <v>9</v>
      </c>
      <c r="O1346" s="147">
        <v>3271586</v>
      </c>
      <c r="P1346" s="147">
        <v>3679441</v>
      </c>
      <c r="Q1346" s="147">
        <v>4169399</v>
      </c>
    </row>
    <row r="1347" spans="1:98">
      <c r="A1347" s="129"/>
      <c r="B1347" s="129"/>
      <c r="C1347" s="129"/>
      <c r="D1347" s="129"/>
      <c r="E1347" s="129"/>
      <c r="G1347" s="77">
        <v>4</v>
      </c>
      <c r="H1347" s="135" t="s">
        <v>6</v>
      </c>
      <c r="I1347" s="147">
        <v>1216930</v>
      </c>
      <c r="J1347" s="147">
        <v>1280557</v>
      </c>
      <c r="K1347" s="147">
        <v>1445202</v>
      </c>
      <c r="L1347" s="127"/>
      <c r="M1347" s="253" t="s">
        <v>281</v>
      </c>
      <c r="N1347" s="135" t="s">
        <v>11</v>
      </c>
      <c r="O1347" s="147">
        <v>2849121</v>
      </c>
      <c r="P1347" s="147">
        <v>3028001</v>
      </c>
      <c r="Q1347" s="147">
        <v>3243426</v>
      </c>
    </row>
    <row r="1348" spans="1:98">
      <c r="A1348" s="129"/>
      <c r="B1348" s="129"/>
      <c r="C1348" s="129"/>
      <c r="D1348" s="129"/>
      <c r="E1348" s="129"/>
      <c r="G1348" s="77">
        <v>5</v>
      </c>
      <c r="H1348" s="135" t="s">
        <v>0</v>
      </c>
      <c r="I1348" s="147">
        <v>2094471</v>
      </c>
      <c r="J1348" s="147">
        <v>1571580</v>
      </c>
      <c r="K1348" s="147">
        <v>1333053</v>
      </c>
      <c r="L1348" s="127"/>
      <c r="M1348" s="253" t="s">
        <v>282</v>
      </c>
      <c r="N1348" s="135" t="s">
        <v>10</v>
      </c>
      <c r="O1348" s="147">
        <v>3350650</v>
      </c>
      <c r="P1348" s="147">
        <v>3815404</v>
      </c>
      <c r="Q1348" s="147">
        <v>3050419</v>
      </c>
    </row>
    <row r="1349" spans="1:98">
      <c r="A1349" s="129"/>
      <c r="B1349" s="129"/>
      <c r="C1349" s="129"/>
      <c r="D1349" s="129"/>
      <c r="E1349" s="129"/>
      <c r="G1349" s="77">
        <v>6</v>
      </c>
      <c r="H1349" s="135" t="s">
        <v>20</v>
      </c>
      <c r="I1349" s="147">
        <v>116239</v>
      </c>
      <c r="J1349" s="147">
        <v>0</v>
      </c>
      <c r="K1349" s="147">
        <v>830256</v>
      </c>
      <c r="L1349" s="127"/>
      <c r="M1349" s="253" t="s">
        <v>246</v>
      </c>
      <c r="N1349" s="135" t="s">
        <v>4</v>
      </c>
      <c r="O1349" s="147">
        <v>4779962</v>
      </c>
      <c r="P1349" s="147">
        <v>3555650</v>
      </c>
      <c r="Q1349" s="147">
        <v>2770509</v>
      </c>
    </row>
    <row r="1350" spans="1:98" ht="15.75" thickBot="1">
      <c r="A1350" s="129"/>
      <c r="B1350" s="129"/>
      <c r="C1350" s="129"/>
      <c r="D1350" s="129"/>
      <c r="E1350" s="129"/>
      <c r="G1350" s="176">
        <v>7</v>
      </c>
      <c r="H1350" s="135" t="s">
        <v>32</v>
      </c>
      <c r="I1350" s="147">
        <v>9747580</v>
      </c>
      <c r="J1350" s="147">
        <v>5052880</v>
      </c>
      <c r="K1350" s="147">
        <v>0</v>
      </c>
      <c r="L1350" s="127"/>
      <c r="M1350" s="253" t="s">
        <v>283</v>
      </c>
      <c r="N1350" s="135" t="s">
        <v>0</v>
      </c>
      <c r="O1350" s="147">
        <v>2012702</v>
      </c>
      <c r="P1350" s="147">
        <v>1971967</v>
      </c>
      <c r="Q1350" s="147">
        <v>2232879</v>
      </c>
    </row>
    <row r="1351" spans="1:98">
      <c r="A1351" s="129"/>
      <c r="B1351" s="129"/>
      <c r="C1351" s="129"/>
      <c r="D1351" s="129"/>
      <c r="E1351" s="129"/>
      <c r="G1351" s="102"/>
      <c r="H1351" s="92" t="s">
        <v>83</v>
      </c>
      <c r="I1351" s="93">
        <f t="shared" ref="I1351:J1351" si="117">SUM(I1344:I1350)</f>
        <v>28596873</v>
      </c>
      <c r="J1351" s="93">
        <f t="shared" si="117"/>
        <v>20735893</v>
      </c>
      <c r="K1351" s="94">
        <f>SUM(K1344:K1350)</f>
        <v>18175374</v>
      </c>
      <c r="L1351" s="127"/>
      <c r="M1351" s="253" t="s">
        <v>350</v>
      </c>
      <c r="N1351" s="135" t="s">
        <v>7</v>
      </c>
      <c r="O1351" s="15">
        <v>1379917</v>
      </c>
      <c r="P1351" s="15">
        <v>1450545</v>
      </c>
      <c r="Q1351" s="147">
        <v>1077540</v>
      </c>
    </row>
    <row r="1352" spans="1:98">
      <c r="A1352" s="129"/>
      <c r="B1352" s="129"/>
      <c r="C1352" s="129"/>
      <c r="D1352" s="129"/>
      <c r="E1352" s="129"/>
      <c r="G1352" s="83"/>
      <c r="H1352" s="88" t="s">
        <v>240</v>
      </c>
      <c r="I1352" s="82">
        <f t="shared" ref="I1352:J1352" si="118">I1351*100/I1353</f>
        <v>96.641786908729216</v>
      </c>
      <c r="J1352" s="82">
        <f t="shared" si="118"/>
        <v>94.764499452254157</v>
      </c>
      <c r="K1352" s="96">
        <f>K1351*100/K1353</f>
        <v>92.363253363731857</v>
      </c>
      <c r="L1352" s="127"/>
      <c r="M1352" s="253" t="s">
        <v>247</v>
      </c>
      <c r="N1352" s="135" t="s">
        <v>6</v>
      </c>
      <c r="O1352" s="281">
        <v>679646</v>
      </c>
      <c r="P1352" s="281">
        <v>643527</v>
      </c>
      <c r="Q1352" s="147">
        <v>1034604</v>
      </c>
    </row>
    <row r="1353" spans="1:98" ht="15.75" thickBot="1">
      <c r="A1353" s="129"/>
      <c r="B1353" s="129"/>
      <c r="C1353" s="129"/>
      <c r="D1353" s="129"/>
      <c r="E1353" s="129"/>
      <c r="G1353" s="85"/>
      <c r="H1353" s="98" t="s">
        <v>84</v>
      </c>
      <c r="I1353" s="99">
        <v>29590588</v>
      </c>
      <c r="J1353" s="99">
        <v>21881499</v>
      </c>
      <c r="K1353" s="100">
        <v>19678144</v>
      </c>
      <c r="L1353" s="127"/>
      <c r="M1353" s="253" t="s">
        <v>243</v>
      </c>
      <c r="N1353" s="135" t="s">
        <v>13</v>
      </c>
      <c r="O1353" s="15">
        <v>816438</v>
      </c>
      <c r="P1353" s="15">
        <v>1522901</v>
      </c>
      <c r="Q1353" s="147">
        <v>1017186</v>
      </c>
    </row>
    <row r="1354" spans="1:98">
      <c r="A1354" s="129"/>
      <c r="B1354" s="129"/>
      <c r="C1354" s="129"/>
      <c r="D1354" s="129"/>
      <c r="E1354" s="129"/>
      <c r="G1354" s="129"/>
      <c r="H1354" s="129"/>
      <c r="I1354" s="129"/>
      <c r="J1354" s="129"/>
      <c r="K1354" s="129"/>
      <c r="L1354" s="127"/>
      <c r="M1354" s="102"/>
      <c r="N1354" s="92" t="s">
        <v>83</v>
      </c>
      <c r="O1354" s="93">
        <f>SUM(O1344:O1353)</f>
        <v>23955291</v>
      </c>
      <c r="P1354" s="93">
        <f t="shared" ref="P1354:Q1354" si="119">SUM(P1344:P1353)</f>
        <v>25930563</v>
      </c>
      <c r="Q1354" s="94">
        <f t="shared" si="119"/>
        <v>28993383</v>
      </c>
    </row>
    <row r="1355" spans="1:98">
      <c r="A1355" s="129"/>
      <c r="B1355" s="129"/>
      <c r="C1355" s="129"/>
      <c r="D1355" s="129"/>
      <c r="E1355" s="129"/>
      <c r="G1355" s="129"/>
      <c r="H1355" s="129"/>
      <c r="I1355" s="129"/>
      <c r="J1355" s="129"/>
      <c r="K1355" s="129"/>
      <c r="L1355" s="127"/>
      <c r="M1355" s="83"/>
      <c r="N1355" s="88" t="s">
        <v>240</v>
      </c>
      <c r="O1355" s="82">
        <f>O1354*100/O1356</f>
        <v>86.870276565418365</v>
      </c>
      <c r="P1355" s="82">
        <f>P1354*100/P1356</f>
        <v>88.271495438151234</v>
      </c>
      <c r="Q1355" s="96">
        <f>Q1354*100/Q1356</f>
        <v>88.864749962116591</v>
      </c>
    </row>
    <row r="1356" spans="1:98" ht="15.75" thickBot="1">
      <c r="A1356" s="129"/>
      <c r="B1356" s="129"/>
      <c r="C1356" s="129"/>
      <c r="D1356" s="129"/>
      <c r="E1356" s="129"/>
      <c r="G1356" s="129"/>
      <c r="H1356" s="129"/>
      <c r="I1356" s="129"/>
      <c r="J1356" s="129"/>
      <c r="K1356" s="129"/>
      <c r="L1356" s="127"/>
      <c r="M1356" s="85"/>
      <c r="N1356" s="98" t="s">
        <v>143</v>
      </c>
      <c r="O1356" s="99">
        <v>27575935</v>
      </c>
      <c r="P1356" s="99">
        <v>29375919</v>
      </c>
      <c r="Q1356" s="100">
        <v>32626416</v>
      </c>
    </row>
    <row r="1357" spans="1:98">
      <c r="A1357" s="129"/>
      <c r="B1357" s="129"/>
      <c r="C1357" s="129"/>
      <c r="D1357" s="129"/>
      <c r="E1357" s="129"/>
      <c r="G1357" s="127"/>
      <c r="H1357" s="127"/>
      <c r="I1357" s="127"/>
      <c r="J1357" s="127"/>
      <c r="K1357" s="127"/>
      <c r="L1357" s="127"/>
      <c r="M1357" s="127"/>
      <c r="N1357" s="127"/>
      <c r="O1357" s="127"/>
      <c r="P1357" s="127"/>
      <c r="Q1357" s="127"/>
    </row>
    <row r="1358" spans="1:98" s="335" customFormat="1" ht="15.75" thickBot="1">
      <c r="A1358" s="350"/>
      <c r="B1358" s="350"/>
      <c r="C1358" s="350"/>
      <c r="D1358" s="350"/>
      <c r="E1358" s="350"/>
      <c r="F1358" s="337"/>
      <c r="G1358" s="350"/>
      <c r="H1358" s="350"/>
      <c r="I1358" s="350"/>
      <c r="J1358" s="350"/>
      <c r="K1358" s="350"/>
      <c r="L1358" s="350"/>
      <c r="M1358" s="350"/>
      <c r="N1358" s="350"/>
      <c r="O1358" s="350"/>
      <c r="P1358" s="350"/>
      <c r="Q1358" s="350"/>
      <c r="R1358" s="337"/>
      <c r="S1358"/>
      <c r="T1358"/>
      <c r="U1358"/>
      <c r="V1358"/>
      <c r="W1358"/>
      <c r="X1358"/>
      <c r="Y1358"/>
      <c r="Z1358"/>
      <c r="AA1358"/>
      <c r="AB1358"/>
      <c r="AC1358"/>
      <c r="AD1358"/>
      <c r="AE1358"/>
      <c r="AF1358"/>
      <c r="AG1358"/>
      <c r="AH1358"/>
      <c r="AI1358"/>
      <c r="AJ1358"/>
      <c r="AK1358"/>
      <c r="AL1358"/>
      <c r="AM1358"/>
      <c r="AN1358"/>
      <c r="AO1358"/>
      <c r="AP1358"/>
      <c r="AQ1358"/>
      <c r="AR1358"/>
      <c r="AS1358"/>
      <c r="AT1358"/>
      <c r="AU1358"/>
      <c r="AV1358"/>
      <c r="AW1358"/>
      <c r="AX1358"/>
      <c r="AY1358"/>
      <c r="AZ1358"/>
      <c r="BA1358"/>
      <c r="BB1358"/>
      <c r="BC1358"/>
      <c r="BD1358"/>
      <c r="BE1358"/>
      <c r="BF1358"/>
      <c r="BG1358"/>
      <c r="BH1358"/>
      <c r="BI1358"/>
      <c r="BJ1358"/>
      <c r="BK1358"/>
      <c r="BL1358"/>
      <c r="BM1358"/>
      <c r="BN1358"/>
      <c r="BO1358"/>
      <c r="BP1358"/>
      <c r="BQ1358"/>
      <c r="BR1358"/>
      <c r="BS1358"/>
      <c r="BT1358"/>
      <c r="BU1358"/>
      <c r="BV1358"/>
      <c r="BW1358"/>
      <c r="BX1358"/>
      <c r="BY1358"/>
      <c r="BZ1358"/>
      <c r="CA1358"/>
      <c r="CB1358"/>
      <c r="CC1358"/>
      <c r="CD1358"/>
      <c r="CE1358"/>
      <c r="CF1358"/>
      <c r="CG1358"/>
      <c r="CH1358"/>
      <c r="CI1358"/>
      <c r="CJ1358"/>
      <c r="CK1358"/>
      <c r="CL1358"/>
      <c r="CM1358"/>
      <c r="CN1358"/>
      <c r="CO1358"/>
      <c r="CP1358"/>
      <c r="CQ1358"/>
      <c r="CR1358"/>
      <c r="CS1358"/>
      <c r="CT1358"/>
    </row>
    <row r="1359" spans="1:98" ht="15.75" thickBot="1">
      <c r="A1359" s="129"/>
      <c r="B1359" s="129"/>
      <c r="C1359" s="175" t="s">
        <v>516</v>
      </c>
      <c r="D1359" s="175" t="s">
        <v>516</v>
      </c>
      <c r="E1359" s="129"/>
      <c r="G1359" s="57" t="s">
        <v>284</v>
      </c>
      <c r="H1359" s="21" t="s">
        <v>285</v>
      </c>
      <c r="I1359" s="28"/>
      <c r="J1359" s="28"/>
      <c r="K1359" s="28"/>
      <c r="M1359" s="57" t="s">
        <v>284</v>
      </c>
      <c r="N1359" s="21" t="s">
        <v>285</v>
      </c>
      <c r="O1359" s="24"/>
      <c r="P1359" s="24"/>
      <c r="Q1359" s="24"/>
    </row>
    <row r="1360" spans="1:98" ht="15.75" thickBot="1">
      <c r="A1360" s="342" t="s">
        <v>510</v>
      </c>
      <c r="B1360" s="343" t="s">
        <v>511</v>
      </c>
      <c r="C1360" s="355" t="s">
        <v>99</v>
      </c>
      <c r="D1360" s="344" t="s">
        <v>100</v>
      </c>
      <c r="E1360" s="339" t="s">
        <v>469</v>
      </c>
      <c r="G1360" s="186"/>
      <c r="H1360" s="132"/>
      <c r="I1360" s="155">
        <v>2017</v>
      </c>
      <c r="J1360" s="155">
        <v>2018</v>
      </c>
      <c r="K1360" s="155">
        <v>2019</v>
      </c>
      <c r="L1360" s="127"/>
      <c r="M1360" s="130"/>
      <c r="N1360" s="132"/>
      <c r="O1360" s="233">
        <v>2017</v>
      </c>
      <c r="P1360" s="16">
        <v>2018</v>
      </c>
      <c r="Q1360" s="155">
        <v>2019</v>
      </c>
    </row>
    <row r="1361" spans="1:17">
      <c r="A1361" s="345" t="s">
        <v>494</v>
      </c>
      <c r="B1361" s="353" t="s">
        <v>495</v>
      </c>
      <c r="C1361" s="333">
        <v>50388477</v>
      </c>
      <c r="D1361" s="333">
        <v>137836456</v>
      </c>
      <c r="E1361" s="333">
        <f>-D1361+C1361</f>
        <v>-87447979</v>
      </c>
      <c r="G1361" s="89" t="s">
        <v>86</v>
      </c>
      <c r="H1361" s="254" t="s">
        <v>80</v>
      </c>
      <c r="I1361" s="251" t="s">
        <v>81</v>
      </c>
      <c r="J1361" s="251" t="s">
        <v>81</v>
      </c>
      <c r="K1361" s="251" t="s">
        <v>81</v>
      </c>
      <c r="L1361" s="127"/>
      <c r="M1361" s="105" t="s">
        <v>86</v>
      </c>
      <c r="N1361" s="106" t="s">
        <v>80</v>
      </c>
      <c r="O1361" s="107" t="s">
        <v>81</v>
      </c>
      <c r="P1361" s="141" t="s">
        <v>81</v>
      </c>
      <c r="Q1361" s="154" t="s">
        <v>81</v>
      </c>
    </row>
    <row r="1362" spans="1:17">
      <c r="A1362" s="129"/>
      <c r="B1362" s="129"/>
      <c r="C1362" s="129"/>
      <c r="D1362" s="129"/>
      <c r="E1362" s="129"/>
      <c r="G1362" s="77">
        <v>1</v>
      </c>
      <c r="H1362" s="135" t="s">
        <v>6</v>
      </c>
      <c r="I1362" s="147">
        <v>2987174</v>
      </c>
      <c r="J1362" s="147">
        <v>3489918</v>
      </c>
      <c r="K1362" s="147">
        <v>3434167</v>
      </c>
      <c r="L1362" s="127"/>
      <c r="M1362" s="253" t="s">
        <v>239</v>
      </c>
      <c r="N1362" s="135" t="s">
        <v>4</v>
      </c>
      <c r="O1362" s="147">
        <v>9093801</v>
      </c>
      <c r="P1362" s="147">
        <v>8631982</v>
      </c>
      <c r="Q1362" s="147">
        <v>8962288</v>
      </c>
    </row>
    <row r="1363" spans="1:17">
      <c r="A1363" s="129"/>
      <c r="B1363" s="346" t="s">
        <v>514</v>
      </c>
      <c r="C1363" s="348" t="s">
        <v>4</v>
      </c>
      <c r="D1363" s="348" t="s">
        <v>0</v>
      </c>
      <c r="E1363" s="129"/>
      <c r="G1363" s="77">
        <v>2</v>
      </c>
      <c r="H1363" s="135" t="s">
        <v>10</v>
      </c>
      <c r="I1363" s="147">
        <v>1533661</v>
      </c>
      <c r="J1363" s="147">
        <v>1624895</v>
      </c>
      <c r="K1363" s="147">
        <v>1695471</v>
      </c>
      <c r="L1363" s="127"/>
      <c r="M1363" s="253" t="s">
        <v>141</v>
      </c>
      <c r="N1363" s="135" t="s">
        <v>0</v>
      </c>
      <c r="O1363" s="147">
        <v>6452982</v>
      </c>
      <c r="P1363" s="147">
        <v>6922479</v>
      </c>
      <c r="Q1363" s="147">
        <v>8069949</v>
      </c>
    </row>
    <row r="1364" spans="1:17" ht="15.75" thickBot="1">
      <c r="A1364" s="129"/>
      <c r="B1364" s="129"/>
      <c r="C1364" s="147">
        <v>11031249</v>
      </c>
      <c r="D1364" s="147">
        <v>34798935</v>
      </c>
      <c r="E1364" s="129"/>
      <c r="G1364" s="77">
        <v>3</v>
      </c>
      <c r="H1364" s="135" t="s">
        <v>4</v>
      </c>
      <c r="I1364" s="147">
        <v>715428</v>
      </c>
      <c r="J1364" s="147">
        <v>1082518</v>
      </c>
      <c r="K1364" s="147">
        <v>1352505</v>
      </c>
      <c r="L1364" s="127"/>
      <c r="M1364" s="253" t="s">
        <v>142</v>
      </c>
      <c r="N1364" s="135" t="s">
        <v>20</v>
      </c>
      <c r="O1364" s="147">
        <v>1554203</v>
      </c>
      <c r="P1364" s="147">
        <v>1619021</v>
      </c>
      <c r="Q1364" s="147">
        <v>1839494</v>
      </c>
    </row>
    <row r="1365" spans="1:17">
      <c r="C1365" s="348" t="s">
        <v>6</v>
      </c>
      <c r="D1365" s="348" t="s">
        <v>4</v>
      </c>
      <c r="G1365" s="102"/>
      <c r="H1365" s="92" t="s">
        <v>83</v>
      </c>
      <c r="I1365" s="94">
        <f>SUM(I1362:I1364)</f>
        <v>5236263</v>
      </c>
      <c r="J1365" s="94">
        <f>SUM(J1362:J1364)</f>
        <v>6197331</v>
      </c>
      <c r="K1365" s="94">
        <f>SUM(K1362:K1364)</f>
        <v>6482143</v>
      </c>
      <c r="L1365" s="127"/>
      <c r="M1365" s="253" t="s">
        <v>281</v>
      </c>
      <c r="N1365" s="135" t="s">
        <v>13</v>
      </c>
      <c r="O1365" s="147">
        <v>1800431</v>
      </c>
      <c r="P1365" s="147">
        <v>1500301</v>
      </c>
      <c r="Q1365" s="147">
        <v>1777526</v>
      </c>
    </row>
    <row r="1366" spans="1:17">
      <c r="C1366" s="147">
        <v>10931900</v>
      </c>
      <c r="D1366" s="147">
        <v>30675937</v>
      </c>
      <c r="G1366" s="83"/>
      <c r="H1366" s="88" t="s">
        <v>240</v>
      </c>
      <c r="I1366" s="96">
        <f t="shared" ref="I1366:J1366" si="120">I1365*100/I1367</f>
        <v>85.7266136168478</v>
      </c>
      <c r="J1366" s="96">
        <f t="shared" si="120"/>
        <v>84.810019008362858</v>
      </c>
      <c r="K1366" s="96">
        <f>K1365*100/K1367</f>
        <v>81.977055277646571</v>
      </c>
      <c r="L1366" s="127"/>
      <c r="M1366" s="253" t="s">
        <v>282</v>
      </c>
      <c r="N1366" s="135" t="s">
        <v>7</v>
      </c>
      <c r="O1366" s="147">
        <v>915182</v>
      </c>
      <c r="P1366" s="147">
        <v>1627362</v>
      </c>
      <c r="Q1366" s="147">
        <v>1687957</v>
      </c>
    </row>
    <row r="1367" spans="1:17" ht="15.75" thickBot="1">
      <c r="C1367" s="348" t="s">
        <v>213</v>
      </c>
      <c r="D1367" s="348" t="s">
        <v>318</v>
      </c>
      <c r="G1367" s="85"/>
      <c r="H1367" s="98" t="s">
        <v>84</v>
      </c>
      <c r="I1367" s="99">
        <v>6108095</v>
      </c>
      <c r="J1367" s="99">
        <v>7307310</v>
      </c>
      <c r="K1367" s="100">
        <v>7907265</v>
      </c>
      <c r="L1367" s="127"/>
      <c r="M1367" s="253">
        <v>6</v>
      </c>
      <c r="N1367" s="135" t="s">
        <v>153</v>
      </c>
      <c r="O1367" s="147">
        <v>752401</v>
      </c>
      <c r="P1367" s="147">
        <v>742231</v>
      </c>
      <c r="Q1367" s="147">
        <v>997247</v>
      </c>
    </row>
    <row r="1368" spans="1:17">
      <c r="C1368" s="147">
        <v>5798405</v>
      </c>
      <c r="D1368" s="147">
        <v>11371039</v>
      </c>
      <c r="G1368" s="129"/>
      <c r="H1368" s="129"/>
      <c r="I1368" s="129"/>
      <c r="J1368" s="129"/>
      <c r="K1368" s="129"/>
      <c r="L1368" s="127"/>
      <c r="M1368" s="102"/>
      <c r="N1368" s="92" t="s">
        <v>83</v>
      </c>
      <c r="O1368" s="94">
        <f t="shared" ref="O1368:P1368" si="121">SUM(O1362:O1367)</f>
        <v>20569000</v>
      </c>
      <c r="P1368" s="94">
        <f t="shared" si="121"/>
        <v>21043376</v>
      </c>
      <c r="Q1368" s="94">
        <f>SUM(Q1362:Q1367)</f>
        <v>23334461</v>
      </c>
    </row>
    <row r="1369" spans="1:17">
      <c r="C1369" s="348" t="s">
        <v>5</v>
      </c>
      <c r="D1369" s="348" t="s">
        <v>8</v>
      </c>
      <c r="G1369" s="129"/>
      <c r="H1369" s="129"/>
      <c r="I1369" s="129"/>
      <c r="J1369" s="129"/>
      <c r="K1369" s="129"/>
      <c r="L1369" s="127"/>
      <c r="M1369" s="83"/>
      <c r="N1369" s="88" t="s">
        <v>240</v>
      </c>
      <c r="O1369" s="82">
        <f>O1368*100/O1370</f>
        <v>90.531084150775172</v>
      </c>
      <c r="P1369" s="82">
        <f>P1368*100/P1370</f>
        <v>85.800497652750224</v>
      </c>
      <c r="Q1369" s="96">
        <f>Q1368*100/Q1370</f>
        <v>88.123495686607413</v>
      </c>
    </row>
    <row r="1370" spans="1:17" ht="15.75" thickBot="1">
      <c r="C1370" s="147">
        <v>2987826</v>
      </c>
      <c r="D1370" s="147">
        <v>10454397</v>
      </c>
      <c r="G1370" s="129"/>
      <c r="H1370" s="129"/>
      <c r="I1370" s="129"/>
      <c r="J1370" s="129"/>
      <c r="K1370" s="129"/>
      <c r="L1370" s="127"/>
      <c r="M1370" s="85"/>
      <c r="N1370" s="98" t="s">
        <v>143</v>
      </c>
      <c r="O1370" s="99">
        <v>22720373</v>
      </c>
      <c r="P1370" s="99">
        <v>24525937</v>
      </c>
      <c r="Q1370" s="100">
        <v>26479273</v>
      </c>
    </row>
    <row r="1371" spans="1:17">
      <c r="A1371" s="129"/>
      <c r="B1371" s="129"/>
      <c r="C1371" s="129"/>
      <c r="E1371" s="129"/>
      <c r="G1371" s="129"/>
      <c r="H1371" s="129"/>
      <c r="I1371" s="129"/>
      <c r="J1371" s="129"/>
      <c r="K1371" s="129"/>
      <c r="L1371" s="127"/>
      <c r="M1371" s="129"/>
      <c r="N1371" s="129"/>
      <c r="O1371" s="129"/>
      <c r="P1371" s="129"/>
      <c r="Q1371" s="129"/>
    </row>
    <row r="1372" spans="1:17" ht="15.75" thickBot="1">
      <c r="A1372" s="129"/>
      <c r="B1372" s="129"/>
      <c r="C1372" s="129"/>
      <c r="E1372" s="129"/>
      <c r="G1372" s="129"/>
      <c r="H1372" s="129"/>
      <c r="I1372" s="129"/>
      <c r="J1372" s="129"/>
      <c r="K1372" s="129"/>
      <c r="L1372" s="127"/>
      <c r="M1372" s="129"/>
      <c r="N1372" s="129"/>
      <c r="O1372" s="129"/>
      <c r="P1372" s="129"/>
      <c r="Q1372" s="129"/>
    </row>
    <row r="1373" spans="1:17" ht="15.75" thickBot="1">
      <c r="A1373" s="129"/>
      <c r="B1373" s="129"/>
      <c r="C1373" s="129"/>
      <c r="D1373" s="129"/>
      <c r="E1373" s="129"/>
      <c r="G1373" s="51" t="s">
        <v>172</v>
      </c>
      <c r="H1373" s="47" t="s">
        <v>173</v>
      </c>
      <c r="I1373" s="54"/>
      <c r="J1373" s="48"/>
      <c r="K1373" s="48"/>
      <c r="M1373" s="57" t="s">
        <v>172</v>
      </c>
      <c r="N1373" s="21" t="s">
        <v>173</v>
      </c>
      <c r="O1373" s="24"/>
      <c r="P1373" s="24"/>
      <c r="Q1373" s="24"/>
    </row>
    <row r="1374" spans="1:17" ht="15.75" thickBot="1">
      <c r="A1374" s="129"/>
      <c r="B1374" s="129"/>
      <c r="C1374" s="129"/>
      <c r="D1374" s="129"/>
      <c r="E1374" s="129"/>
      <c r="G1374" s="125"/>
      <c r="H1374" s="204"/>
      <c r="I1374" s="155">
        <v>2017</v>
      </c>
      <c r="J1374" s="155">
        <v>2018</v>
      </c>
      <c r="K1374" s="155">
        <v>2019</v>
      </c>
      <c r="L1374" s="127"/>
      <c r="M1374" s="130"/>
      <c r="N1374" s="132"/>
      <c r="O1374" s="252">
        <v>2017</v>
      </c>
      <c r="P1374" s="252">
        <v>2018</v>
      </c>
      <c r="Q1374" s="155">
        <v>2019</v>
      </c>
    </row>
    <row r="1375" spans="1:17">
      <c r="A1375" s="129"/>
      <c r="B1375" s="129"/>
      <c r="C1375" s="129"/>
      <c r="D1375" s="129"/>
      <c r="E1375" s="129"/>
      <c r="G1375" s="103" t="s">
        <v>86</v>
      </c>
      <c r="H1375" s="166" t="s">
        <v>80</v>
      </c>
      <c r="I1375" s="154" t="s">
        <v>81</v>
      </c>
      <c r="J1375" s="154" t="s">
        <v>81</v>
      </c>
      <c r="K1375" s="251" t="s">
        <v>81</v>
      </c>
      <c r="L1375" s="127"/>
      <c r="M1375" s="105" t="s">
        <v>86</v>
      </c>
      <c r="N1375" s="106" t="s">
        <v>80</v>
      </c>
      <c r="O1375" s="250" t="s">
        <v>81</v>
      </c>
      <c r="P1375" s="250" t="s">
        <v>81</v>
      </c>
      <c r="Q1375" s="251" t="s">
        <v>81</v>
      </c>
    </row>
    <row r="1376" spans="1:17">
      <c r="A1376" s="129"/>
      <c r="B1376" s="129"/>
      <c r="C1376" s="129"/>
      <c r="D1376" s="129"/>
      <c r="E1376" s="129"/>
      <c r="G1376" s="77">
        <v>1</v>
      </c>
      <c r="H1376" s="135" t="s">
        <v>4</v>
      </c>
      <c r="I1376" s="147">
        <v>4456342</v>
      </c>
      <c r="J1376" s="147">
        <v>5376475</v>
      </c>
      <c r="K1376" s="147">
        <v>8275848</v>
      </c>
      <c r="L1376" s="127"/>
      <c r="M1376" s="77">
        <v>1</v>
      </c>
      <c r="N1376" s="135" t="s">
        <v>4</v>
      </c>
      <c r="O1376" s="147">
        <v>11696022</v>
      </c>
      <c r="P1376" s="147">
        <v>12656211</v>
      </c>
      <c r="Q1376" s="147">
        <v>14792011</v>
      </c>
    </row>
    <row r="1377" spans="1:17">
      <c r="A1377" s="129"/>
      <c r="B1377" s="129"/>
      <c r="C1377" s="129"/>
      <c r="D1377" s="129"/>
      <c r="E1377" s="129"/>
      <c r="G1377" s="77">
        <v>2</v>
      </c>
      <c r="H1377" s="135" t="s">
        <v>6</v>
      </c>
      <c r="I1377" s="147">
        <v>3479953</v>
      </c>
      <c r="J1377" s="147">
        <v>3929196</v>
      </c>
      <c r="K1377" s="147">
        <v>4688131</v>
      </c>
      <c r="L1377" s="127"/>
      <c r="M1377" s="77">
        <v>2</v>
      </c>
      <c r="N1377" s="135" t="s">
        <v>0</v>
      </c>
      <c r="O1377" s="147">
        <v>7521074</v>
      </c>
      <c r="P1377" s="147">
        <v>8223990</v>
      </c>
      <c r="Q1377" s="147">
        <v>6906419</v>
      </c>
    </row>
    <row r="1378" spans="1:17">
      <c r="A1378" s="129"/>
      <c r="B1378" s="129"/>
      <c r="C1378" s="129"/>
      <c r="D1378" s="129"/>
      <c r="E1378" s="129"/>
      <c r="G1378" s="77">
        <v>3</v>
      </c>
      <c r="H1378" s="135" t="s">
        <v>1</v>
      </c>
      <c r="I1378" s="147">
        <v>2230100</v>
      </c>
      <c r="J1378" s="147">
        <v>3083154</v>
      </c>
      <c r="K1378" s="147">
        <v>4435958</v>
      </c>
      <c r="L1378" s="127"/>
      <c r="M1378" s="77">
        <v>3</v>
      </c>
      <c r="N1378" s="135" t="s">
        <v>8</v>
      </c>
      <c r="O1378" s="147">
        <v>16226338</v>
      </c>
      <c r="P1378" s="147">
        <v>6052822</v>
      </c>
      <c r="Q1378" s="147">
        <v>3700312</v>
      </c>
    </row>
    <row r="1379" spans="1:17">
      <c r="A1379" s="129"/>
      <c r="B1379" s="129"/>
      <c r="C1379" s="129"/>
      <c r="D1379" s="129"/>
      <c r="E1379" s="129"/>
      <c r="G1379" s="77">
        <v>4</v>
      </c>
      <c r="H1379" s="135" t="s">
        <v>10</v>
      </c>
      <c r="I1379" s="147">
        <v>1299446</v>
      </c>
      <c r="J1379" s="147">
        <v>1306592</v>
      </c>
      <c r="K1379" s="147">
        <v>1777377</v>
      </c>
      <c r="L1379" s="127"/>
      <c r="M1379" s="77">
        <v>4</v>
      </c>
      <c r="N1379" s="135" t="s">
        <v>5</v>
      </c>
      <c r="O1379" s="147">
        <v>2075946</v>
      </c>
      <c r="P1379" s="147">
        <v>2843541</v>
      </c>
      <c r="Q1379" s="147">
        <v>2993862</v>
      </c>
    </row>
    <row r="1380" spans="1:17">
      <c r="A1380" s="129"/>
      <c r="B1380" s="129"/>
      <c r="C1380" s="129"/>
      <c r="D1380" s="129"/>
      <c r="E1380" s="129"/>
      <c r="G1380" s="89">
        <v>5</v>
      </c>
      <c r="H1380" s="135" t="s">
        <v>8</v>
      </c>
      <c r="I1380" s="147">
        <v>1414456</v>
      </c>
      <c r="J1380" s="147">
        <v>1857699</v>
      </c>
      <c r="K1380" s="147">
        <v>1500100</v>
      </c>
      <c r="L1380" s="127"/>
      <c r="M1380" s="77">
        <v>5</v>
      </c>
      <c r="N1380" s="135" t="s">
        <v>10</v>
      </c>
      <c r="O1380" s="147">
        <v>2928873</v>
      </c>
      <c r="P1380" s="147">
        <v>2439028</v>
      </c>
      <c r="Q1380" s="147">
        <v>1928899</v>
      </c>
    </row>
    <row r="1381" spans="1:17" ht="15.75" thickBot="1">
      <c r="A1381" s="129"/>
      <c r="B1381" s="129"/>
      <c r="C1381" s="129"/>
      <c r="D1381" s="129"/>
      <c r="E1381" s="129"/>
      <c r="G1381" s="77">
        <v>6</v>
      </c>
      <c r="H1381" s="135" t="s">
        <v>3</v>
      </c>
      <c r="I1381" s="147">
        <v>882340</v>
      </c>
      <c r="J1381" s="147">
        <v>1195563</v>
      </c>
      <c r="K1381" s="147">
        <v>1124959</v>
      </c>
      <c r="L1381" s="127"/>
      <c r="M1381" s="77">
        <v>6</v>
      </c>
      <c r="N1381" s="135" t="s">
        <v>20</v>
      </c>
      <c r="O1381" s="160">
        <v>860818</v>
      </c>
      <c r="P1381" s="160">
        <v>4454936</v>
      </c>
      <c r="Q1381" s="160">
        <v>1207450</v>
      </c>
    </row>
    <row r="1382" spans="1:17" ht="15.75" thickBot="1">
      <c r="A1382" s="129"/>
      <c r="B1382" s="129"/>
      <c r="C1382" s="129"/>
      <c r="D1382" s="129"/>
      <c r="E1382" s="129"/>
      <c r="G1382" s="77">
        <v>7</v>
      </c>
      <c r="H1382" s="135" t="s">
        <v>0</v>
      </c>
      <c r="I1382" s="147">
        <v>927735</v>
      </c>
      <c r="J1382" s="147">
        <v>953263</v>
      </c>
      <c r="K1382" s="147">
        <v>1085599</v>
      </c>
      <c r="L1382" s="127"/>
      <c r="M1382" s="102"/>
      <c r="N1382" s="92" t="s">
        <v>83</v>
      </c>
      <c r="O1382" s="93">
        <f>SUM(O1376:O1380)</f>
        <v>40448253</v>
      </c>
      <c r="P1382" s="93">
        <f>SUM(P1376:P1380)</f>
        <v>32215592</v>
      </c>
      <c r="Q1382" s="94">
        <f>SUM(Q1376:Q1380)</f>
        <v>30321503</v>
      </c>
    </row>
    <row r="1383" spans="1:17">
      <c r="A1383" s="129"/>
      <c r="B1383" s="129"/>
      <c r="C1383" s="129"/>
      <c r="D1383" s="129"/>
      <c r="E1383" s="129"/>
      <c r="G1383" s="102"/>
      <c r="H1383" s="92" t="s">
        <v>83</v>
      </c>
      <c r="I1383" s="94">
        <f>SUM(I1376:I1380)</f>
        <v>12880297</v>
      </c>
      <c r="J1383" s="94">
        <f>SUM(J1376:J1380)</f>
        <v>15553116</v>
      </c>
      <c r="K1383" s="94">
        <f>SUM(K1376:K1382)</f>
        <v>22887972</v>
      </c>
      <c r="L1383" s="127"/>
      <c r="M1383" s="83"/>
      <c r="N1383" s="88" t="s">
        <v>240</v>
      </c>
      <c r="O1383" s="82">
        <f>O1382*100/O1384</f>
        <v>83.869992454899631</v>
      </c>
      <c r="P1383" s="82">
        <f>P1382*100/P1384</f>
        <v>71.177144494371746</v>
      </c>
      <c r="Q1383" s="96">
        <f>Q1382*100/Q1384</f>
        <v>78.436203963858532</v>
      </c>
    </row>
    <row r="1384" spans="1:17" ht="15.75" thickBot="1">
      <c r="A1384" s="129"/>
      <c r="B1384" s="129"/>
      <c r="C1384" s="129"/>
      <c r="D1384" s="129"/>
      <c r="E1384" s="129"/>
      <c r="G1384" s="83"/>
      <c r="H1384" s="88" t="s">
        <v>240</v>
      </c>
      <c r="I1384" s="82">
        <f>I1383*100/I1385</f>
        <v>72.697342205816781</v>
      </c>
      <c r="J1384" s="82">
        <f>J1383*100/J1385</f>
        <v>72.399661023339902</v>
      </c>
      <c r="K1384" s="96">
        <f>K1383*100/K1385</f>
        <v>83.080625220946345</v>
      </c>
      <c r="L1384" s="127"/>
      <c r="M1384" s="85"/>
      <c r="N1384" s="98" t="s">
        <v>143</v>
      </c>
      <c r="O1384" s="99">
        <v>48227324</v>
      </c>
      <c r="P1384" s="99">
        <v>45261147</v>
      </c>
      <c r="Q1384" s="100">
        <v>38657535</v>
      </c>
    </row>
    <row r="1385" spans="1:17" ht="15.75" thickBot="1">
      <c r="A1385" s="129"/>
      <c r="B1385" s="129"/>
      <c r="C1385" s="129"/>
      <c r="D1385" s="129"/>
      <c r="E1385" s="129"/>
      <c r="G1385" s="85"/>
      <c r="H1385" s="98" t="s">
        <v>84</v>
      </c>
      <c r="I1385" s="99">
        <v>17717700</v>
      </c>
      <c r="J1385" s="99">
        <v>21482305</v>
      </c>
      <c r="K1385" s="100">
        <v>27549109</v>
      </c>
      <c r="L1385" s="127"/>
      <c r="M1385" s="163"/>
      <c r="N1385" s="164"/>
      <c r="O1385" s="165"/>
      <c r="P1385" s="165"/>
      <c r="Q1385" s="165"/>
    </row>
    <row r="1386" spans="1:17">
      <c r="A1386" s="129"/>
      <c r="B1386" s="129"/>
      <c r="C1386" s="129"/>
      <c r="D1386" s="129"/>
      <c r="E1386" s="129"/>
      <c r="G1386" s="129"/>
      <c r="H1386" s="129"/>
      <c r="I1386" s="129"/>
      <c r="J1386" s="129"/>
      <c r="K1386" s="129"/>
      <c r="L1386" s="127"/>
      <c r="M1386" s="163"/>
      <c r="N1386" s="164"/>
      <c r="O1386" s="165"/>
      <c r="P1386" s="165"/>
      <c r="Q1386" s="165"/>
    </row>
    <row r="1387" spans="1:17">
      <c r="A1387" s="129"/>
      <c r="B1387" s="129"/>
      <c r="C1387" s="129"/>
      <c r="D1387" s="129"/>
      <c r="E1387" s="129"/>
    </row>
    <row r="1388" spans="1:17" ht="15.75" thickBot="1">
      <c r="A1388" s="129"/>
      <c r="B1388" s="129"/>
      <c r="C1388" s="129"/>
      <c r="D1388" s="129"/>
      <c r="E1388" s="129"/>
      <c r="G1388" s="58"/>
      <c r="I1388" s="58"/>
      <c r="J1388" s="58"/>
      <c r="K1388" s="58"/>
      <c r="M1388" s="58"/>
      <c r="N1388" s="58"/>
      <c r="O1388" s="58"/>
      <c r="P1388" s="58"/>
      <c r="Q1388" s="58"/>
    </row>
    <row r="1389" spans="1:17" ht="15.75" thickBot="1">
      <c r="A1389" s="129"/>
      <c r="B1389" s="129"/>
      <c r="C1389" s="129"/>
      <c r="D1389" s="129"/>
      <c r="E1389" s="129"/>
      <c r="G1389" s="51" t="s">
        <v>174</v>
      </c>
      <c r="H1389" s="21" t="s">
        <v>175</v>
      </c>
      <c r="I1389" s="48"/>
      <c r="J1389" s="48"/>
      <c r="K1389" s="54"/>
      <c r="M1389" s="59" t="s">
        <v>174</v>
      </c>
      <c r="N1389" s="21" t="s">
        <v>175</v>
      </c>
      <c r="O1389" s="24"/>
      <c r="P1389" s="24"/>
      <c r="Q1389" s="24"/>
    </row>
    <row r="1390" spans="1:17" ht="15.75" thickBot="1">
      <c r="A1390" s="129"/>
      <c r="B1390" s="129"/>
      <c r="C1390" s="129"/>
      <c r="D1390" s="129"/>
      <c r="E1390" s="129"/>
      <c r="G1390" s="125"/>
      <c r="H1390" s="126"/>
      <c r="I1390" s="145">
        <v>2017</v>
      </c>
      <c r="J1390" s="145">
        <v>2018</v>
      </c>
      <c r="K1390" s="145">
        <v>2019</v>
      </c>
      <c r="L1390" s="69"/>
      <c r="M1390" s="130"/>
      <c r="N1390" s="132"/>
      <c r="O1390" s="52">
        <v>2017</v>
      </c>
      <c r="P1390" s="222">
        <v>2018</v>
      </c>
      <c r="Q1390" s="145">
        <v>2019</v>
      </c>
    </row>
    <row r="1391" spans="1:17">
      <c r="A1391" s="129"/>
      <c r="B1391" s="129"/>
      <c r="C1391" s="129"/>
      <c r="D1391" s="129"/>
      <c r="E1391" s="129"/>
      <c r="G1391" s="103" t="s">
        <v>86</v>
      </c>
      <c r="H1391" s="103" t="s">
        <v>80</v>
      </c>
      <c r="I1391" s="146" t="s">
        <v>81</v>
      </c>
      <c r="J1391" s="146" t="s">
        <v>81</v>
      </c>
      <c r="K1391" s="146" t="s">
        <v>81</v>
      </c>
      <c r="L1391" s="127"/>
      <c r="M1391" s="105" t="s">
        <v>86</v>
      </c>
      <c r="N1391" s="106" t="s">
        <v>80</v>
      </c>
      <c r="O1391" s="212" t="s">
        <v>81</v>
      </c>
      <c r="P1391" s="223" t="s">
        <v>81</v>
      </c>
      <c r="Q1391" s="146" t="s">
        <v>81</v>
      </c>
    </row>
    <row r="1392" spans="1:17">
      <c r="A1392" s="129"/>
      <c r="B1392" s="129"/>
      <c r="C1392" s="129"/>
      <c r="D1392" s="129"/>
      <c r="E1392" s="129"/>
      <c r="G1392" s="77">
        <v>1</v>
      </c>
      <c r="H1392" s="135" t="s">
        <v>6</v>
      </c>
      <c r="I1392" s="147">
        <v>1705574</v>
      </c>
      <c r="J1392" s="147">
        <v>1668076</v>
      </c>
      <c r="K1392" s="147">
        <v>1814426</v>
      </c>
      <c r="L1392" s="127"/>
      <c r="M1392" s="83">
        <v>1</v>
      </c>
      <c r="N1392" s="135" t="s">
        <v>0</v>
      </c>
      <c r="O1392" s="147">
        <v>18471300</v>
      </c>
      <c r="P1392" s="147">
        <v>17080286</v>
      </c>
      <c r="Q1392" s="147">
        <v>18519323</v>
      </c>
    </row>
    <row r="1393" spans="1:17">
      <c r="A1393" s="129"/>
      <c r="B1393" s="129"/>
      <c r="C1393" s="129"/>
      <c r="D1393" s="129"/>
      <c r="E1393" s="129"/>
      <c r="G1393" s="77">
        <v>2</v>
      </c>
      <c r="H1393" s="135" t="s">
        <v>24</v>
      </c>
      <c r="I1393" s="147">
        <v>649241</v>
      </c>
      <c r="J1393" s="147">
        <v>1013764</v>
      </c>
      <c r="K1393" s="147">
        <v>883740</v>
      </c>
      <c r="L1393" s="127"/>
      <c r="M1393" s="83">
        <v>2</v>
      </c>
      <c r="N1393" s="135" t="s">
        <v>33</v>
      </c>
      <c r="O1393" s="147">
        <v>7037773</v>
      </c>
      <c r="P1393" s="147">
        <v>6879781</v>
      </c>
      <c r="Q1393" s="147">
        <v>11012637</v>
      </c>
    </row>
    <row r="1394" spans="1:17">
      <c r="A1394" s="129"/>
      <c r="B1394" s="129"/>
      <c r="C1394" s="129"/>
      <c r="D1394" s="129"/>
      <c r="E1394" s="129"/>
      <c r="G1394" s="77">
        <v>3</v>
      </c>
      <c r="H1394" s="135" t="s">
        <v>4</v>
      </c>
      <c r="I1394" s="147">
        <v>514215</v>
      </c>
      <c r="J1394" s="147">
        <v>841203</v>
      </c>
      <c r="K1394" s="147">
        <v>614042</v>
      </c>
      <c r="L1394" s="127"/>
      <c r="M1394" s="83">
        <v>3</v>
      </c>
      <c r="N1394" s="135" t="s">
        <v>8</v>
      </c>
      <c r="O1394" s="147">
        <v>4041541</v>
      </c>
      <c r="P1394" s="147">
        <v>5577741</v>
      </c>
      <c r="Q1394" s="147">
        <v>5755742</v>
      </c>
    </row>
    <row r="1395" spans="1:17">
      <c r="A1395" s="129"/>
      <c r="B1395" s="129"/>
      <c r="C1395" s="129"/>
      <c r="D1395" s="129"/>
      <c r="E1395" s="129"/>
      <c r="G1395" s="77">
        <v>4</v>
      </c>
      <c r="H1395" s="135" t="s">
        <v>25</v>
      </c>
      <c r="I1395" s="147">
        <v>495884</v>
      </c>
      <c r="J1395" s="147">
        <v>678075</v>
      </c>
      <c r="K1395" s="147">
        <v>559741</v>
      </c>
      <c r="L1395" s="127"/>
      <c r="M1395" s="83">
        <v>4</v>
      </c>
      <c r="N1395" s="135" t="s">
        <v>4</v>
      </c>
      <c r="O1395" s="147">
        <v>4248976</v>
      </c>
      <c r="P1395" s="147">
        <v>4446459</v>
      </c>
      <c r="Q1395" s="147">
        <v>5409360</v>
      </c>
    </row>
    <row r="1396" spans="1:17" ht="15.75" thickBot="1">
      <c r="A1396" s="129"/>
      <c r="B1396" s="129"/>
      <c r="C1396" s="129"/>
      <c r="D1396" s="129"/>
      <c r="E1396" s="129"/>
      <c r="G1396" s="77">
        <v>5</v>
      </c>
      <c r="H1396" s="135" t="s">
        <v>38</v>
      </c>
      <c r="I1396" s="147">
        <v>335193</v>
      </c>
      <c r="J1396" s="147">
        <v>289875</v>
      </c>
      <c r="K1396" s="147">
        <v>542476</v>
      </c>
      <c r="L1396" s="127"/>
      <c r="M1396" s="83">
        <v>5</v>
      </c>
      <c r="N1396" s="135" t="s">
        <v>13</v>
      </c>
      <c r="O1396" s="147">
        <v>3811087</v>
      </c>
      <c r="P1396" s="147">
        <v>4194637</v>
      </c>
      <c r="Q1396" s="147">
        <v>3007064</v>
      </c>
    </row>
    <row r="1397" spans="1:17">
      <c r="A1397" s="129"/>
      <c r="B1397" s="129"/>
      <c r="C1397" s="129"/>
      <c r="D1397" s="129"/>
      <c r="E1397" s="129"/>
      <c r="G1397" s="102"/>
      <c r="H1397" s="92" t="s">
        <v>83</v>
      </c>
      <c r="I1397" s="94">
        <f t="shared" ref="I1397:J1397" si="122">SUM(I1392:I1396)</f>
        <v>3700107</v>
      </c>
      <c r="J1397" s="94">
        <f t="shared" si="122"/>
        <v>4490993</v>
      </c>
      <c r="K1397" s="94">
        <f>SUM(K1392:K1396)</f>
        <v>4414425</v>
      </c>
      <c r="L1397" s="127"/>
      <c r="M1397" s="83">
        <v>6</v>
      </c>
      <c r="N1397" s="135" t="s">
        <v>2</v>
      </c>
      <c r="O1397" s="147">
        <v>2564823</v>
      </c>
      <c r="P1397" s="147">
        <v>2320741</v>
      </c>
      <c r="Q1397" s="147">
        <v>2839646</v>
      </c>
    </row>
    <row r="1398" spans="1:17" ht="15.75" thickBot="1">
      <c r="A1398" s="129"/>
      <c r="B1398" s="129"/>
      <c r="C1398" s="129"/>
      <c r="D1398" s="129"/>
      <c r="E1398" s="129"/>
      <c r="G1398" s="83"/>
      <c r="H1398" s="81" t="s">
        <v>240</v>
      </c>
      <c r="I1398" s="82">
        <f>I1397*100/I1399</f>
        <v>59.15183517258248</v>
      </c>
      <c r="J1398" s="82">
        <f>J1397*100/J1399</f>
        <v>66.659240282370817</v>
      </c>
      <c r="K1398" s="96">
        <f>K1397*100/K1399</f>
        <v>58.462414365907428</v>
      </c>
      <c r="L1398" s="127"/>
      <c r="M1398" s="113">
        <v>7</v>
      </c>
      <c r="N1398" s="158" t="s">
        <v>176</v>
      </c>
      <c r="O1398" s="160">
        <v>1661049</v>
      </c>
      <c r="P1398" s="160">
        <v>2270404</v>
      </c>
      <c r="Q1398" s="160">
        <v>2590480</v>
      </c>
    </row>
    <row r="1399" spans="1:17" ht="15.75" thickBot="1">
      <c r="A1399" s="129"/>
      <c r="B1399" s="129"/>
      <c r="C1399" s="129"/>
      <c r="D1399" s="129"/>
      <c r="E1399" s="129"/>
      <c r="G1399" s="85"/>
      <c r="H1399" s="98" t="s">
        <v>84</v>
      </c>
      <c r="I1399" s="99">
        <v>6255270</v>
      </c>
      <c r="J1399" s="100">
        <v>6737240</v>
      </c>
      <c r="K1399" s="100">
        <v>7550877</v>
      </c>
      <c r="L1399" s="127"/>
      <c r="M1399" s="102"/>
      <c r="N1399" s="92" t="s">
        <v>83</v>
      </c>
      <c r="O1399" s="93">
        <f>SUM(O1392:O1398)</f>
        <v>41836549</v>
      </c>
      <c r="P1399" s="93">
        <f t="shared" ref="P1399:Q1399" si="123">SUM(P1392:P1398)</f>
        <v>42770049</v>
      </c>
      <c r="Q1399" s="94">
        <f t="shared" si="123"/>
        <v>49134252</v>
      </c>
    </row>
    <row r="1400" spans="1:17">
      <c r="A1400" s="129"/>
      <c r="B1400" s="129"/>
      <c r="C1400" s="129"/>
      <c r="D1400" s="129"/>
      <c r="E1400" s="129"/>
      <c r="G1400" s="129"/>
      <c r="H1400" s="129"/>
      <c r="I1400" s="129"/>
      <c r="J1400" s="129"/>
      <c r="K1400" s="129"/>
      <c r="L1400" s="127"/>
      <c r="M1400" s="83"/>
      <c r="N1400" s="81" t="s">
        <v>240</v>
      </c>
      <c r="O1400" s="82">
        <f>O1399*100/O1401</f>
        <v>84.415639916774325</v>
      </c>
      <c r="P1400" s="82">
        <f>P1399*100/P1401</f>
        <v>81.71818428325534</v>
      </c>
      <c r="Q1400" s="96">
        <f>Q1399*100/Q1401</f>
        <v>82.00908851790355</v>
      </c>
    </row>
    <row r="1401" spans="1:17" ht="15.75" thickBot="1">
      <c r="A1401" s="129"/>
      <c r="B1401" s="129"/>
      <c r="C1401" s="129"/>
      <c r="D1401" s="129"/>
      <c r="E1401" s="129"/>
      <c r="G1401" s="129"/>
      <c r="H1401" s="129"/>
      <c r="I1401" s="129"/>
      <c r="J1401" s="129"/>
      <c r="K1401" s="129"/>
      <c r="L1401" s="127"/>
      <c r="M1401" s="85"/>
      <c r="N1401" s="98" t="s">
        <v>143</v>
      </c>
      <c r="O1401" s="99">
        <v>49560187</v>
      </c>
      <c r="P1401" s="99">
        <v>52338472</v>
      </c>
      <c r="Q1401" s="100">
        <v>59913179</v>
      </c>
    </row>
    <row r="1402" spans="1:17">
      <c r="A1402" s="129"/>
      <c r="B1402" s="129"/>
      <c r="C1402" s="129"/>
      <c r="D1402" s="129"/>
      <c r="E1402" s="129"/>
      <c r="G1402" s="129"/>
      <c r="H1402" s="129"/>
      <c r="I1402" s="129"/>
      <c r="J1402" s="129"/>
      <c r="K1402" s="129"/>
      <c r="L1402" s="127"/>
      <c r="M1402" s="163"/>
      <c r="N1402" s="164"/>
      <c r="O1402" s="165"/>
      <c r="P1402" s="165"/>
      <c r="Q1402" s="165"/>
    </row>
    <row r="1403" spans="1:17" ht="15.75" thickBot="1">
      <c r="A1403" s="129"/>
      <c r="B1403" s="129"/>
      <c r="C1403" s="129"/>
      <c r="D1403" s="129"/>
      <c r="E1403" s="129"/>
      <c r="G1403" s="129"/>
      <c r="H1403" s="129"/>
      <c r="I1403" s="129"/>
      <c r="J1403" s="129"/>
      <c r="K1403" s="129"/>
      <c r="L1403" s="127"/>
      <c r="M1403" s="163"/>
      <c r="N1403" s="164"/>
      <c r="O1403" s="165"/>
      <c r="P1403" s="165"/>
      <c r="Q1403" s="165"/>
    </row>
    <row r="1404" spans="1:17" ht="15.75" thickBot="1">
      <c r="A1404" s="129"/>
      <c r="B1404" s="129"/>
      <c r="C1404" s="129"/>
      <c r="D1404" s="129"/>
      <c r="E1404" s="129"/>
      <c r="G1404" s="51" t="s">
        <v>374</v>
      </c>
      <c r="H1404" s="21" t="s">
        <v>375</v>
      </c>
      <c r="I1404" s="48"/>
      <c r="J1404" s="48"/>
      <c r="K1404" s="54"/>
      <c r="L1404" s="127"/>
      <c r="M1404" s="51" t="s">
        <v>374</v>
      </c>
      <c r="N1404" s="21" t="s">
        <v>375</v>
      </c>
      <c r="O1404" s="48"/>
      <c r="P1404" s="48"/>
      <c r="Q1404" s="54"/>
    </row>
    <row r="1405" spans="1:17">
      <c r="A1405" s="129"/>
      <c r="B1405" s="129"/>
      <c r="C1405" s="129"/>
      <c r="D1405" s="129"/>
      <c r="E1405" s="129"/>
      <c r="G1405" s="125"/>
      <c r="H1405" s="126"/>
      <c r="I1405" s="145">
        <v>2017</v>
      </c>
      <c r="J1405" s="145">
        <v>2018</v>
      </c>
      <c r="K1405" s="145">
        <v>2019</v>
      </c>
      <c r="L1405" s="127"/>
      <c r="M1405" s="125"/>
      <c r="N1405" s="126"/>
      <c r="O1405" s="145">
        <v>2017</v>
      </c>
      <c r="P1405" s="145">
        <v>2018</v>
      </c>
      <c r="Q1405" s="145">
        <v>2019</v>
      </c>
    </row>
    <row r="1406" spans="1:17">
      <c r="A1406" s="129"/>
      <c r="B1406" s="129"/>
      <c r="C1406" s="129"/>
      <c r="D1406" s="129"/>
      <c r="E1406" s="129"/>
      <c r="G1406" s="103" t="s">
        <v>86</v>
      </c>
      <c r="H1406" s="103" t="s">
        <v>80</v>
      </c>
      <c r="I1406" s="146" t="s">
        <v>81</v>
      </c>
      <c r="J1406" s="146" t="s">
        <v>81</v>
      </c>
      <c r="K1406" s="146" t="s">
        <v>81</v>
      </c>
      <c r="L1406" s="127"/>
      <c r="M1406" s="103" t="s">
        <v>86</v>
      </c>
      <c r="N1406" s="103" t="s">
        <v>80</v>
      </c>
      <c r="O1406" s="146" t="s">
        <v>81</v>
      </c>
      <c r="P1406" s="146" t="s">
        <v>81</v>
      </c>
      <c r="Q1406" s="146" t="s">
        <v>81</v>
      </c>
    </row>
    <row r="1407" spans="1:17">
      <c r="A1407" s="129"/>
      <c r="B1407" s="129"/>
      <c r="C1407" s="129"/>
      <c r="D1407" s="129"/>
      <c r="E1407" s="129"/>
      <c r="G1407" s="77">
        <v>1</v>
      </c>
      <c r="H1407" s="135" t="s">
        <v>5</v>
      </c>
      <c r="I1407" s="147">
        <v>2309615</v>
      </c>
      <c r="J1407" s="147">
        <v>2437149</v>
      </c>
      <c r="K1407" s="147">
        <v>2127347</v>
      </c>
      <c r="L1407" s="127"/>
      <c r="M1407" s="77">
        <v>1</v>
      </c>
      <c r="N1407" s="135" t="s">
        <v>349</v>
      </c>
      <c r="O1407" s="147">
        <v>3903385</v>
      </c>
      <c r="P1407" s="147">
        <v>2959458</v>
      </c>
      <c r="Q1407" s="147">
        <v>2587762</v>
      </c>
    </row>
    <row r="1408" spans="1:17">
      <c r="A1408" s="129"/>
      <c r="B1408" s="129"/>
      <c r="C1408" s="129"/>
      <c r="D1408" s="129"/>
      <c r="E1408" s="129"/>
      <c r="G1408" s="77">
        <v>2</v>
      </c>
      <c r="H1408" s="135" t="s">
        <v>0</v>
      </c>
      <c r="I1408" s="147">
        <v>201810</v>
      </c>
      <c r="J1408" s="147">
        <v>232693</v>
      </c>
      <c r="K1408" s="147">
        <v>367662</v>
      </c>
      <c r="L1408" s="127"/>
      <c r="M1408" s="77">
        <v>2</v>
      </c>
      <c r="N1408" s="135" t="s">
        <v>13</v>
      </c>
      <c r="O1408" s="147">
        <v>2405393</v>
      </c>
      <c r="P1408" s="147">
        <v>1789392</v>
      </c>
      <c r="Q1408" s="147">
        <v>2270794</v>
      </c>
    </row>
    <row r="1409" spans="1:98">
      <c r="A1409" s="129"/>
      <c r="B1409" s="129"/>
      <c r="C1409" s="129"/>
      <c r="D1409" s="129"/>
      <c r="E1409" s="129"/>
      <c r="G1409" s="77">
        <v>3</v>
      </c>
      <c r="H1409" s="135" t="s">
        <v>6</v>
      </c>
      <c r="I1409" s="147">
        <v>235117</v>
      </c>
      <c r="J1409" s="147">
        <v>203731</v>
      </c>
      <c r="K1409" s="147">
        <v>355307</v>
      </c>
      <c r="L1409" s="127"/>
      <c r="M1409" s="77">
        <v>3</v>
      </c>
      <c r="N1409" s="135" t="s">
        <v>4</v>
      </c>
      <c r="O1409" s="147">
        <v>919025</v>
      </c>
      <c r="P1409" s="147">
        <v>708439</v>
      </c>
      <c r="Q1409" s="147">
        <v>552789</v>
      </c>
    </row>
    <row r="1410" spans="1:98" ht="15.75" thickBot="1">
      <c r="A1410" s="129"/>
      <c r="B1410" s="129"/>
      <c r="C1410" s="129"/>
      <c r="D1410" s="129"/>
      <c r="E1410" s="129"/>
      <c r="G1410" s="77">
        <v>4</v>
      </c>
      <c r="H1410" s="135" t="s">
        <v>9</v>
      </c>
      <c r="I1410" s="147">
        <v>291183</v>
      </c>
      <c r="J1410" s="147">
        <v>292168</v>
      </c>
      <c r="K1410" s="147">
        <v>287395</v>
      </c>
      <c r="L1410" s="127"/>
      <c r="M1410" s="77">
        <v>4</v>
      </c>
      <c r="N1410" s="135" t="s">
        <v>0</v>
      </c>
      <c r="O1410" s="147">
        <v>362136</v>
      </c>
      <c r="P1410" s="147">
        <v>330587</v>
      </c>
      <c r="Q1410" s="147">
        <v>504864</v>
      </c>
    </row>
    <row r="1411" spans="1:98">
      <c r="A1411" s="129"/>
      <c r="B1411" s="129"/>
      <c r="C1411" s="129"/>
      <c r="D1411" s="129"/>
      <c r="E1411" s="129"/>
      <c r="G1411" s="102"/>
      <c r="H1411" s="92" t="s">
        <v>83</v>
      </c>
      <c r="I1411" s="94">
        <f>SUM(I1407:I1410)</f>
        <v>3037725</v>
      </c>
      <c r="J1411" s="94">
        <f>SUM(J1407:J1410)</f>
        <v>3165741</v>
      </c>
      <c r="K1411" s="94">
        <f>SUM(K1407:K1410)</f>
        <v>3137711</v>
      </c>
      <c r="L1411" s="127"/>
      <c r="M1411" s="102"/>
      <c r="N1411" s="92" t="s">
        <v>83</v>
      </c>
      <c r="O1411" s="94">
        <f>SUM(O1407:O1410)</f>
        <v>7589939</v>
      </c>
      <c r="P1411" s="94">
        <f>SUM(P1407:P1410)</f>
        <v>5787876</v>
      </c>
      <c r="Q1411" s="94">
        <f>SUM(Q1407:Q1410)</f>
        <v>5916209</v>
      </c>
    </row>
    <row r="1412" spans="1:98">
      <c r="A1412" s="129"/>
      <c r="B1412" s="129"/>
      <c r="C1412" s="129"/>
      <c r="D1412" s="129"/>
      <c r="E1412" s="129"/>
      <c r="G1412" s="83"/>
      <c r="H1412" s="81" t="s">
        <v>240</v>
      </c>
      <c r="I1412" s="82">
        <f>I1411*100/I1413</f>
        <v>53.737291076926994</v>
      </c>
      <c r="J1412" s="82">
        <f>J1411*100/J1413</f>
        <v>69.097597974484614</v>
      </c>
      <c r="K1412" s="96">
        <f>K1411*100/K1413</f>
        <v>67.422760737171842</v>
      </c>
      <c r="L1412" s="127"/>
      <c r="M1412" s="83"/>
      <c r="N1412" s="81" t="s">
        <v>240</v>
      </c>
      <c r="O1412" s="82">
        <f>O1411*100/O1413</f>
        <v>78.463093104082802</v>
      </c>
      <c r="P1412" s="82">
        <f>P1411*100/P1413</f>
        <v>77.610271164404281</v>
      </c>
      <c r="Q1412" s="96">
        <f>Q1411*100/Q1413</f>
        <v>72.449928532311333</v>
      </c>
    </row>
    <row r="1413" spans="1:98" ht="15.75" thickBot="1">
      <c r="A1413" s="129"/>
      <c r="B1413" s="129"/>
      <c r="C1413" s="129"/>
      <c r="D1413" s="129"/>
      <c r="E1413" s="129"/>
      <c r="G1413" s="85"/>
      <c r="H1413" s="98" t="s">
        <v>84</v>
      </c>
      <c r="I1413" s="99">
        <v>5652918</v>
      </c>
      <c r="J1413" s="100">
        <v>4581550</v>
      </c>
      <c r="K1413" s="100">
        <v>4653786</v>
      </c>
      <c r="L1413" s="127"/>
      <c r="M1413" s="85"/>
      <c r="N1413" s="98" t="s">
        <v>84</v>
      </c>
      <c r="O1413" s="99">
        <v>9673260</v>
      </c>
      <c r="P1413" s="100">
        <v>7457616</v>
      </c>
      <c r="Q1413" s="100">
        <v>8165928</v>
      </c>
    </row>
    <row r="1414" spans="1:98">
      <c r="A1414" s="129"/>
      <c r="B1414" s="129"/>
      <c r="C1414" s="129"/>
      <c r="D1414" s="129"/>
      <c r="E1414" s="129"/>
      <c r="G1414" s="277"/>
      <c r="H1414" s="278"/>
      <c r="I1414" s="279"/>
      <c r="J1414" s="279"/>
      <c r="K1414" s="279"/>
      <c r="L1414" s="127"/>
      <c r="M1414" s="277"/>
      <c r="N1414" s="278"/>
      <c r="O1414" s="279"/>
      <c r="P1414" s="279"/>
      <c r="Q1414" s="279"/>
    </row>
    <row r="1415" spans="1:98" s="335" customFormat="1" ht="15.75" thickBot="1">
      <c r="A1415" s="350"/>
      <c r="B1415" s="350"/>
      <c r="C1415" s="350"/>
      <c r="D1415" s="350"/>
      <c r="E1415" s="350"/>
      <c r="F1415" s="337"/>
      <c r="G1415" s="357"/>
      <c r="H1415" s="358"/>
      <c r="I1415" s="359"/>
      <c r="J1415" s="359"/>
      <c r="K1415" s="359"/>
      <c r="L1415" s="350"/>
      <c r="M1415" s="357"/>
      <c r="N1415" s="358"/>
      <c r="O1415" s="359"/>
      <c r="P1415" s="359"/>
      <c r="Q1415" s="359"/>
      <c r="R1415" s="337"/>
      <c r="S1415"/>
      <c r="T1415"/>
      <c r="U1415"/>
      <c r="V1415"/>
      <c r="W1415"/>
      <c r="X1415"/>
      <c r="Y1415"/>
      <c r="Z1415"/>
      <c r="AA1415"/>
      <c r="AB1415"/>
      <c r="AC1415"/>
      <c r="AD1415"/>
      <c r="AE1415"/>
      <c r="AF1415"/>
      <c r="AG1415"/>
      <c r="AH1415"/>
      <c r="AI1415"/>
      <c r="AJ1415"/>
      <c r="AK1415"/>
      <c r="AL1415"/>
      <c r="AM1415"/>
      <c r="AN1415"/>
      <c r="AO1415"/>
      <c r="AP1415"/>
      <c r="AQ1415"/>
      <c r="AR1415"/>
      <c r="AS1415"/>
      <c r="AT1415"/>
      <c r="AU1415"/>
      <c r="AV1415"/>
      <c r="AW1415"/>
      <c r="AX1415"/>
      <c r="AY1415"/>
      <c r="AZ1415"/>
      <c r="BA1415"/>
      <c r="BB1415"/>
      <c r="BC1415"/>
      <c r="BD1415"/>
      <c r="BE1415"/>
      <c r="BF1415"/>
      <c r="BG1415"/>
      <c r="BH1415"/>
      <c r="BI1415"/>
      <c r="BJ1415"/>
      <c r="BK1415"/>
      <c r="BL1415"/>
      <c r="BM1415"/>
      <c r="BN1415"/>
      <c r="BO1415"/>
      <c r="BP1415"/>
      <c r="BQ1415"/>
      <c r="BR1415"/>
      <c r="BS1415"/>
      <c r="BT1415"/>
      <c r="BU1415"/>
      <c r="BV1415"/>
      <c r="BW1415"/>
      <c r="BX1415"/>
      <c r="BY1415"/>
      <c r="BZ1415"/>
      <c r="CA1415"/>
      <c r="CB1415"/>
      <c r="CC1415"/>
      <c r="CD1415"/>
      <c r="CE1415"/>
      <c r="CF1415"/>
      <c r="CG1415"/>
      <c r="CH1415"/>
      <c r="CI1415"/>
      <c r="CJ1415"/>
      <c r="CK1415"/>
      <c r="CL1415"/>
      <c r="CM1415"/>
      <c r="CN1415"/>
      <c r="CO1415"/>
      <c r="CP1415"/>
      <c r="CQ1415"/>
      <c r="CR1415"/>
      <c r="CS1415"/>
      <c r="CT1415"/>
    </row>
    <row r="1416" spans="1:98" ht="15.75" thickBot="1">
      <c r="A1416" s="129"/>
      <c r="B1416" s="129"/>
      <c r="C1416" s="175" t="s">
        <v>516</v>
      </c>
      <c r="D1416" s="175" t="s">
        <v>516</v>
      </c>
      <c r="E1416" s="129"/>
      <c r="G1416" s="51" t="s">
        <v>177</v>
      </c>
      <c r="H1416" s="21" t="s">
        <v>178</v>
      </c>
      <c r="I1416" s="54"/>
      <c r="J1416" s="54"/>
      <c r="K1416" s="54"/>
      <c r="M1416" s="59" t="s">
        <v>177</v>
      </c>
      <c r="N1416" s="21" t="s">
        <v>178</v>
      </c>
      <c r="O1416" s="24"/>
      <c r="P1416" s="24"/>
      <c r="Q1416" s="24"/>
    </row>
    <row r="1417" spans="1:98" ht="15.75" thickBot="1">
      <c r="A1417" s="342" t="s">
        <v>510</v>
      </c>
      <c r="B1417" s="343" t="s">
        <v>511</v>
      </c>
      <c r="C1417" s="355" t="s">
        <v>99</v>
      </c>
      <c r="D1417" s="344" t="s">
        <v>100</v>
      </c>
      <c r="E1417" s="339" t="s">
        <v>469</v>
      </c>
      <c r="G1417" s="125"/>
      <c r="H1417" s="204"/>
      <c r="I1417" s="52">
        <v>2017</v>
      </c>
      <c r="J1417" s="52">
        <v>2018</v>
      </c>
      <c r="K1417" s="145">
        <v>2019</v>
      </c>
      <c r="L1417" s="127"/>
      <c r="M1417" s="130"/>
      <c r="N1417" s="132"/>
      <c r="O1417" s="145">
        <v>2017</v>
      </c>
      <c r="P1417" s="145">
        <v>2018</v>
      </c>
      <c r="Q1417" s="145">
        <v>2019</v>
      </c>
    </row>
    <row r="1418" spans="1:98">
      <c r="A1418" s="345" t="s">
        <v>496</v>
      </c>
      <c r="B1418" s="353" t="s">
        <v>497</v>
      </c>
      <c r="C1418" s="333">
        <v>57393274</v>
      </c>
      <c r="D1418" s="333">
        <v>189949134</v>
      </c>
      <c r="E1418" s="333">
        <f>-D1418+C1418</f>
        <v>-132555860</v>
      </c>
      <c r="G1418" s="103" t="s">
        <v>86</v>
      </c>
      <c r="H1418" s="166" t="s">
        <v>80</v>
      </c>
      <c r="I1418" s="212" t="s">
        <v>81</v>
      </c>
      <c r="J1418" s="212" t="s">
        <v>81</v>
      </c>
      <c r="K1418" s="146" t="s">
        <v>81</v>
      </c>
      <c r="L1418" s="127"/>
      <c r="M1418" s="105" t="s">
        <v>86</v>
      </c>
      <c r="N1418" s="106" t="s">
        <v>80</v>
      </c>
      <c r="O1418" s="255" t="s">
        <v>81</v>
      </c>
      <c r="P1418" s="256" t="s">
        <v>81</v>
      </c>
      <c r="Q1418" s="146" t="s">
        <v>81</v>
      </c>
    </row>
    <row r="1419" spans="1:98">
      <c r="A1419" s="129"/>
      <c r="B1419" s="129"/>
      <c r="C1419" s="129"/>
      <c r="D1419" s="129"/>
      <c r="E1419" s="129"/>
      <c r="G1419" s="77">
        <v>1</v>
      </c>
      <c r="H1419" s="135" t="s">
        <v>10</v>
      </c>
      <c r="I1419" s="147">
        <v>9186107</v>
      </c>
      <c r="J1419" s="147">
        <v>8950867</v>
      </c>
      <c r="K1419" s="147">
        <v>7283216</v>
      </c>
      <c r="L1419" s="127"/>
      <c r="M1419" s="83">
        <v>1</v>
      </c>
      <c r="N1419" s="135" t="s">
        <v>4</v>
      </c>
      <c r="O1419" s="147">
        <v>16413133</v>
      </c>
      <c r="P1419" s="147">
        <v>45282946</v>
      </c>
      <c r="Q1419" s="147">
        <v>28600479</v>
      </c>
    </row>
    <row r="1420" spans="1:98" ht="15.75" thickBot="1">
      <c r="A1420" s="129"/>
      <c r="B1420" s="346" t="s">
        <v>514</v>
      </c>
      <c r="C1420" s="348" t="s">
        <v>4</v>
      </c>
      <c r="D1420" s="348" t="s">
        <v>4</v>
      </c>
      <c r="E1420" s="129"/>
      <c r="G1420" s="77">
        <v>2</v>
      </c>
      <c r="H1420" s="135" t="s">
        <v>6</v>
      </c>
      <c r="I1420" s="160">
        <v>1714527</v>
      </c>
      <c r="J1420" s="160">
        <v>1683640</v>
      </c>
      <c r="K1420" s="147">
        <v>1042491</v>
      </c>
      <c r="L1420" s="127"/>
      <c r="M1420" s="83">
        <v>2</v>
      </c>
      <c r="N1420" s="135" t="s">
        <v>179</v>
      </c>
      <c r="O1420" s="147">
        <v>23758153</v>
      </c>
      <c r="P1420" s="147">
        <v>9561847</v>
      </c>
      <c r="Q1420" s="147">
        <v>21254812</v>
      </c>
    </row>
    <row r="1421" spans="1:98">
      <c r="A1421" s="129"/>
      <c r="B1421" s="129"/>
      <c r="C1421" s="147">
        <v>15899622</v>
      </c>
      <c r="D1421" s="147">
        <v>39127807</v>
      </c>
      <c r="E1421" s="129"/>
      <c r="G1421" s="102"/>
      <c r="H1421" s="92" t="s">
        <v>83</v>
      </c>
      <c r="I1421" s="93">
        <f>SUM(I1419:I1420)</f>
        <v>10900634</v>
      </c>
      <c r="J1421" s="93">
        <f>SUM(J1419:J1420)</f>
        <v>10634507</v>
      </c>
      <c r="K1421" s="94">
        <f>SUM(K1419:K1420)</f>
        <v>8325707</v>
      </c>
      <c r="L1421" s="127"/>
      <c r="M1421" s="83">
        <v>3</v>
      </c>
      <c r="N1421" s="135" t="s">
        <v>9</v>
      </c>
      <c r="O1421" s="147">
        <v>35978877</v>
      </c>
      <c r="P1421" s="147">
        <v>15376729</v>
      </c>
      <c r="Q1421" s="147">
        <v>20936725</v>
      </c>
    </row>
    <row r="1422" spans="1:98">
      <c r="C1422" s="348" t="s">
        <v>10</v>
      </c>
      <c r="D1422" s="348" t="s">
        <v>9</v>
      </c>
      <c r="G1422" s="83"/>
      <c r="H1422" s="88" t="s">
        <v>240</v>
      </c>
      <c r="I1422" s="82">
        <f>I1421*100/I1423</f>
        <v>70.998906940957482</v>
      </c>
      <c r="J1422" s="82">
        <f>J1421*100/J1423</f>
        <v>78.706828672343349</v>
      </c>
      <c r="K1422" s="96">
        <f>K1421*100/K1423</f>
        <v>90.835314993394945</v>
      </c>
      <c r="L1422" s="127"/>
      <c r="M1422" s="83">
        <v>4</v>
      </c>
      <c r="N1422" s="135" t="s">
        <v>5</v>
      </c>
      <c r="O1422" s="147">
        <v>24094037</v>
      </c>
      <c r="P1422" s="147">
        <v>16723370</v>
      </c>
      <c r="Q1422" s="147">
        <v>12719403</v>
      </c>
    </row>
    <row r="1423" spans="1:98" ht="15.75" thickBot="1">
      <c r="C1423" s="147">
        <v>10049013</v>
      </c>
      <c r="D1423" s="147">
        <v>24510950</v>
      </c>
      <c r="G1423" s="85"/>
      <c r="H1423" s="98" t="s">
        <v>84</v>
      </c>
      <c r="I1423" s="99">
        <v>15353242</v>
      </c>
      <c r="J1423" s="99">
        <v>13511543</v>
      </c>
      <c r="K1423" s="100">
        <v>9165716</v>
      </c>
      <c r="L1423" s="127"/>
      <c r="M1423" s="83">
        <v>5</v>
      </c>
      <c r="N1423" s="135" t="s">
        <v>10</v>
      </c>
      <c r="O1423" s="147">
        <v>13869548</v>
      </c>
      <c r="P1423" s="147">
        <v>4570302</v>
      </c>
      <c r="Q1423" s="147">
        <v>8781452</v>
      </c>
    </row>
    <row r="1424" spans="1:98">
      <c r="C1424" s="348" t="s">
        <v>6</v>
      </c>
      <c r="D1424" s="348" t="s">
        <v>10</v>
      </c>
      <c r="G1424" s="163"/>
      <c r="H1424" s="164"/>
      <c r="I1424" s="165"/>
      <c r="J1424" s="165"/>
      <c r="K1424" s="165"/>
      <c r="L1424" s="127"/>
      <c r="M1424" s="83">
        <v>6</v>
      </c>
      <c r="N1424" s="135" t="s">
        <v>1</v>
      </c>
      <c r="O1424" s="147">
        <v>11370938</v>
      </c>
      <c r="P1424" s="147">
        <v>8401657</v>
      </c>
      <c r="Q1424" s="147">
        <v>7567158</v>
      </c>
    </row>
    <row r="1425" spans="1:17">
      <c r="C1425" s="147">
        <v>4171563</v>
      </c>
      <c r="D1425" s="147">
        <v>21953820</v>
      </c>
      <c r="G1425" s="163"/>
      <c r="H1425" s="164"/>
      <c r="I1425" s="165"/>
      <c r="J1425" s="165"/>
      <c r="K1425" s="165"/>
      <c r="L1425" s="127"/>
      <c r="M1425" s="83">
        <v>7</v>
      </c>
      <c r="N1425" s="135" t="s">
        <v>20</v>
      </c>
      <c r="O1425" s="147">
        <v>5321066</v>
      </c>
      <c r="P1425" s="147">
        <v>680499</v>
      </c>
      <c r="Q1425" s="147">
        <v>3087737</v>
      </c>
    </row>
    <row r="1426" spans="1:17">
      <c r="D1426" s="348" t="s">
        <v>179</v>
      </c>
      <c r="G1426" s="163"/>
      <c r="H1426" s="129"/>
      <c r="I1426" s="129"/>
      <c r="J1426" s="129"/>
      <c r="K1426" s="129"/>
      <c r="L1426" s="127"/>
      <c r="M1426" s="83">
        <v>8</v>
      </c>
      <c r="N1426" s="135" t="s">
        <v>286</v>
      </c>
      <c r="O1426" s="147">
        <v>0</v>
      </c>
      <c r="P1426" s="147">
        <v>0</v>
      </c>
      <c r="Q1426" s="147">
        <v>2864046</v>
      </c>
    </row>
    <row r="1427" spans="1:17">
      <c r="D1427" s="147">
        <v>21254812</v>
      </c>
      <c r="G1427" s="163"/>
      <c r="H1427" s="164"/>
      <c r="I1427" s="165"/>
      <c r="J1427" s="165"/>
      <c r="K1427" s="165"/>
      <c r="L1427" s="127"/>
      <c r="M1427" s="83">
        <v>9</v>
      </c>
      <c r="N1427" s="135" t="s">
        <v>7</v>
      </c>
      <c r="O1427" s="147">
        <v>11977991</v>
      </c>
      <c r="P1427" s="147">
        <v>3185469</v>
      </c>
      <c r="Q1427" s="147">
        <v>2765437</v>
      </c>
    </row>
    <row r="1428" spans="1:17">
      <c r="D1428" s="348" t="s">
        <v>5</v>
      </c>
      <c r="G1428" s="163"/>
      <c r="H1428" s="164"/>
      <c r="I1428" s="165"/>
      <c r="J1428" s="165"/>
      <c r="K1428" s="165"/>
      <c r="L1428" s="127"/>
      <c r="M1428" s="83">
        <v>10</v>
      </c>
      <c r="N1428" s="135" t="s">
        <v>145</v>
      </c>
      <c r="O1428" s="147">
        <v>2479390</v>
      </c>
      <c r="P1428" s="147">
        <v>1364614</v>
      </c>
      <c r="Q1428" s="147">
        <v>2647556</v>
      </c>
    </row>
    <row r="1429" spans="1:17">
      <c r="D1429" s="147">
        <v>14140327</v>
      </c>
      <c r="G1429" s="163"/>
      <c r="H1429" s="164"/>
      <c r="I1429" s="165"/>
      <c r="J1429" s="165"/>
      <c r="K1429" s="165"/>
      <c r="L1429" s="127"/>
      <c r="M1429" s="83">
        <v>11</v>
      </c>
      <c r="N1429" s="135" t="s">
        <v>27</v>
      </c>
      <c r="O1429" s="147">
        <v>1996981</v>
      </c>
      <c r="P1429" s="147">
        <v>108740</v>
      </c>
      <c r="Q1429" s="147">
        <v>2281821</v>
      </c>
    </row>
    <row r="1430" spans="1:17">
      <c r="D1430" s="348" t="s">
        <v>318</v>
      </c>
      <c r="G1430" s="163"/>
      <c r="H1430" s="164"/>
      <c r="I1430" s="165"/>
      <c r="J1430" s="165"/>
      <c r="K1430" s="165"/>
      <c r="L1430" s="127"/>
      <c r="M1430" s="83">
        <v>12</v>
      </c>
      <c r="N1430" s="135" t="s">
        <v>8</v>
      </c>
      <c r="O1430" s="147">
        <v>3524424</v>
      </c>
      <c r="P1430" s="147">
        <v>1642884</v>
      </c>
      <c r="Q1430" s="147">
        <v>1949588</v>
      </c>
    </row>
    <row r="1431" spans="1:17" ht="15.75" thickBot="1">
      <c r="A1431" s="129"/>
      <c r="B1431" s="129"/>
      <c r="C1431" s="129"/>
      <c r="D1431" s="147">
        <v>11371039</v>
      </c>
      <c r="E1431" s="129"/>
      <c r="G1431" s="163"/>
      <c r="H1431" s="164"/>
      <c r="I1431" s="165"/>
      <c r="J1431" s="165"/>
      <c r="K1431" s="165"/>
      <c r="L1431" s="127"/>
      <c r="M1431" s="83">
        <v>13</v>
      </c>
      <c r="N1431" s="135" t="s">
        <v>0</v>
      </c>
      <c r="O1431" s="160">
        <v>9969712</v>
      </c>
      <c r="P1431" s="160">
        <v>5274824</v>
      </c>
      <c r="Q1431" s="160">
        <v>1189661</v>
      </c>
    </row>
    <row r="1432" spans="1:17">
      <c r="A1432" s="129"/>
      <c r="B1432" s="129"/>
      <c r="C1432" s="129"/>
      <c r="E1432" s="129"/>
      <c r="G1432" s="163"/>
      <c r="H1432" s="164"/>
      <c r="I1432" s="165"/>
      <c r="J1432" s="165"/>
      <c r="K1432" s="165"/>
      <c r="L1432" s="127"/>
      <c r="M1432" s="102"/>
      <c r="N1432" s="92" t="s">
        <v>83</v>
      </c>
      <c r="O1432" s="93">
        <f>SUM(O1419:O1431)</f>
        <v>160754250</v>
      </c>
      <c r="P1432" s="93">
        <f ca="1">SUM(P1419:P1434)</f>
        <v>108341078</v>
      </c>
      <c r="Q1432" s="94">
        <f ca="1">SUM(Q1419:Q1434)</f>
        <v>116641075</v>
      </c>
    </row>
    <row r="1433" spans="1:17">
      <c r="A1433" s="129"/>
      <c r="B1433" s="129"/>
      <c r="C1433" s="129"/>
      <c r="E1433" s="129"/>
      <c r="G1433" s="129"/>
      <c r="H1433" s="129"/>
      <c r="I1433" s="129"/>
      <c r="J1433" s="129"/>
      <c r="K1433" s="129"/>
      <c r="L1433" s="127"/>
      <c r="M1433" s="83"/>
      <c r="N1433" s="88" t="s">
        <v>240</v>
      </c>
      <c r="O1433" s="96">
        <f>+O1432*100/O1434</f>
        <v>94.315453682799642</v>
      </c>
      <c r="P1433" s="96">
        <f t="shared" ref="P1433" ca="1" si="124">P1432*100/P1434</f>
        <v>95.285996682012708</v>
      </c>
      <c r="Q1433" s="96">
        <f ca="1">Q1432*100/Q1434</f>
        <v>95.285996682012708</v>
      </c>
    </row>
    <row r="1434" spans="1:17" ht="15.75" thickBot="1">
      <c r="A1434" s="129"/>
      <c r="B1434" s="129"/>
      <c r="C1434" s="129"/>
      <c r="E1434" s="129"/>
      <c r="G1434" s="129"/>
      <c r="H1434" s="129"/>
      <c r="I1434" s="129"/>
      <c r="J1434" s="129"/>
      <c r="K1434" s="129"/>
      <c r="L1434" s="127"/>
      <c r="M1434" s="85"/>
      <c r="N1434" s="98" t="s">
        <v>143</v>
      </c>
      <c r="O1434" s="99">
        <v>170443171</v>
      </c>
      <c r="P1434" s="99">
        <v>115600367</v>
      </c>
      <c r="Q1434" s="100">
        <v>122416360</v>
      </c>
    </row>
    <row r="1435" spans="1:17">
      <c r="A1435" s="129"/>
      <c r="B1435" s="129"/>
      <c r="C1435" s="129"/>
      <c r="E1435" s="129"/>
      <c r="G1435" s="129"/>
      <c r="H1435" s="129"/>
      <c r="I1435" s="129"/>
      <c r="J1435" s="129"/>
      <c r="K1435" s="129"/>
      <c r="L1435" s="127"/>
      <c r="M1435" s="163"/>
      <c r="N1435" s="164"/>
      <c r="O1435" s="165"/>
      <c r="P1435" s="165"/>
      <c r="Q1435" s="165"/>
    </row>
    <row r="1436" spans="1:17" ht="15.75" thickBot="1">
      <c r="A1436" s="129"/>
      <c r="B1436" s="129"/>
      <c r="C1436" s="129"/>
      <c r="D1436" s="129"/>
      <c r="E1436" s="129"/>
      <c r="G1436" s="129"/>
      <c r="H1436" s="129"/>
      <c r="I1436" s="129"/>
      <c r="J1436" s="129"/>
      <c r="K1436" s="129"/>
      <c r="L1436" s="127"/>
      <c r="M1436" s="163"/>
      <c r="N1436" s="164"/>
      <c r="O1436" s="165"/>
      <c r="P1436" s="165"/>
      <c r="Q1436" s="165"/>
    </row>
    <row r="1437" spans="1:17" ht="15.75" thickBot="1">
      <c r="A1437" s="129"/>
      <c r="B1437" s="129"/>
      <c r="C1437" s="129"/>
      <c r="D1437" s="129"/>
      <c r="E1437" s="129"/>
      <c r="G1437" s="51" t="s">
        <v>287</v>
      </c>
      <c r="H1437" s="21" t="s">
        <v>288</v>
      </c>
      <c r="I1437" s="54"/>
      <c r="J1437" s="54"/>
      <c r="K1437" s="54"/>
      <c r="M1437" s="59" t="s">
        <v>287</v>
      </c>
      <c r="N1437" s="21" t="s">
        <v>288</v>
      </c>
      <c r="O1437" s="24"/>
      <c r="P1437" s="24"/>
      <c r="Q1437" s="24"/>
    </row>
    <row r="1438" spans="1:17" ht="15.75" thickBot="1">
      <c r="A1438" s="129"/>
      <c r="B1438" s="129"/>
      <c r="C1438" s="129"/>
      <c r="D1438" s="129"/>
      <c r="E1438" s="129"/>
      <c r="G1438" s="125"/>
      <c r="H1438" s="204"/>
      <c r="I1438" s="52">
        <v>2017</v>
      </c>
      <c r="J1438" s="52">
        <v>2018</v>
      </c>
      <c r="K1438" s="145">
        <v>2019</v>
      </c>
      <c r="L1438" s="127"/>
      <c r="M1438" s="130"/>
      <c r="N1438" s="132"/>
      <c r="O1438" s="145">
        <v>2017</v>
      </c>
      <c r="P1438" s="145">
        <v>2018</v>
      </c>
      <c r="Q1438" s="145">
        <v>2019</v>
      </c>
    </row>
    <row r="1439" spans="1:17">
      <c r="A1439" s="129"/>
      <c r="B1439" s="129"/>
      <c r="C1439" s="129"/>
      <c r="D1439" s="129"/>
      <c r="E1439" s="129"/>
      <c r="G1439" s="103" t="s">
        <v>86</v>
      </c>
      <c r="H1439" s="166" t="s">
        <v>80</v>
      </c>
      <c r="I1439" s="212" t="s">
        <v>81</v>
      </c>
      <c r="J1439" s="212" t="s">
        <v>81</v>
      </c>
      <c r="K1439" s="146" t="s">
        <v>81</v>
      </c>
      <c r="L1439" s="127"/>
      <c r="M1439" s="105" t="s">
        <v>86</v>
      </c>
      <c r="N1439" s="106" t="s">
        <v>80</v>
      </c>
      <c r="O1439" s="255" t="s">
        <v>81</v>
      </c>
      <c r="P1439" s="256" t="s">
        <v>81</v>
      </c>
      <c r="Q1439" s="146" t="s">
        <v>81</v>
      </c>
    </row>
    <row r="1440" spans="1:17">
      <c r="A1440" s="129"/>
      <c r="B1440" s="129"/>
      <c r="C1440" s="129"/>
      <c r="D1440" s="129"/>
      <c r="E1440" s="129"/>
      <c r="G1440" s="77">
        <v>1</v>
      </c>
      <c r="H1440" s="135" t="s">
        <v>6</v>
      </c>
      <c r="I1440" s="84">
        <v>321718</v>
      </c>
      <c r="J1440" s="84">
        <v>344484</v>
      </c>
      <c r="K1440" s="147">
        <v>453299</v>
      </c>
      <c r="L1440" s="127"/>
      <c r="M1440" s="83">
        <v>1</v>
      </c>
      <c r="N1440" s="135" t="s">
        <v>10</v>
      </c>
      <c r="O1440" s="84">
        <v>12002514</v>
      </c>
      <c r="P1440" s="84">
        <v>10724627</v>
      </c>
      <c r="Q1440" s="147">
        <v>10488812</v>
      </c>
    </row>
    <row r="1441" spans="1:17" ht="15.75" thickBot="1">
      <c r="A1441" s="129"/>
      <c r="B1441" s="129"/>
      <c r="C1441" s="129"/>
      <c r="D1441" s="129"/>
      <c r="E1441" s="129"/>
      <c r="G1441" s="77">
        <v>2</v>
      </c>
      <c r="H1441" s="135" t="s">
        <v>355</v>
      </c>
      <c r="I1441" s="84">
        <v>374042</v>
      </c>
      <c r="J1441" s="84">
        <v>102932</v>
      </c>
      <c r="K1441" s="160">
        <v>313495</v>
      </c>
      <c r="L1441" s="127"/>
      <c r="M1441" s="83">
        <v>2</v>
      </c>
      <c r="N1441" s="135" t="s">
        <v>0</v>
      </c>
      <c r="O1441" s="84">
        <v>6028337</v>
      </c>
      <c r="P1441" s="84">
        <v>6153441</v>
      </c>
      <c r="Q1441" s="147">
        <v>5272882</v>
      </c>
    </row>
    <row r="1442" spans="1:17">
      <c r="A1442" s="129"/>
      <c r="B1442" s="129"/>
      <c r="C1442" s="129"/>
      <c r="D1442" s="129"/>
      <c r="E1442" s="129"/>
      <c r="G1442" s="102"/>
      <c r="H1442" s="92" t="s">
        <v>83</v>
      </c>
      <c r="I1442" s="93">
        <f>SUM(I1440:I1441)</f>
        <v>695760</v>
      </c>
      <c r="J1442" s="93">
        <f>SUM(J1440:J1441)</f>
        <v>447416</v>
      </c>
      <c r="K1442" s="94">
        <f>SUM(K1440:K1441)</f>
        <v>766794</v>
      </c>
      <c r="L1442" s="127"/>
      <c r="M1442" s="83">
        <v>3</v>
      </c>
      <c r="N1442" s="135" t="s">
        <v>4</v>
      </c>
      <c r="O1442" s="84">
        <v>3125088</v>
      </c>
      <c r="P1442" s="84">
        <v>2789892</v>
      </c>
      <c r="Q1442" s="147">
        <v>2360064</v>
      </c>
    </row>
    <row r="1443" spans="1:17">
      <c r="A1443" s="129"/>
      <c r="B1443" s="129"/>
      <c r="C1443" s="129"/>
      <c r="D1443" s="129"/>
      <c r="E1443" s="129"/>
      <c r="G1443" s="83"/>
      <c r="H1443" s="88" t="s">
        <v>240</v>
      </c>
      <c r="I1443" s="82">
        <f>I1442*100/I1444</f>
        <v>57.478215181465806</v>
      </c>
      <c r="J1443" s="82">
        <f>J1442*100/J1444</f>
        <v>37.319124658434625</v>
      </c>
      <c r="K1443" s="96">
        <f>K1442*100/K1444</f>
        <v>52.852929438581427</v>
      </c>
      <c r="L1443" s="127"/>
      <c r="M1443" s="83">
        <v>4</v>
      </c>
      <c r="N1443" s="135" t="s">
        <v>23</v>
      </c>
      <c r="O1443" s="84">
        <v>1193302</v>
      </c>
      <c r="P1443" s="84">
        <v>682595</v>
      </c>
      <c r="Q1443" s="147">
        <v>1840880</v>
      </c>
    </row>
    <row r="1444" spans="1:17" ht="15.75" thickBot="1">
      <c r="A1444" s="129"/>
      <c r="B1444" s="129"/>
      <c r="C1444" s="129"/>
      <c r="D1444" s="129"/>
      <c r="E1444" s="129"/>
      <c r="G1444" s="85"/>
      <c r="H1444" s="98" t="s">
        <v>84</v>
      </c>
      <c r="I1444" s="99">
        <v>1210476</v>
      </c>
      <c r="J1444" s="99">
        <v>1198892</v>
      </c>
      <c r="K1444" s="100">
        <v>1450807</v>
      </c>
      <c r="L1444" s="127"/>
      <c r="M1444" s="83">
        <v>5</v>
      </c>
      <c r="N1444" s="135" t="s">
        <v>8</v>
      </c>
      <c r="O1444" s="84">
        <v>1267086</v>
      </c>
      <c r="P1444" s="84">
        <v>1378539</v>
      </c>
      <c r="Q1444" s="160">
        <v>1362171</v>
      </c>
    </row>
    <row r="1445" spans="1:17">
      <c r="A1445" s="129"/>
      <c r="B1445" s="129"/>
      <c r="C1445" s="129"/>
      <c r="D1445" s="129"/>
      <c r="E1445" s="129"/>
      <c r="G1445" s="163"/>
      <c r="H1445" s="164"/>
      <c r="I1445" s="165"/>
      <c r="J1445" s="165"/>
      <c r="K1445" s="165"/>
      <c r="L1445" s="127"/>
      <c r="M1445" s="102"/>
      <c r="N1445" s="92" t="s">
        <v>83</v>
      </c>
      <c r="O1445" s="94">
        <f t="shared" ref="O1445:P1445" si="125">SUM(O1440:O1444)</f>
        <v>23616327</v>
      </c>
      <c r="P1445" s="94">
        <f t="shared" si="125"/>
        <v>21729094</v>
      </c>
      <c r="Q1445" s="94">
        <f>SUM(Q1440:Q1444)</f>
        <v>21324809</v>
      </c>
    </row>
    <row r="1446" spans="1:17">
      <c r="A1446" s="129"/>
      <c r="B1446" s="129"/>
      <c r="C1446" s="129"/>
      <c r="D1446" s="129"/>
      <c r="E1446" s="129"/>
      <c r="G1446" s="163"/>
      <c r="H1446" s="164"/>
      <c r="I1446" s="165"/>
      <c r="J1446" s="165"/>
      <c r="K1446" s="165"/>
      <c r="L1446" s="127"/>
      <c r="M1446" s="83"/>
      <c r="N1446" s="88" t="s">
        <v>240</v>
      </c>
      <c r="O1446" s="96">
        <f>+O1445*100/O1447</f>
        <v>75.664166861783698</v>
      </c>
      <c r="P1446" s="96">
        <f t="shared" ref="P1446" si="126">P1445*100/P1447</f>
        <v>76.107927011381179</v>
      </c>
      <c r="Q1446" s="96">
        <f>Q1445*100/Q1447</f>
        <v>76.604593220219044</v>
      </c>
    </row>
    <row r="1447" spans="1:17" ht="15.75" thickBot="1">
      <c r="A1447" s="129"/>
      <c r="B1447" s="129"/>
      <c r="C1447" s="129"/>
      <c r="D1447" s="129"/>
      <c r="E1447" s="129"/>
      <c r="G1447" s="163"/>
      <c r="H1447" s="164"/>
      <c r="I1447" s="165"/>
      <c r="J1447" s="165"/>
      <c r="K1447" s="165"/>
      <c r="L1447" s="127"/>
      <c r="M1447" s="85"/>
      <c r="N1447" s="98" t="s">
        <v>143</v>
      </c>
      <c r="O1447" s="99">
        <v>31212036</v>
      </c>
      <c r="P1447" s="99">
        <v>28550369</v>
      </c>
      <c r="Q1447" s="100">
        <v>27837507</v>
      </c>
    </row>
    <row r="1448" spans="1:17">
      <c r="A1448" s="129"/>
      <c r="B1448" s="129"/>
      <c r="C1448" s="129"/>
      <c r="D1448" s="129"/>
      <c r="E1448" s="129"/>
      <c r="G1448" s="163"/>
      <c r="H1448" s="164"/>
      <c r="I1448" s="165"/>
      <c r="J1448" s="165"/>
      <c r="K1448" s="165"/>
      <c r="L1448" s="127"/>
      <c r="M1448" s="129"/>
      <c r="N1448" s="129"/>
      <c r="O1448" s="129"/>
      <c r="P1448" s="129"/>
      <c r="Q1448" s="129"/>
    </row>
    <row r="1449" spans="1:17" ht="15.75" thickBot="1">
      <c r="A1449" s="129"/>
      <c r="B1449" s="129"/>
      <c r="C1449" s="129"/>
      <c r="D1449" s="129"/>
      <c r="E1449" s="129"/>
      <c r="G1449" s="163"/>
      <c r="H1449" s="164"/>
      <c r="I1449" s="165"/>
      <c r="J1449" s="165"/>
      <c r="K1449" s="165"/>
      <c r="L1449" s="127"/>
      <c r="M1449" s="129"/>
      <c r="N1449" s="129"/>
      <c r="O1449" s="129"/>
      <c r="P1449" s="129"/>
      <c r="Q1449" s="129"/>
    </row>
    <row r="1450" spans="1:17" ht="15.75" thickBot="1">
      <c r="A1450" s="129"/>
      <c r="B1450" s="129"/>
      <c r="C1450" s="129"/>
      <c r="D1450" s="129"/>
      <c r="E1450" s="129"/>
      <c r="G1450" s="51" t="s">
        <v>180</v>
      </c>
      <c r="H1450" s="21" t="s">
        <v>181</v>
      </c>
      <c r="I1450" s="54"/>
      <c r="J1450" s="54"/>
      <c r="K1450" s="54"/>
      <c r="M1450" s="51" t="s">
        <v>180</v>
      </c>
      <c r="N1450" s="21" t="s">
        <v>181</v>
      </c>
      <c r="O1450" s="24"/>
      <c r="P1450" s="24"/>
      <c r="Q1450" s="24"/>
    </row>
    <row r="1451" spans="1:17" ht="15.75" thickBot="1">
      <c r="A1451" s="129"/>
      <c r="B1451" s="129"/>
      <c r="C1451" s="129"/>
      <c r="D1451" s="129"/>
      <c r="E1451" s="129"/>
      <c r="G1451" s="125"/>
      <c r="H1451" s="204"/>
      <c r="I1451" s="52">
        <v>2017</v>
      </c>
      <c r="J1451" s="52">
        <v>2018</v>
      </c>
      <c r="K1451" s="145">
        <v>2019</v>
      </c>
      <c r="L1451" s="127"/>
      <c r="M1451" s="130"/>
      <c r="N1451" s="132"/>
      <c r="O1451" s="222">
        <v>2017</v>
      </c>
      <c r="P1451" s="145">
        <v>2018</v>
      </c>
      <c r="Q1451" s="145">
        <v>2019</v>
      </c>
    </row>
    <row r="1452" spans="1:17">
      <c r="A1452" s="129"/>
      <c r="B1452" s="129"/>
      <c r="C1452" s="129"/>
      <c r="D1452" s="129"/>
      <c r="E1452" s="129"/>
      <c r="G1452" s="103" t="s">
        <v>86</v>
      </c>
      <c r="H1452" s="166" t="s">
        <v>80</v>
      </c>
      <c r="I1452" s="212" t="s">
        <v>81</v>
      </c>
      <c r="J1452" s="212" t="s">
        <v>81</v>
      </c>
      <c r="K1452" s="146" t="s">
        <v>81</v>
      </c>
      <c r="L1452" s="127"/>
      <c r="M1452" s="105" t="s">
        <v>86</v>
      </c>
      <c r="N1452" s="106" t="s">
        <v>80</v>
      </c>
      <c r="O1452" s="223" t="s">
        <v>81</v>
      </c>
      <c r="P1452" s="146" t="s">
        <v>81</v>
      </c>
      <c r="Q1452" s="146" t="s">
        <v>81</v>
      </c>
    </row>
    <row r="1453" spans="1:17">
      <c r="A1453" s="129"/>
      <c r="B1453" s="129"/>
      <c r="C1453" s="129"/>
      <c r="D1453" s="129"/>
      <c r="E1453" s="129"/>
      <c r="G1453" s="77">
        <v>1</v>
      </c>
      <c r="H1453" s="135" t="s">
        <v>4</v>
      </c>
      <c r="I1453" s="147">
        <v>18425506</v>
      </c>
      <c r="J1453" s="147">
        <v>16023494</v>
      </c>
      <c r="K1453" s="147">
        <v>15527229</v>
      </c>
      <c r="L1453" s="127"/>
      <c r="M1453" s="83">
        <v>1</v>
      </c>
      <c r="N1453" s="135" t="s">
        <v>4</v>
      </c>
      <c r="O1453" s="147">
        <v>7850320</v>
      </c>
      <c r="P1453" s="147">
        <v>6856712</v>
      </c>
      <c r="Q1453" s="147">
        <v>7329083</v>
      </c>
    </row>
    <row r="1454" spans="1:17">
      <c r="A1454" s="129"/>
      <c r="B1454" s="129"/>
      <c r="C1454" s="129"/>
      <c r="D1454" s="129"/>
      <c r="E1454" s="129"/>
      <c r="G1454" s="77">
        <v>2</v>
      </c>
      <c r="H1454" s="135" t="s">
        <v>1</v>
      </c>
      <c r="I1454" s="147">
        <v>4259575</v>
      </c>
      <c r="J1454" s="147">
        <v>3741180</v>
      </c>
      <c r="K1454" s="147">
        <v>3063713</v>
      </c>
      <c r="L1454" s="127"/>
      <c r="M1454" s="83">
        <v>2</v>
      </c>
      <c r="N1454" s="135" t="s">
        <v>13</v>
      </c>
      <c r="O1454" s="147">
        <v>3036444</v>
      </c>
      <c r="P1454" s="147">
        <v>3875643</v>
      </c>
      <c r="Q1454" s="147">
        <v>5192226</v>
      </c>
    </row>
    <row r="1455" spans="1:17">
      <c r="A1455" s="129"/>
      <c r="B1455" s="129"/>
      <c r="C1455" s="129"/>
      <c r="D1455" s="129"/>
      <c r="E1455" s="129"/>
      <c r="G1455" s="77">
        <v>3</v>
      </c>
      <c r="H1455" s="135" t="s">
        <v>8</v>
      </c>
      <c r="I1455" s="147">
        <v>8923407</v>
      </c>
      <c r="J1455" s="147">
        <v>10531599</v>
      </c>
      <c r="K1455" s="147">
        <v>2773288</v>
      </c>
      <c r="L1455" s="127"/>
      <c r="M1455" s="83">
        <v>3</v>
      </c>
      <c r="N1455" s="135" t="s">
        <v>2</v>
      </c>
      <c r="O1455" s="147">
        <v>688122</v>
      </c>
      <c r="P1455" s="147">
        <v>3133895</v>
      </c>
      <c r="Q1455" s="147">
        <v>3795146</v>
      </c>
    </row>
    <row r="1456" spans="1:17">
      <c r="A1456" s="129"/>
      <c r="B1456" s="129"/>
      <c r="C1456" s="129"/>
      <c r="D1456" s="129"/>
      <c r="E1456" s="129"/>
      <c r="G1456" s="77">
        <v>4</v>
      </c>
      <c r="H1456" s="135" t="s">
        <v>10</v>
      </c>
      <c r="I1456" s="147">
        <v>3236018</v>
      </c>
      <c r="J1456" s="147">
        <v>2029934</v>
      </c>
      <c r="K1456" s="147">
        <v>2249827</v>
      </c>
      <c r="L1456" s="127"/>
      <c r="M1456" s="83">
        <v>4</v>
      </c>
      <c r="N1456" s="135" t="s">
        <v>0</v>
      </c>
      <c r="O1456" s="147">
        <v>3235337</v>
      </c>
      <c r="P1456" s="147">
        <v>3480400</v>
      </c>
      <c r="Q1456" s="147">
        <v>3383907</v>
      </c>
    </row>
    <row r="1457" spans="1:98">
      <c r="A1457" s="129"/>
      <c r="B1457" s="129"/>
      <c r="C1457" s="129"/>
      <c r="D1457" s="129"/>
      <c r="E1457" s="129"/>
      <c r="G1457" s="77">
        <v>5</v>
      </c>
      <c r="H1457" s="135" t="s">
        <v>29</v>
      </c>
      <c r="I1457" s="147">
        <v>1760621</v>
      </c>
      <c r="J1457" s="147">
        <v>1902612</v>
      </c>
      <c r="K1457" s="147">
        <v>2124554</v>
      </c>
      <c r="L1457" s="127"/>
      <c r="M1457" s="83">
        <v>5</v>
      </c>
      <c r="N1457" s="135" t="s">
        <v>9</v>
      </c>
      <c r="O1457" s="147">
        <v>2386679</v>
      </c>
      <c r="P1457" s="147">
        <v>1970495</v>
      </c>
      <c r="Q1457" s="147">
        <v>2084194</v>
      </c>
    </row>
    <row r="1458" spans="1:98">
      <c r="A1458" s="129"/>
      <c r="B1458" s="129"/>
      <c r="C1458" s="129"/>
      <c r="D1458" s="129"/>
      <c r="E1458" s="129"/>
      <c r="G1458" s="77">
        <v>6</v>
      </c>
      <c r="H1458" s="135" t="s">
        <v>31</v>
      </c>
      <c r="I1458" s="147">
        <v>1721025</v>
      </c>
      <c r="J1458" s="147">
        <v>2130213</v>
      </c>
      <c r="K1458" s="147">
        <v>2109792</v>
      </c>
      <c r="L1458" s="127"/>
      <c r="M1458" s="83">
        <v>6</v>
      </c>
      <c r="N1458" s="135" t="s">
        <v>20</v>
      </c>
      <c r="O1458" s="147">
        <v>1564631</v>
      </c>
      <c r="P1458" s="147">
        <v>1773339</v>
      </c>
      <c r="Q1458" s="147">
        <v>1569921</v>
      </c>
    </row>
    <row r="1459" spans="1:98" ht="15.75" thickBot="1">
      <c r="A1459" s="129"/>
      <c r="B1459" s="129"/>
      <c r="C1459" s="129"/>
      <c r="D1459" s="129"/>
      <c r="E1459" s="129"/>
      <c r="G1459" s="77">
        <v>7</v>
      </c>
      <c r="H1459" s="135" t="s">
        <v>6</v>
      </c>
      <c r="I1459" s="147">
        <v>2067782</v>
      </c>
      <c r="J1459" s="147">
        <v>1980281</v>
      </c>
      <c r="K1459" s="147">
        <v>1985810</v>
      </c>
      <c r="L1459" s="127"/>
      <c r="M1459" s="83">
        <v>7</v>
      </c>
      <c r="N1459" s="135" t="s">
        <v>10</v>
      </c>
      <c r="O1459" s="147">
        <v>1561810</v>
      </c>
      <c r="P1459" s="147">
        <v>1302066</v>
      </c>
      <c r="Q1459" s="147">
        <v>1030279</v>
      </c>
    </row>
    <row r="1460" spans="1:98">
      <c r="A1460" s="129"/>
      <c r="B1460" s="129"/>
      <c r="C1460" s="129"/>
      <c r="D1460" s="129"/>
      <c r="E1460" s="129"/>
      <c r="G1460" s="77">
        <v>8</v>
      </c>
      <c r="H1460" s="135" t="s">
        <v>5</v>
      </c>
      <c r="I1460" s="147">
        <v>1846687</v>
      </c>
      <c r="J1460" s="147">
        <v>1871799</v>
      </c>
      <c r="K1460" s="147">
        <v>1912049</v>
      </c>
      <c r="L1460" s="127"/>
      <c r="M1460" s="102"/>
      <c r="N1460" s="92" t="s">
        <v>83</v>
      </c>
      <c r="O1460" s="94">
        <f t="shared" ref="O1460:P1460" si="127">SUM(O1453:O1459)</f>
        <v>20323343</v>
      </c>
      <c r="P1460" s="94">
        <f t="shared" si="127"/>
        <v>22392550</v>
      </c>
      <c r="Q1460" s="94">
        <f>SUM(Q1453:Q1459)</f>
        <v>24384756</v>
      </c>
    </row>
    <row r="1461" spans="1:98">
      <c r="A1461" s="129"/>
      <c r="B1461" s="129"/>
      <c r="C1461" s="129"/>
      <c r="D1461" s="129"/>
      <c r="E1461" s="129"/>
      <c r="G1461" s="77">
        <v>9</v>
      </c>
      <c r="H1461" s="135" t="s">
        <v>20</v>
      </c>
      <c r="I1461" s="147">
        <v>1921640</v>
      </c>
      <c r="J1461" s="147">
        <v>1043300</v>
      </c>
      <c r="K1461" s="147">
        <v>1346404</v>
      </c>
      <c r="L1461" s="127"/>
      <c r="M1461" s="83"/>
      <c r="N1461" s="88" t="s">
        <v>240</v>
      </c>
      <c r="O1461" s="82">
        <f>O1460*100/O1462</f>
        <v>69.601016500844068</v>
      </c>
      <c r="P1461" s="82">
        <f>P1460*100/P1462</f>
        <v>75.286653482187802</v>
      </c>
      <c r="Q1461" s="96">
        <f>Q1460*100/Q1462</f>
        <v>77.851463285332699</v>
      </c>
    </row>
    <row r="1462" spans="1:98" ht="15.75" thickBot="1">
      <c r="A1462" s="129"/>
      <c r="B1462" s="129"/>
      <c r="C1462" s="129"/>
      <c r="D1462" s="129"/>
      <c r="E1462" s="129"/>
      <c r="G1462" s="77">
        <v>10</v>
      </c>
      <c r="H1462" s="135" t="s">
        <v>24</v>
      </c>
      <c r="I1462" s="147">
        <v>2075326</v>
      </c>
      <c r="J1462" s="147">
        <v>2148607</v>
      </c>
      <c r="K1462" s="147">
        <v>1266031</v>
      </c>
      <c r="L1462" s="127"/>
      <c r="M1462" s="85"/>
      <c r="N1462" s="98" t="s">
        <v>143</v>
      </c>
      <c r="O1462" s="99">
        <v>29199779</v>
      </c>
      <c r="P1462" s="99">
        <v>29743054</v>
      </c>
      <c r="Q1462" s="100">
        <v>31322155</v>
      </c>
    </row>
    <row r="1463" spans="1:98">
      <c r="A1463" s="129"/>
      <c r="B1463" s="129"/>
      <c r="C1463" s="129"/>
      <c r="D1463" s="129"/>
      <c r="E1463" s="129"/>
      <c r="G1463" s="77">
        <v>11</v>
      </c>
      <c r="H1463" s="135" t="s">
        <v>0</v>
      </c>
      <c r="I1463" s="147">
        <v>1538376</v>
      </c>
      <c r="J1463" s="147">
        <v>1429529</v>
      </c>
      <c r="K1463" s="147">
        <v>1173993</v>
      </c>
      <c r="L1463" s="127"/>
      <c r="M1463" s="129"/>
      <c r="N1463" s="129"/>
      <c r="O1463" s="129"/>
      <c r="P1463" s="129"/>
      <c r="Q1463" s="129"/>
    </row>
    <row r="1464" spans="1:98">
      <c r="A1464" s="129"/>
      <c r="B1464" s="129"/>
      <c r="C1464" s="129"/>
      <c r="D1464" s="129"/>
      <c r="E1464" s="129"/>
      <c r="G1464" s="77">
        <v>12</v>
      </c>
      <c r="H1464" s="135" t="s">
        <v>15</v>
      </c>
      <c r="I1464" s="147">
        <v>560523</v>
      </c>
      <c r="J1464" s="147">
        <v>710182</v>
      </c>
      <c r="K1464" s="147">
        <v>971582</v>
      </c>
      <c r="L1464" s="127"/>
      <c r="M1464" s="129"/>
      <c r="N1464" s="129"/>
      <c r="O1464" s="129"/>
      <c r="P1464" s="129"/>
      <c r="Q1464" s="129"/>
    </row>
    <row r="1465" spans="1:98">
      <c r="A1465" s="129"/>
      <c r="B1465" s="129"/>
      <c r="C1465" s="129"/>
      <c r="D1465" s="129"/>
      <c r="E1465" s="129"/>
      <c r="G1465" s="77">
        <v>13</v>
      </c>
      <c r="H1465" s="135" t="s">
        <v>13</v>
      </c>
      <c r="I1465" s="147">
        <v>634017</v>
      </c>
      <c r="J1465" s="147">
        <v>652381</v>
      </c>
      <c r="K1465" s="147">
        <v>959856</v>
      </c>
      <c r="L1465" s="127"/>
      <c r="M1465" s="129"/>
      <c r="N1465" s="129"/>
      <c r="O1465" s="129"/>
      <c r="P1465" s="129"/>
      <c r="Q1465" s="129"/>
    </row>
    <row r="1466" spans="1:98" ht="15.75" thickBot="1">
      <c r="A1466" s="129"/>
      <c r="B1466" s="129"/>
      <c r="C1466" s="129"/>
      <c r="D1466" s="129"/>
      <c r="E1466" s="129"/>
      <c r="G1466" s="77">
        <v>14</v>
      </c>
      <c r="H1466" s="135" t="s">
        <v>38</v>
      </c>
      <c r="I1466" s="147">
        <v>823362</v>
      </c>
      <c r="J1466" s="147">
        <v>702173</v>
      </c>
      <c r="K1466" s="147">
        <v>884551</v>
      </c>
      <c r="L1466" s="127"/>
      <c r="M1466" s="129"/>
      <c r="N1466" s="129"/>
      <c r="O1466" s="129"/>
      <c r="P1466" s="129"/>
      <c r="Q1466" s="129"/>
    </row>
    <row r="1467" spans="1:98">
      <c r="A1467" s="129"/>
      <c r="B1467" s="129"/>
      <c r="C1467" s="129"/>
      <c r="D1467" s="129"/>
      <c r="E1467" s="129"/>
      <c r="G1467" s="102"/>
      <c r="H1467" s="92" t="s">
        <v>83</v>
      </c>
      <c r="I1467" s="94">
        <f t="shared" ref="I1467:J1467" si="128">SUM(I1453:I1466)</f>
        <v>49793865</v>
      </c>
      <c r="J1467" s="94">
        <f t="shared" si="128"/>
        <v>46897284</v>
      </c>
      <c r="K1467" s="94">
        <f>SUM(K1453:K1466)</f>
        <v>38348679</v>
      </c>
      <c r="L1467" s="127"/>
      <c r="M1467" s="129"/>
      <c r="N1467" s="129"/>
      <c r="O1467" s="129"/>
      <c r="P1467" s="129"/>
      <c r="Q1467" s="129"/>
    </row>
    <row r="1468" spans="1:98">
      <c r="A1468" s="129"/>
      <c r="B1468" s="129"/>
      <c r="C1468" s="129"/>
      <c r="D1468" s="129"/>
      <c r="E1468" s="129"/>
      <c r="G1468" s="83"/>
      <c r="H1468" s="88" t="s">
        <v>240</v>
      </c>
      <c r="I1468" s="82">
        <f>I1467*100/I1469</f>
        <v>86.091882179497446</v>
      </c>
      <c r="J1468" s="82">
        <f>J1467*100/J1469</f>
        <v>85.508688833200281</v>
      </c>
      <c r="K1468" s="96">
        <f>K1467*100/K1469</f>
        <v>85.192426441192268</v>
      </c>
      <c r="L1468" s="127"/>
      <c r="M1468" s="129"/>
      <c r="N1468" s="129"/>
      <c r="O1468" s="129"/>
      <c r="P1468" s="129"/>
      <c r="Q1468" s="129"/>
    </row>
    <row r="1469" spans="1:98" ht="15.75" thickBot="1">
      <c r="A1469" s="129"/>
      <c r="B1469" s="129"/>
      <c r="C1469" s="129"/>
      <c r="D1469" s="129"/>
      <c r="E1469" s="129"/>
      <c r="G1469" s="85"/>
      <c r="H1469" s="98" t="s">
        <v>84</v>
      </c>
      <c r="I1469" s="99">
        <v>57838049</v>
      </c>
      <c r="J1469" s="99">
        <v>54845051</v>
      </c>
      <c r="K1469" s="100">
        <v>45014188</v>
      </c>
      <c r="L1469" s="127"/>
      <c r="M1469" s="129"/>
      <c r="N1469" s="129"/>
      <c r="O1469" s="129"/>
      <c r="P1469" s="129"/>
      <c r="Q1469" s="129"/>
    </row>
    <row r="1470" spans="1:98">
      <c r="A1470" s="129"/>
      <c r="B1470" s="129"/>
      <c r="C1470" s="129"/>
      <c r="D1470" s="129"/>
      <c r="E1470" s="129"/>
      <c r="G1470" s="277"/>
      <c r="H1470" s="278"/>
      <c r="I1470" s="279"/>
      <c r="J1470" s="279"/>
      <c r="K1470" s="322"/>
      <c r="L1470" s="127"/>
      <c r="M1470" s="127"/>
      <c r="N1470" s="127"/>
      <c r="O1470" s="127"/>
      <c r="P1470" s="127"/>
      <c r="Q1470" s="127"/>
    </row>
    <row r="1471" spans="1:98" s="335" customFormat="1" ht="15.75" thickBot="1">
      <c r="A1471" s="350"/>
      <c r="B1471" s="350"/>
      <c r="C1471" s="350"/>
      <c r="D1471" s="350"/>
      <c r="E1471" s="350"/>
      <c r="F1471" s="337"/>
      <c r="G1471" s="357"/>
      <c r="H1471" s="358"/>
      <c r="I1471" s="359"/>
      <c r="J1471" s="359"/>
      <c r="K1471" s="367"/>
      <c r="L1471" s="350"/>
      <c r="M1471" s="350"/>
      <c r="N1471" s="350"/>
      <c r="O1471" s="350"/>
      <c r="P1471" s="350"/>
      <c r="Q1471" s="350"/>
      <c r="R1471" s="337"/>
      <c r="S1471"/>
      <c r="T1471"/>
      <c r="U1471"/>
      <c r="V1471"/>
      <c r="W1471"/>
      <c r="X1471"/>
      <c r="Y1471"/>
      <c r="Z1471"/>
      <c r="AA1471"/>
      <c r="AB1471"/>
      <c r="AC1471"/>
      <c r="AD1471"/>
      <c r="AE1471"/>
      <c r="AF1471"/>
      <c r="AG1471"/>
      <c r="AH1471"/>
      <c r="AI1471"/>
      <c r="AJ1471"/>
      <c r="AK1471"/>
      <c r="AL1471"/>
      <c r="AM1471"/>
      <c r="AN1471"/>
      <c r="AO1471"/>
      <c r="AP1471"/>
      <c r="AQ1471"/>
      <c r="AR1471"/>
      <c r="AS1471"/>
      <c r="AT1471"/>
      <c r="AU1471"/>
      <c r="AV1471"/>
      <c r="AW1471"/>
      <c r="AX1471"/>
      <c r="AY1471"/>
      <c r="AZ1471"/>
      <c r="BA1471"/>
      <c r="BB1471"/>
      <c r="BC1471"/>
      <c r="BD1471"/>
      <c r="BE1471"/>
      <c r="BF1471"/>
      <c r="BG1471"/>
      <c r="BH1471"/>
      <c r="BI1471"/>
      <c r="BJ1471"/>
      <c r="BK1471"/>
      <c r="BL1471"/>
      <c r="BM1471"/>
      <c r="BN1471"/>
      <c r="BO1471"/>
      <c r="BP1471"/>
      <c r="BQ1471"/>
      <c r="BR1471"/>
      <c r="BS1471"/>
      <c r="BT1471"/>
      <c r="BU1471"/>
      <c r="BV1471"/>
      <c r="BW1471"/>
      <c r="BX1471"/>
      <c r="BY1471"/>
      <c r="BZ1471"/>
      <c r="CA1471"/>
      <c r="CB1471"/>
      <c r="CC1471"/>
      <c r="CD1471"/>
      <c r="CE1471"/>
      <c r="CF1471"/>
      <c r="CG1471"/>
      <c r="CH1471"/>
      <c r="CI1471"/>
      <c r="CJ1471"/>
      <c r="CK1471"/>
      <c r="CL1471"/>
      <c r="CM1471"/>
      <c r="CN1471"/>
      <c r="CO1471"/>
      <c r="CP1471"/>
      <c r="CQ1471"/>
      <c r="CR1471"/>
      <c r="CS1471"/>
      <c r="CT1471"/>
    </row>
    <row r="1472" spans="1:98" ht="15.75" thickBot="1">
      <c r="A1472" s="129"/>
      <c r="B1472" s="129"/>
      <c r="C1472" s="175" t="s">
        <v>516</v>
      </c>
      <c r="D1472" s="175" t="s">
        <v>516</v>
      </c>
      <c r="E1472" s="129"/>
      <c r="G1472" s="51" t="s">
        <v>376</v>
      </c>
      <c r="H1472" s="21" t="s">
        <v>377</v>
      </c>
      <c r="I1472" s="54"/>
      <c r="J1472" s="54"/>
      <c r="K1472" s="54"/>
      <c r="L1472" s="127"/>
      <c r="M1472" s="51" t="s">
        <v>376</v>
      </c>
      <c r="N1472" s="21" t="s">
        <v>377</v>
      </c>
      <c r="O1472" s="54"/>
      <c r="P1472" s="54"/>
      <c r="Q1472" s="54"/>
    </row>
    <row r="1473" spans="1:17">
      <c r="A1473" s="342" t="s">
        <v>510</v>
      </c>
      <c r="B1473" s="343" t="s">
        <v>511</v>
      </c>
      <c r="C1473" s="355" t="s">
        <v>99</v>
      </c>
      <c r="D1473" s="344" t="s">
        <v>100</v>
      </c>
      <c r="E1473" s="339" t="s">
        <v>469</v>
      </c>
      <c r="G1473" s="125"/>
      <c r="H1473" s="204"/>
      <c r="I1473" s="52">
        <v>2017</v>
      </c>
      <c r="J1473" s="52">
        <v>2018</v>
      </c>
      <c r="K1473" s="145">
        <v>2019</v>
      </c>
      <c r="L1473" s="127"/>
      <c r="M1473" s="125"/>
      <c r="N1473" s="204"/>
      <c r="O1473" s="52">
        <v>2017</v>
      </c>
      <c r="P1473" s="52">
        <v>2018</v>
      </c>
      <c r="Q1473" s="145">
        <v>2019</v>
      </c>
    </row>
    <row r="1474" spans="1:17">
      <c r="A1474" s="345" t="s">
        <v>498</v>
      </c>
      <c r="B1474" s="353" t="s">
        <v>499</v>
      </c>
      <c r="C1474" s="333">
        <v>41802360</v>
      </c>
      <c r="D1474" s="333">
        <v>178948993</v>
      </c>
      <c r="E1474" s="333">
        <f>-D1474+C1474</f>
        <v>-137146633</v>
      </c>
      <c r="G1474" s="103" t="s">
        <v>86</v>
      </c>
      <c r="H1474" s="166" t="s">
        <v>80</v>
      </c>
      <c r="I1474" s="212" t="s">
        <v>81</v>
      </c>
      <c r="J1474" s="212" t="s">
        <v>81</v>
      </c>
      <c r="K1474" s="146" t="s">
        <v>81</v>
      </c>
      <c r="L1474" s="127"/>
      <c r="M1474" s="103" t="s">
        <v>86</v>
      </c>
      <c r="N1474" s="166" t="s">
        <v>80</v>
      </c>
      <c r="O1474" s="212" t="s">
        <v>81</v>
      </c>
      <c r="P1474" s="212" t="s">
        <v>81</v>
      </c>
      <c r="Q1474" s="146" t="s">
        <v>81</v>
      </c>
    </row>
    <row r="1475" spans="1:17" ht="15.75" thickBot="1">
      <c r="A1475" s="129"/>
      <c r="B1475" s="129"/>
      <c r="C1475" s="129"/>
      <c r="D1475" s="129"/>
      <c r="E1475" s="129"/>
      <c r="G1475" s="77"/>
      <c r="H1475" s="135" t="s">
        <v>6</v>
      </c>
      <c r="I1475" s="84">
        <v>586</v>
      </c>
      <c r="J1475" s="84">
        <v>532</v>
      </c>
      <c r="K1475" s="160">
        <v>517</v>
      </c>
      <c r="L1475" s="127"/>
      <c r="M1475" s="77"/>
      <c r="N1475" s="135" t="s">
        <v>8</v>
      </c>
      <c r="O1475" s="15">
        <v>5172315</v>
      </c>
      <c r="P1475" s="15">
        <v>6127948</v>
      </c>
      <c r="Q1475" s="160">
        <v>7033541</v>
      </c>
    </row>
    <row r="1476" spans="1:17">
      <c r="A1476" s="129"/>
      <c r="B1476" s="346" t="s">
        <v>514</v>
      </c>
      <c r="C1476" s="348" t="s">
        <v>6</v>
      </c>
      <c r="D1476" s="348" t="s">
        <v>4</v>
      </c>
      <c r="E1476" s="129"/>
      <c r="G1476" s="102"/>
      <c r="H1476" s="92" t="s">
        <v>83</v>
      </c>
      <c r="I1476" s="93">
        <f>SUM(I1475:I1475)</f>
        <v>586</v>
      </c>
      <c r="J1476" s="93">
        <f>SUM(J1475:J1475)</f>
        <v>532</v>
      </c>
      <c r="K1476" s="94">
        <f>SUM(K1475:K1475)</f>
        <v>517</v>
      </c>
      <c r="L1476" s="127"/>
      <c r="M1476" s="102"/>
      <c r="N1476" s="92" t="s">
        <v>83</v>
      </c>
      <c r="O1476" s="93">
        <f>SUM(O1475:O1475)</f>
        <v>5172315</v>
      </c>
      <c r="P1476" s="93">
        <f>SUM(P1475:P1475)</f>
        <v>6127948</v>
      </c>
      <c r="Q1476" s="94">
        <f>SUM(Q1475:Q1475)</f>
        <v>7033541</v>
      </c>
    </row>
    <row r="1477" spans="1:17">
      <c r="A1477" s="129"/>
      <c r="B1477" s="129"/>
      <c r="C1477" s="147">
        <v>6255450</v>
      </c>
      <c r="D1477" s="147">
        <v>34807532</v>
      </c>
      <c r="E1477" s="129"/>
      <c r="G1477" s="83"/>
      <c r="H1477" s="88" t="s">
        <v>240</v>
      </c>
      <c r="I1477" s="82">
        <f>I1476*100/I1478</f>
        <v>62.673796791443849</v>
      </c>
      <c r="J1477" s="82">
        <f>J1476*100/J1478</f>
        <v>100</v>
      </c>
      <c r="K1477" s="96">
        <f>K1476*100/K1478</f>
        <v>82.72</v>
      </c>
      <c r="L1477" s="127"/>
      <c r="M1477" s="83"/>
      <c r="N1477" s="88" t="s">
        <v>240</v>
      </c>
      <c r="O1477" s="82">
        <f>O1476*100/O1478</f>
        <v>74.256468404016729</v>
      </c>
      <c r="P1477" s="82">
        <f>P1476*100/P1478</f>
        <v>79.341583564241134</v>
      </c>
      <c r="Q1477" s="96">
        <f>Q1476*100/Q1478</f>
        <v>95.270023621301732</v>
      </c>
    </row>
    <row r="1478" spans="1:17" ht="15.75" thickBot="1">
      <c r="C1478" s="348" t="s">
        <v>5</v>
      </c>
      <c r="D1478" s="348" t="s">
        <v>8</v>
      </c>
      <c r="G1478" s="85"/>
      <c r="H1478" s="98" t="s">
        <v>84</v>
      </c>
      <c r="I1478" s="99">
        <v>935</v>
      </c>
      <c r="J1478" s="99">
        <v>532</v>
      </c>
      <c r="K1478" s="100">
        <v>625</v>
      </c>
      <c r="L1478" s="127"/>
      <c r="M1478" s="85"/>
      <c r="N1478" s="98" t="s">
        <v>84</v>
      </c>
      <c r="O1478" s="99">
        <v>6965474</v>
      </c>
      <c r="P1478" s="99">
        <v>7723501</v>
      </c>
      <c r="Q1478" s="100">
        <v>7382743</v>
      </c>
    </row>
    <row r="1479" spans="1:17">
      <c r="C1479" s="147">
        <v>5263050</v>
      </c>
      <c r="D1479" s="147">
        <v>32984145</v>
      </c>
      <c r="G1479" s="163"/>
      <c r="H1479" s="164"/>
      <c r="I1479" s="165"/>
      <c r="J1479" s="165"/>
      <c r="K1479" s="165"/>
      <c r="L1479" s="127"/>
      <c r="M1479" s="129"/>
      <c r="N1479" s="129"/>
      <c r="O1479" s="129"/>
      <c r="P1479" s="129"/>
      <c r="Q1479" s="129"/>
    </row>
    <row r="1480" spans="1:17" ht="15.75" thickBot="1">
      <c r="C1480" s="348" t="s">
        <v>213</v>
      </c>
      <c r="D1480" s="348" t="s">
        <v>0</v>
      </c>
      <c r="G1480" s="163"/>
      <c r="H1480" s="164"/>
      <c r="I1480" s="165"/>
      <c r="J1480" s="165"/>
      <c r="K1480" s="165"/>
      <c r="L1480" s="127"/>
      <c r="M1480" s="129"/>
      <c r="N1480" s="129"/>
      <c r="O1480" s="129"/>
      <c r="P1480" s="129"/>
      <c r="Q1480" s="129"/>
    </row>
    <row r="1481" spans="1:17" ht="15.75" thickBot="1">
      <c r="C1481" s="147">
        <v>3229286</v>
      </c>
      <c r="D1481" s="147">
        <v>25011744</v>
      </c>
      <c r="G1481" s="51" t="s">
        <v>334</v>
      </c>
      <c r="H1481" s="21" t="s">
        <v>335</v>
      </c>
      <c r="I1481" s="54"/>
      <c r="J1481" s="54"/>
      <c r="K1481" s="54"/>
      <c r="M1481" s="51" t="s">
        <v>334</v>
      </c>
      <c r="N1481" s="21" t="s">
        <v>335</v>
      </c>
      <c r="O1481" s="24"/>
      <c r="P1481" s="24"/>
      <c r="Q1481" s="24"/>
    </row>
    <row r="1482" spans="1:17" ht="15.75" thickBot="1">
      <c r="C1482" s="348" t="s">
        <v>59</v>
      </c>
      <c r="D1482" s="348" t="s">
        <v>9</v>
      </c>
      <c r="G1482" s="125"/>
      <c r="H1482" s="204"/>
      <c r="I1482" s="52">
        <v>2017</v>
      </c>
      <c r="J1482" s="52">
        <v>2018</v>
      </c>
      <c r="K1482" s="145">
        <v>2019</v>
      </c>
      <c r="L1482" s="127"/>
      <c r="M1482" s="130"/>
      <c r="N1482" s="132"/>
      <c r="O1482" s="145">
        <v>2017</v>
      </c>
      <c r="P1482" s="145">
        <v>2018</v>
      </c>
      <c r="Q1482" s="145">
        <v>2019</v>
      </c>
    </row>
    <row r="1483" spans="1:17">
      <c r="C1483" s="147">
        <v>3182083</v>
      </c>
      <c r="D1483" s="147">
        <v>21849000</v>
      </c>
      <c r="G1483" s="103" t="s">
        <v>86</v>
      </c>
      <c r="H1483" s="166" t="s">
        <v>80</v>
      </c>
      <c r="I1483" s="212" t="s">
        <v>81</v>
      </c>
      <c r="J1483" s="212" t="s">
        <v>81</v>
      </c>
      <c r="K1483" s="146" t="s">
        <v>81</v>
      </c>
      <c r="L1483" s="127"/>
      <c r="M1483" s="105" t="s">
        <v>86</v>
      </c>
      <c r="N1483" s="106" t="s">
        <v>80</v>
      </c>
      <c r="O1483" s="255" t="s">
        <v>81</v>
      </c>
      <c r="P1483" s="256" t="s">
        <v>81</v>
      </c>
      <c r="Q1483" s="146" t="s">
        <v>81</v>
      </c>
    </row>
    <row r="1484" spans="1:17" ht="15.75" thickBot="1">
      <c r="D1484" s="348" t="s">
        <v>20</v>
      </c>
      <c r="G1484" s="77"/>
      <c r="H1484" s="135" t="s">
        <v>24</v>
      </c>
      <c r="I1484" s="84">
        <v>20060</v>
      </c>
      <c r="J1484" s="84">
        <v>145089</v>
      </c>
      <c r="K1484" s="84">
        <v>239196</v>
      </c>
      <c r="L1484" s="127"/>
      <c r="M1484" s="83">
        <v>1</v>
      </c>
      <c r="N1484" s="135" t="s">
        <v>26</v>
      </c>
      <c r="O1484" s="147">
        <v>4423326</v>
      </c>
      <c r="P1484" s="147">
        <v>3271533</v>
      </c>
      <c r="Q1484" s="147">
        <v>3972716</v>
      </c>
    </row>
    <row r="1485" spans="1:17">
      <c r="A1485" s="129"/>
      <c r="B1485" s="129"/>
      <c r="C1485" s="129"/>
      <c r="D1485" s="147">
        <v>9794923</v>
      </c>
      <c r="E1485" s="129"/>
      <c r="G1485" s="102"/>
      <c r="H1485" s="92" t="s">
        <v>83</v>
      </c>
      <c r="I1485" s="93">
        <f>SUM(I1484:I1484)</f>
        <v>20060</v>
      </c>
      <c r="J1485" s="93">
        <f>SUM(J1484:J1484)</f>
        <v>145089</v>
      </c>
      <c r="K1485" s="94">
        <f>SUM(K1484:K1484)</f>
        <v>239196</v>
      </c>
      <c r="L1485" s="127"/>
      <c r="M1485" s="83">
        <v>2</v>
      </c>
      <c r="N1485" s="135" t="s">
        <v>8</v>
      </c>
      <c r="O1485" s="147">
        <v>3048428</v>
      </c>
      <c r="P1485" s="147">
        <v>3200262</v>
      </c>
      <c r="Q1485" s="147">
        <v>1826195</v>
      </c>
    </row>
    <row r="1486" spans="1:17">
      <c r="A1486" s="129"/>
      <c r="B1486" s="129"/>
      <c r="C1486" s="129"/>
      <c r="D1486" s="348" t="s">
        <v>10</v>
      </c>
      <c r="E1486" s="129"/>
      <c r="G1486" s="83"/>
      <c r="H1486" s="88" t="s">
        <v>240</v>
      </c>
      <c r="I1486" s="82">
        <f>I1485*100/I1487</f>
        <v>16.53641969202361</v>
      </c>
      <c r="J1486" s="82">
        <f>J1485*100/J1487</f>
        <v>52.012547051442908</v>
      </c>
      <c r="K1486" s="96">
        <f>K1485*100/K1487</f>
        <v>37.092817333428442</v>
      </c>
      <c r="L1486" s="127"/>
      <c r="M1486" s="83">
        <v>3</v>
      </c>
      <c r="N1486" s="135" t="s">
        <v>336</v>
      </c>
      <c r="O1486" s="147">
        <v>69000</v>
      </c>
      <c r="P1486" s="147">
        <v>519888</v>
      </c>
      <c r="Q1486" s="147">
        <v>1370729</v>
      </c>
    </row>
    <row r="1487" spans="1:17" ht="15.75" thickBot="1">
      <c r="A1487" s="129"/>
      <c r="B1487" s="129"/>
      <c r="C1487" s="129"/>
      <c r="D1487" s="147">
        <v>8891913</v>
      </c>
      <c r="E1487" s="129"/>
      <c r="G1487" s="85"/>
      <c r="H1487" s="98" t="s">
        <v>84</v>
      </c>
      <c r="I1487" s="99">
        <v>121308</v>
      </c>
      <c r="J1487" s="99">
        <v>278950</v>
      </c>
      <c r="K1487" s="100">
        <v>644858</v>
      </c>
      <c r="L1487" s="127"/>
      <c r="M1487" s="83">
        <v>4</v>
      </c>
      <c r="N1487" s="135" t="s">
        <v>13</v>
      </c>
      <c r="O1487" s="160">
        <v>2396993</v>
      </c>
      <c r="P1487" s="160">
        <v>1215747</v>
      </c>
      <c r="Q1487" s="160">
        <v>1250545</v>
      </c>
    </row>
    <row r="1488" spans="1:17">
      <c r="A1488" s="129"/>
      <c r="B1488" s="129"/>
      <c r="C1488" s="129"/>
      <c r="D1488" s="348" t="s">
        <v>5</v>
      </c>
      <c r="E1488" s="129"/>
      <c r="G1488" s="129"/>
      <c r="H1488" s="129"/>
      <c r="I1488" s="129"/>
      <c r="J1488" s="129"/>
      <c r="K1488" s="129"/>
      <c r="L1488" s="127"/>
      <c r="M1488" s="102"/>
      <c r="N1488" s="92" t="s">
        <v>83</v>
      </c>
      <c r="O1488" s="94">
        <f>SUM(O1484:O1487)</f>
        <v>9937747</v>
      </c>
      <c r="P1488" s="94">
        <f>SUM(P1484:P1487)</f>
        <v>8207430</v>
      </c>
      <c r="Q1488" s="94">
        <f>SUM(Q1484:Q1487)</f>
        <v>8420185</v>
      </c>
    </row>
    <row r="1489" spans="1:17">
      <c r="A1489" s="129"/>
      <c r="B1489" s="129"/>
      <c r="C1489" s="129"/>
      <c r="D1489" s="147">
        <v>8309940</v>
      </c>
      <c r="E1489" s="129"/>
      <c r="G1489" s="163"/>
      <c r="H1489" s="164"/>
      <c r="I1489" s="165"/>
      <c r="J1489" s="165"/>
      <c r="K1489" s="165"/>
      <c r="L1489" s="127"/>
      <c r="M1489" s="83"/>
      <c r="N1489" s="88" t="s">
        <v>240</v>
      </c>
      <c r="O1489" s="96">
        <f>+O1488*100/O1490</f>
        <v>94.479708069474114</v>
      </c>
      <c r="P1489" s="96">
        <f>P1488*100/P1490</f>
        <v>87.122361281866148</v>
      </c>
      <c r="Q1489" s="96">
        <f>Q1488*100/Q1490</f>
        <v>84.892313139690359</v>
      </c>
    </row>
    <row r="1490" spans="1:17" ht="15.75" thickBot="1">
      <c r="A1490" s="129"/>
      <c r="B1490" s="129"/>
      <c r="C1490" s="129"/>
      <c r="D1490" s="129"/>
      <c r="E1490" s="129"/>
      <c r="G1490" s="163"/>
      <c r="H1490" s="164"/>
      <c r="I1490" s="165"/>
      <c r="J1490" s="165"/>
      <c r="K1490" s="165"/>
      <c r="L1490" s="127"/>
      <c r="M1490" s="85"/>
      <c r="N1490" s="98" t="s">
        <v>143</v>
      </c>
      <c r="O1490" s="99">
        <v>10518393</v>
      </c>
      <c r="P1490" s="99">
        <v>9420578</v>
      </c>
      <c r="Q1490" s="100">
        <v>9918666</v>
      </c>
    </row>
    <row r="1491" spans="1:17">
      <c r="A1491" s="129"/>
      <c r="B1491" s="129"/>
      <c r="C1491" s="129"/>
      <c r="D1491" s="129"/>
      <c r="E1491" s="129"/>
      <c r="G1491" s="163"/>
      <c r="H1491" s="164"/>
      <c r="I1491" s="165"/>
      <c r="J1491" s="165"/>
      <c r="K1491" s="165"/>
      <c r="L1491" s="127"/>
      <c r="M1491" s="129"/>
      <c r="N1491" s="129"/>
      <c r="O1491" s="129"/>
      <c r="P1491" s="129"/>
      <c r="Q1491" s="129"/>
    </row>
    <row r="1492" spans="1:17" ht="15.75" thickBot="1">
      <c r="A1492" s="129"/>
      <c r="B1492" s="129"/>
      <c r="C1492" s="129"/>
      <c r="D1492" s="129"/>
      <c r="E1492" s="129"/>
      <c r="G1492" s="163"/>
      <c r="H1492" s="164"/>
      <c r="I1492" s="165"/>
      <c r="J1492" s="165"/>
      <c r="K1492" s="165"/>
      <c r="L1492" s="127"/>
      <c r="M1492" s="129"/>
      <c r="N1492" s="129"/>
      <c r="O1492" s="129"/>
      <c r="P1492" s="129"/>
      <c r="Q1492" s="129"/>
    </row>
    <row r="1493" spans="1:17" ht="15.75" thickBot="1">
      <c r="A1493" s="129"/>
      <c r="B1493" s="129"/>
      <c r="C1493" s="129"/>
      <c r="D1493" s="129"/>
      <c r="E1493" s="129"/>
      <c r="G1493" s="51" t="s">
        <v>289</v>
      </c>
      <c r="H1493" s="21" t="s">
        <v>291</v>
      </c>
      <c r="I1493" s="54"/>
      <c r="J1493" s="54"/>
      <c r="K1493" s="54"/>
      <c r="M1493" s="59" t="s">
        <v>289</v>
      </c>
      <c r="N1493" s="21" t="s">
        <v>291</v>
      </c>
      <c r="O1493" s="24"/>
      <c r="P1493" s="24"/>
      <c r="Q1493" s="24"/>
    </row>
    <row r="1494" spans="1:17" ht="15.75" thickBot="1">
      <c r="A1494" s="129"/>
      <c r="B1494" s="129"/>
      <c r="C1494" s="129"/>
      <c r="D1494" s="129"/>
      <c r="E1494" s="129"/>
      <c r="G1494" s="125"/>
      <c r="H1494" s="204"/>
      <c r="I1494" s="52">
        <v>2017</v>
      </c>
      <c r="J1494" s="52">
        <v>2018</v>
      </c>
      <c r="K1494" s="145">
        <v>2019</v>
      </c>
      <c r="L1494" s="127"/>
      <c r="M1494" s="130"/>
      <c r="N1494" s="132"/>
      <c r="O1494" s="145">
        <v>2017</v>
      </c>
      <c r="P1494" s="145">
        <v>2018</v>
      </c>
      <c r="Q1494" s="145">
        <v>2019</v>
      </c>
    </row>
    <row r="1495" spans="1:17">
      <c r="A1495" s="129"/>
      <c r="B1495" s="129"/>
      <c r="C1495" s="129"/>
      <c r="D1495" s="129"/>
      <c r="E1495" s="129"/>
      <c r="G1495" s="103" t="s">
        <v>86</v>
      </c>
      <c r="H1495" s="166" t="s">
        <v>80</v>
      </c>
      <c r="I1495" s="212" t="s">
        <v>81</v>
      </c>
      <c r="J1495" s="212" t="s">
        <v>81</v>
      </c>
      <c r="K1495" s="146" t="s">
        <v>81</v>
      </c>
      <c r="L1495" s="127"/>
      <c r="M1495" s="105" t="s">
        <v>86</v>
      </c>
      <c r="N1495" s="106" t="s">
        <v>80</v>
      </c>
      <c r="O1495" s="255" t="s">
        <v>81</v>
      </c>
      <c r="P1495" s="256" t="s">
        <v>81</v>
      </c>
      <c r="Q1495" s="146" t="s">
        <v>81</v>
      </c>
    </row>
    <row r="1496" spans="1:17" ht="15.75" thickBot="1">
      <c r="A1496" s="129"/>
      <c r="B1496" s="129"/>
      <c r="C1496" s="129"/>
      <c r="D1496" s="129"/>
      <c r="E1496" s="129"/>
      <c r="G1496" s="77"/>
      <c r="H1496" s="135" t="s">
        <v>10</v>
      </c>
      <c r="I1496" s="84">
        <v>323170</v>
      </c>
      <c r="J1496" s="84">
        <v>258280</v>
      </c>
      <c r="K1496" s="84">
        <v>307409</v>
      </c>
      <c r="L1496" s="127"/>
      <c r="M1496" s="83">
        <v>1</v>
      </c>
      <c r="N1496" s="135" t="s">
        <v>8</v>
      </c>
      <c r="O1496" s="84">
        <v>8544440</v>
      </c>
      <c r="P1496" s="147">
        <v>6577967</v>
      </c>
      <c r="Q1496" s="147">
        <v>10391874</v>
      </c>
    </row>
    <row r="1497" spans="1:17">
      <c r="A1497" s="129"/>
      <c r="B1497" s="129"/>
      <c r="C1497" s="129"/>
      <c r="D1497" s="129"/>
      <c r="E1497" s="129"/>
      <c r="G1497" s="102"/>
      <c r="H1497" s="92" t="s">
        <v>83</v>
      </c>
      <c r="I1497" s="93">
        <f>SUM(I1496:I1496)</f>
        <v>323170</v>
      </c>
      <c r="J1497" s="93">
        <f>SUM(J1496:J1496)</f>
        <v>258280</v>
      </c>
      <c r="K1497" s="94">
        <f>SUM(K1496:K1496)</f>
        <v>307409</v>
      </c>
      <c r="L1497" s="127"/>
      <c r="M1497" s="83">
        <v>2</v>
      </c>
      <c r="N1497" s="135" t="s">
        <v>4</v>
      </c>
      <c r="O1497" s="84">
        <v>5146108</v>
      </c>
      <c r="P1497" s="147">
        <v>4266559</v>
      </c>
      <c r="Q1497" s="147">
        <v>2357145</v>
      </c>
    </row>
    <row r="1498" spans="1:17">
      <c r="A1498" s="129"/>
      <c r="B1498" s="129"/>
      <c r="C1498" s="129"/>
      <c r="D1498" s="129"/>
      <c r="E1498" s="129"/>
      <c r="G1498" s="83"/>
      <c r="H1498" s="88" t="s">
        <v>240</v>
      </c>
      <c r="I1498" s="82">
        <f>I1497*100/I1499</f>
        <v>87.016578304688622</v>
      </c>
      <c r="J1498" s="82">
        <f>J1497*100/J1499</f>
        <v>55.086806296122511</v>
      </c>
      <c r="K1498" s="96">
        <f>K1497*100/K1499</f>
        <v>60.918788556163932</v>
      </c>
      <c r="L1498" s="127"/>
      <c r="M1498" s="83">
        <v>3</v>
      </c>
      <c r="N1498" s="135" t="s">
        <v>5</v>
      </c>
      <c r="O1498" s="84">
        <v>1604914</v>
      </c>
      <c r="P1498" s="147">
        <v>3921033</v>
      </c>
      <c r="Q1498" s="147">
        <v>2342535</v>
      </c>
    </row>
    <row r="1499" spans="1:17" ht="15.75" thickBot="1">
      <c r="A1499" s="129"/>
      <c r="B1499" s="129"/>
      <c r="C1499" s="129"/>
      <c r="D1499" s="129"/>
      <c r="E1499" s="129"/>
      <c r="G1499" s="85"/>
      <c r="H1499" s="98" t="s">
        <v>84</v>
      </c>
      <c r="I1499" s="99">
        <v>371389</v>
      </c>
      <c r="J1499" s="99">
        <v>468860</v>
      </c>
      <c r="K1499" s="100">
        <v>504621</v>
      </c>
      <c r="L1499" s="127"/>
      <c r="M1499" s="83">
        <v>4</v>
      </c>
      <c r="N1499" s="135" t="s">
        <v>0</v>
      </c>
      <c r="O1499" s="84">
        <v>242755</v>
      </c>
      <c r="P1499" s="160">
        <v>25869</v>
      </c>
      <c r="Q1499" s="160">
        <v>1641293</v>
      </c>
    </row>
    <row r="1500" spans="1:17">
      <c r="A1500" s="129"/>
      <c r="B1500" s="129"/>
      <c r="C1500" s="129"/>
      <c r="D1500" s="129"/>
      <c r="E1500" s="129"/>
      <c r="G1500" s="129"/>
      <c r="H1500" s="129"/>
      <c r="I1500" s="129"/>
      <c r="J1500" s="129"/>
      <c r="K1500" s="129"/>
      <c r="L1500" s="127"/>
      <c r="M1500" s="102"/>
      <c r="N1500" s="92" t="s">
        <v>83</v>
      </c>
      <c r="O1500" s="93">
        <f>SUM(O1496:O1499)</f>
        <v>15538217</v>
      </c>
      <c r="P1500" s="93">
        <f>SUM(P1496:P1499)</f>
        <v>14791428</v>
      </c>
      <c r="Q1500" s="94">
        <f>SUM(Q1496:Q1499)</f>
        <v>16732847</v>
      </c>
    </row>
    <row r="1501" spans="1:17">
      <c r="A1501" s="129"/>
      <c r="B1501" s="129"/>
      <c r="C1501" s="129"/>
      <c r="D1501" s="129"/>
      <c r="E1501" s="129"/>
      <c r="G1501" s="163"/>
      <c r="H1501" s="164"/>
      <c r="I1501" s="165"/>
      <c r="J1501" s="165"/>
      <c r="K1501" s="165"/>
      <c r="L1501" s="127"/>
      <c r="M1501" s="83"/>
      <c r="N1501" s="88" t="s">
        <v>240</v>
      </c>
      <c r="O1501" s="82">
        <f>+O1500*100/O1502</f>
        <v>83.379420864010811</v>
      </c>
      <c r="P1501" s="82">
        <f>P1500*100/P1502</f>
        <v>93.061491663778824</v>
      </c>
      <c r="Q1501" s="96">
        <f>Q1500*100/Q1502</f>
        <v>87.937671680520936</v>
      </c>
    </row>
    <row r="1502" spans="1:17" ht="15.75" thickBot="1">
      <c r="A1502" s="129"/>
      <c r="B1502" s="129"/>
      <c r="C1502" s="129"/>
      <c r="D1502" s="129"/>
      <c r="E1502" s="129"/>
      <c r="G1502" s="163"/>
      <c r="H1502" s="164"/>
      <c r="I1502" s="165"/>
      <c r="J1502" s="165"/>
      <c r="K1502" s="165"/>
      <c r="L1502" s="127"/>
      <c r="M1502" s="85"/>
      <c r="N1502" s="98" t="s">
        <v>143</v>
      </c>
      <c r="O1502" s="99">
        <v>18635554</v>
      </c>
      <c r="P1502" s="99">
        <v>15894252</v>
      </c>
      <c r="Q1502" s="100">
        <v>19028076</v>
      </c>
    </row>
    <row r="1503" spans="1:17">
      <c r="A1503" s="129"/>
      <c r="B1503" s="129"/>
      <c r="C1503" s="129"/>
      <c r="D1503" s="129"/>
      <c r="E1503" s="129"/>
      <c r="G1503" s="163"/>
      <c r="H1503" s="164"/>
      <c r="I1503" s="165"/>
      <c r="J1503" s="165"/>
      <c r="K1503" s="165"/>
      <c r="L1503" s="127"/>
      <c r="M1503" s="129"/>
      <c r="N1503" s="129"/>
      <c r="O1503" s="129"/>
      <c r="P1503" s="129"/>
      <c r="Q1503" s="129"/>
    </row>
    <row r="1504" spans="1:17" ht="15.75" thickBot="1">
      <c r="A1504" s="129"/>
      <c r="B1504" s="129"/>
      <c r="C1504" s="129"/>
      <c r="D1504" s="129"/>
      <c r="E1504" s="129"/>
      <c r="G1504" s="163"/>
      <c r="H1504" s="164"/>
      <c r="I1504" s="165"/>
      <c r="J1504" s="165"/>
      <c r="K1504" s="165"/>
      <c r="L1504" s="127"/>
      <c r="M1504" s="129"/>
      <c r="N1504" s="129"/>
      <c r="O1504" s="129"/>
      <c r="P1504" s="129"/>
      <c r="Q1504" s="129"/>
    </row>
    <row r="1505" spans="1:17" ht="15.75" thickBot="1">
      <c r="A1505" s="129"/>
      <c r="B1505" s="129"/>
      <c r="C1505" s="129"/>
      <c r="D1505" s="129"/>
      <c r="E1505" s="129"/>
      <c r="G1505" s="51" t="s">
        <v>290</v>
      </c>
      <c r="H1505" s="21" t="s">
        <v>292</v>
      </c>
      <c r="I1505" s="54"/>
      <c r="J1505" s="54"/>
      <c r="K1505" s="54"/>
      <c r="M1505" s="59" t="s">
        <v>290</v>
      </c>
      <c r="N1505" s="21" t="s">
        <v>292</v>
      </c>
      <c r="O1505" s="24"/>
      <c r="P1505" s="24"/>
      <c r="Q1505" s="24"/>
    </row>
    <row r="1506" spans="1:17" ht="15.75" thickBot="1">
      <c r="A1506" s="129"/>
      <c r="B1506" s="129"/>
      <c r="C1506" s="129"/>
      <c r="D1506" s="129"/>
      <c r="E1506" s="129"/>
      <c r="G1506" s="125"/>
      <c r="H1506" s="204"/>
      <c r="I1506" s="52">
        <v>2017</v>
      </c>
      <c r="J1506" s="52">
        <v>2018</v>
      </c>
      <c r="K1506" s="145">
        <v>2019</v>
      </c>
      <c r="L1506" s="127"/>
      <c r="M1506" s="130"/>
      <c r="N1506" s="132"/>
      <c r="O1506" s="145">
        <v>2017</v>
      </c>
      <c r="P1506" s="222">
        <v>2018</v>
      </c>
      <c r="Q1506" s="145">
        <v>2019</v>
      </c>
    </row>
    <row r="1507" spans="1:17">
      <c r="A1507" s="129"/>
      <c r="B1507" s="129"/>
      <c r="C1507" s="129"/>
      <c r="D1507" s="129"/>
      <c r="E1507" s="129"/>
      <c r="G1507" s="103" t="s">
        <v>86</v>
      </c>
      <c r="H1507" s="166" t="s">
        <v>80</v>
      </c>
      <c r="I1507" s="212" t="s">
        <v>81</v>
      </c>
      <c r="J1507" s="212" t="s">
        <v>81</v>
      </c>
      <c r="K1507" s="146" t="s">
        <v>81</v>
      </c>
      <c r="L1507" s="127"/>
      <c r="M1507" s="105" t="s">
        <v>86</v>
      </c>
      <c r="N1507" s="106" t="s">
        <v>80</v>
      </c>
      <c r="O1507" s="255" t="s">
        <v>81</v>
      </c>
      <c r="P1507" s="258" t="s">
        <v>81</v>
      </c>
      <c r="Q1507" s="146" t="s">
        <v>81</v>
      </c>
    </row>
    <row r="1508" spans="1:17" ht="15.75" thickBot="1">
      <c r="A1508" s="129"/>
      <c r="B1508" s="129"/>
      <c r="C1508" s="129"/>
      <c r="D1508" s="129"/>
      <c r="E1508" s="129"/>
      <c r="G1508" s="77"/>
      <c r="H1508" s="135" t="s">
        <v>25</v>
      </c>
      <c r="I1508" s="160">
        <v>307649</v>
      </c>
      <c r="J1508" s="160">
        <v>251829</v>
      </c>
      <c r="K1508" s="160">
        <v>277679</v>
      </c>
      <c r="L1508" s="127"/>
      <c r="M1508" s="83">
        <v>1</v>
      </c>
      <c r="N1508" s="135" t="s">
        <v>8</v>
      </c>
      <c r="O1508" s="147">
        <v>8010996</v>
      </c>
      <c r="P1508" s="147">
        <v>6342409</v>
      </c>
      <c r="Q1508" s="147">
        <v>6412651</v>
      </c>
    </row>
    <row r="1509" spans="1:17">
      <c r="A1509" s="129"/>
      <c r="B1509" s="129"/>
      <c r="C1509" s="129"/>
      <c r="D1509" s="129"/>
      <c r="E1509" s="129"/>
      <c r="G1509" s="102"/>
      <c r="H1509" s="92" t="s">
        <v>83</v>
      </c>
      <c r="I1509" s="93">
        <f>SUM(I1508:I1508)</f>
        <v>307649</v>
      </c>
      <c r="J1509" s="93">
        <f>SUM(J1508:J1508)</f>
        <v>251829</v>
      </c>
      <c r="K1509" s="94">
        <f>SUM(K1508:K1508)</f>
        <v>277679</v>
      </c>
      <c r="L1509" s="127"/>
      <c r="M1509" s="83">
        <v>2</v>
      </c>
      <c r="N1509" s="135" t="s">
        <v>4</v>
      </c>
      <c r="O1509" s="147">
        <v>1109578</v>
      </c>
      <c r="P1509" s="147">
        <v>1648638</v>
      </c>
      <c r="Q1509" s="147">
        <v>2018666</v>
      </c>
    </row>
    <row r="1510" spans="1:17">
      <c r="A1510" s="129"/>
      <c r="B1510" s="129"/>
      <c r="C1510" s="129"/>
      <c r="D1510" s="129"/>
      <c r="E1510" s="129"/>
      <c r="G1510" s="83"/>
      <c r="H1510" s="88" t="s">
        <v>240</v>
      </c>
      <c r="I1510" s="82">
        <f>I1509*100/I1511</f>
        <v>38.719222114266444</v>
      </c>
      <c r="J1510" s="82">
        <f>J1509*100/J1511</f>
        <v>35.614289896351444</v>
      </c>
      <c r="K1510" s="96">
        <f>K1509*100/K1511</f>
        <v>30.530783228239535</v>
      </c>
      <c r="L1510" s="127"/>
      <c r="M1510" s="83">
        <v>3</v>
      </c>
      <c r="N1510" s="135" t="s">
        <v>13</v>
      </c>
      <c r="O1510" s="147">
        <v>881757</v>
      </c>
      <c r="P1510" s="147">
        <v>754006</v>
      </c>
      <c r="Q1510" s="147">
        <v>1321020</v>
      </c>
    </row>
    <row r="1511" spans="1:17" ht="15.75" thickBot="1">
      <c r="A1511" s="129"/>
      <c r="B1511" s="129"/>
      <c r="C1511" s="129"/>
      <c r="D1511" s="129"/>
      <c r="E1511" s="129"/>
      <c r="G1511" s="85"/>
      <c r="H1511" s="98" t="s">
        <v>84</v>
      </c>
      <c r="I1511" s="99">
        <v>794564</v>
      </c>
      <c r="J1511" s="99">
        <v>707101</v>
      </c>
      <c r="K1511" s="100">
        <v>909505</v>
      </c>
      <c r="L1511" s="127"/>
      <c r="M1511" s="83">
        <v>4</v>
      </c>
      <c r="N1511" s="135" t="s">
        <v>5</v>
      </c>
      <c r="O1511" s="257">
        <v>1646103</v>
      </c>
      <c r="P1511" s="257">
        <v>454815</v>
      </c>
      <c r="Q1511" s="257">
        <v>1017363</v>
      </c>
    </row>
    <row r="1512" spans="1:17">
      <c r="A1512" s="129"/>
      <c r="B1512" s="129"/>
      <c r="C1512" s="129"/>
      <c r="D1512" s="129"/>
      <c r="E1512" s="129"/>
      <c r="G1512" s="129"/>
      <c r="H1512" s="129"/>
      <c r="I1512" s="129"/>
      <c r="J1512" s="129"/>
      <c r="K1512" s="129"/>
      <c r="L1512" s="127"/>
      <c r="M1512" s="102"/>
      <c r="N1512" s="92" t="s">
        <v>83</v>
      </c>
      <c r="O1512" s="93">
        <f>SUM(O1508:O1511)</f>
        <v>11648434</v>
      </c>
      <c r="P1512" s="93">
        <f>SUM(P1508:P1511)</f>
        <v>9199868</v>
      </c>
      <c r="Q1512" s="94">
        <f>SUM(Q1508:Q1511)</f>
        <v>10769700</v>
      </c>
    </row>
    <row r="1513" spans="1:17">
      <c r="A1513" s="129"/>
      <c r="B1513" s="129"/>
      <c r="C1513" s="129"/>
      <c r="D1513" s="129"/>
      <c r="E1513" s="129"/>
      <c r="G1513" s="163"/>
      <c r="H1513" s="164"/>
      <c r="I1513" s="165"/>
      <c r="J1513" s="165"/>
      <c r="K1513" s="165"/>
      <c r="L1513" s="127"/>
      <c r="M1513" s="83"/>
      <c r="N1513" s="88" t="s">
        <v>240</v>
      </c>
      <c r="O1513" s="82">
        <f>+O1512*100/O1514</f>
        <v>93.101156056197183</v>
      </c>
      <c r="P1513" s="82">
        <f t="shared" ref="P1513" si="129">P1512*100/P1514</f>
        <v>88.969301959083779</v>
      </c>
      <c r="Q1513" s="96">
        <f>Q1512*100/Q1514</f>
        <v>90.925147354342215</v>
      </c>
    </row>
    <row r="1514" spans="1:17" ht="15.75" thickBot="1">
      <c r="A1514" s="129"/>
      <c r="B1514" s="129"/>
      <c r="C1514" s="129"/>
      <c r="D1514" s="129"/>
      <c r="E1514" s="129"/>
      <c r="G1514" s="163"/>
      <c r="H1514" s="164"/>
      <c r="I1514" s="165"/>
      <c r="J1514" s="165"/>
      <c r="K1514" s="165"/>
      <c r="L1514" s="127"/>
      <c r="M1514" s="85"/>
      <c r="N1514" s="98" t="s">
        <v>143</v>
      </c>
      <c r="O1514" s="99">
        <v>12511589</v>
      </c>
      <c r="P1514" s="99">
        <v>10340497</v>
      </c>
      <c r="Q1514" s="100">
        <v>11844578</v>
      </c>
    </row>
    <row r="1515" spans="1:17">
      <c r="A1515" s="129"/>
      <c r="B1515" s="129"/>
      <c r="C1515" s="129"/>
      <c r="D1515" s="129"/>
      <c r="E1515" s="129"/>
      <c r="G1515" s="163"/>
      <c r="H1515" s="164"/>
      <c r="I1515" s="165"/>
      <c r="J1515" s="165"/>
      <c r="K1515" s="165"/>
      <c r="L1515" s="127"/>
      <c r="M1515" s="129"/>
      <c r="N1515" s="129"/>
      <c r="O1515" s="129"/>
      <c r="P1515" s="129"/>
      <c r="Q1515" s="129"/>
    </row>
    <row r="1516" spans="1:17" ht="15.75" thickBot="1">
      <c r="A1516" s="129"/>
      <c r="B1516" s="129"/>
      <c r="C1516" s="129"/>
      <c r="D1516" s="129"/>
      <c r="E1516" s="129"/>
      <c r="G1516" s="163"/>
      <c r="H1516" s="164"/>
      <c r="I1516" s="165"/>
      <c r="J1516" s="165"/>
      <c r="K1516" s="165"/>
      <c r="L1516" s="127"/>
      <c r="M1516" s="129"/>
      <c r="N1516" s="129"/>
      <c r="O1516" s="129"/>
      <c r="P1516" s="129"/>
      <c r="Q1516" s="129"/>
    </row>
    <row r="1517" spans="1:17" ht="15.75" thickBot="1">
      <c r="A1517" s="129"/>
      <c r="B1517" s="129"/>
      <c r="C1517" s="129"/>
      <c r="D1517" s="129"/>
      <c r="E1517" s="129"/>
      <c r="G1517" s="40" t="s">
        <v>70</v>
      </c>
      <c r="H1517" s="21" t="s">
        <v>71</v>
      </c>
      <c r="I1517" s="27"/>
      <c r="J1517" s="27"/>
      <c r="K1517" s="27"/>
      <c r="M1517" s="40" t="s">
        <v>70</v>
      </c>
      <c r="N1517" s="21" t="s">
        <v>71</v>
      </c>
      <c r="O1517" s="27"/>
      <c r="P1517" s="27"/>
      <c r="Q1517" s="27"/>
    </row>
    <row r="1518" spans="1:17" ht="15.75" thickBot="1">
      <c r="A1518" s="129"/>
      <c r="B1518" s="129"/>
      <c r="C1518" s="129"/>
      <c r="D1518" s="129"/>
      <c r="E1518" s="129"/>
      <c r="G1518" s="129"/>
      <c r="H1518" s="129"/>
      <c r="I1518" s="52">
        <v>2017</v>
      </c>
      <c r="J1518" s="52">
        <v>2018</v>
      </c>
      <c r="K1518" s="145">
        <v>2019</v>
      </c>
      <c r="L1518" s="127"/>
      <c r="M1518" s="129"/>
      <c r="N1518" s="129"/>
      <c r="O1518" s="145">
        <v>2017</v>
      </c>
      <c r="P1518" s="145">
        <v>2018</v>
      </c>
      <c r="Q1518" s="145">
        <v>2019</v>
      </c>
    </row>
    <row r="1519" spans="1:17">
      <c r="A1519" s="129"/>
      <c r="B1519" s="129"/>
      <c r="C1519" s="129"/>
      <c r="D1519" s="129"/>
      <c r="E1519" s="129"/>
      <c r="G1519" s="105" t="s">
        <v>86</v>
      </c>
      <c r="H1519" s="184" t="s">
        <v>80</v>
      </c>
      <c r="I1519" s="212" t="s">
        <v>81</v>
      </c>
      <c r="J1519" s="212" t="s">
        <v>81</v>
      </c>
      <c r="K1519" s="146" t="s">
        <v>81</v>
      </c>
      <c r="L1519" s="127"/>
      <c r="M1519" s="105" t="s">
        <v>86</v>
      </c>
      <c r="N1519" s="184" t="s">
        <v>80</v>
      </c>
      <c r="O1519" s="146" t="s">
        <v>81</v>
      </c>
      <c r="P1519" s="146" t="s">
        <v>81</v>
      </c>
      <c r="Q1519" s="146" t="s">
        <v>81</v>
      </c>
    </row>
    <row r="1520" spans="1:17">
      <c r="A1520" s="129"/>
      <c r="B1520" s="129"/>
      <c r="C1520" s="129"/>
      <c r="D1520" s="129"/>
      <c r="E1520" s="129"/>
      <c r="G1520" s="83">
        <v>1</v>
      </c>
      <c r="H1520" s="135" t="s">
        <v>6</v>
      </c>
      <c r="I1520" s="147">
        <v>4653735</v>
      </c>
      <c r="J1520" s="147">
        <v>4808931</v>
      </c>
      <c r="K1520" s="147">
        <v>5516274</v>
      </c>
      <c r="L1520" s="127"/>
      <c r="M1520" s="77">
        <v>1</v>
      </c>
      <c r="N1520" s="135" t="s">
        <v>4</v>
      </c>
      <c r="O1520" s="147">
        <v>35961097</v>
      </c>
      <c r="P1520" s="147">
        <v>31363263</v>
      </c>
      <c r="Q1520" s="147">
        <v>29848867</v>
      </c>
    </row>
    <row r="1521" spans="1:98">
      <c r="A1521" s="129"/>
      <c r="B1521" s="129"/>
      <c r="C1521" s="129"/>
      <c r="D1521" s="129"/>
      <c r="E1521" s="129"/>
      <c r="G1521" s="83">
        <v>2</v>
      </c>
      <c r="H1521" s="135" t="s">
        <v>5</v>
      </c>
      <c r="I1521" s="147">
        <v>382450</v>
      </c>
      <c r="J1521" s="147">
        <v>1725420</v>
      </c>
      <c r="K1521" s="147">
        <v>5258377</v>
      </c>
      <c r="L1521" s="127"/>
      <c r="M1521" s="77">
        <v>2</v>
      </c>
      <c r="N1521" s="135" t="s">
        <v>0</v>
      </c>
      <c r="O1521" s="147">
        <v>22411158</v>
      </c>
      <c r="P1521" s="147">
        <v>21652065</v>
      </c>
      <c r="Q1521" s="147">
        <v>21778619</v>
      </c>
    </row>
    <row r="1522" spans="1:98">
      <c r="A1522" s="129"/>
      <c r="B1522" s="129"/>
      <c r="C1522" s="129"/>
      <c r="D1522" s="129"/>
      <c r="E1522" s="129"/>
      <c r="G1522" s="83">
        <v>3</v>
      </c>
      <c r="H1522" s="135" t="s">
        <v>10</v>
      </c>
      <c r="I1522" s="147">
        <v>3973683</v>
      </c>
      <c r="J1522" s="147">
        <v>3675834</v>
      </c>
      <c r="K1522" s="147">
        <v>3706056</v>
      </c>
      <c r="L1522" s="127"/>
      <c r="M1522" s="77">
        <v>3</v>
      </c>
      <c r="N1522" s="135" t="s">
        <v>9</v>
      </c>
      <c r="O1522" s="147">
        <v>18663854</v>
      </c>
      <c r="P1522" s="147">
        <v>19053442</v>
      </c>
      <c r="Q1522" s="147">
        <v>20155541</v>
      </c>
    </row>
    <row r="1523" spans="1:98">
      <c r="A1523" s="129"/>
      <c r="B1523" s="129"/>
      <c r="C1523" s="129"/>
      <c r="D1523" s="129"/>
      <c r="E1523" s="129"/>
      <c r="G1523" s="83">
        <v>4</v>
      </c>
      <c r="H1523" s="135" t="s">
        <v>59</v>
      </c>
      <c r="I1523" s="147">
        <v>2533265</v>
      </c>
      <c r="J1523" s="147">
        <v>2200743</v>
      </c>
      <c r="K1523" s="147">
        <v>3182083</v>
      </c>
      <c r="L1523" s="127"/>
      <c r="M1523" s="77">
        <v>4</v>
      </c>
      <c r="N1523" s="135" t="s">
        <v>13</v>
      </c>
      <c r="O1523" s="147">
        <v>5684738</v>
      </c>
      <c r="P1523" s="147">
        <v>7697666</v>
      </c>
      <c r="Q1523" s="147">
        <v>10232194</v>
      </c>
    </row>
    <row r="1524" spans="1:98">
      <c r="A1524" s="129"/>
      <c r="B1524" s="129"/>
      <c r="C1524" s="129"/>
      <c r="D1524" s="129"/>
      <c r="E1524" s="129"/>
      <c r="G1524" s="83">
        <v>5</v>
      </c>
      <c r="H1524" s="135" t="s">
        <v>1</v>
      </c>
      <c r="I1524" s="147">
        <v>4087518</v>
      </c>
      <c r="J1524" s="147">
        <v>3562572</v>
      </c>
      <c r="K1524" s="147">
        <v>3111051</v>
      </c>
      <c r="L1524" s="127"/>
      <c r="M1524" s="77">
        <v>5</v>
      </c>
      <c r="N1524" s="135" t="s">
        <v>20</v>
      </c>
      <c r="O1524" s="147">
        <v>5154989</v>
      </c>
      <c r="P1524" s="147">
        <v>6743739</v>
      </c>
      <c r="Q1524" s="147">
        <v>9607789</v>
      </c>
    </row>
    <row r="1525" spans="1:98">
      <c r="A1525" s="129"/>
      <c r="B1525" s="129"/>
      <c r="C1525" s="129"/>
      <c r="D1525" s="129"/>
      <c r="E1525" s="129"/>
      <c r="G1525" s="203">
        <v>6</v>
      </c>
      <c r="H1525" s="135" t="s">
        <v>25</v>
      </c>
      <c r="I1525" s="147">
        <v>2214516</v>
      </c>
      <c r="J1525" s="147">
        <v>2041317</v>
      </c>
      <c r="K1525" s="147">
        <v>2275843</v>
      </c>
      <c r="L1525" s="127"/>
      <c r="M1525" s="77">
        <v>6</v>
      </c>
      <c r="N1525" s="135" t="s">
        <v>10</v>
      </c>
      <c r="O1525" s="147">
        <v>7661834</v>
      </c>
      <c r="P1525" s="147">
        <v>6409055</v>
      </c>
      <c r="Q1525" s="147">
        <v>7273435</v>
      </c>
    </row>
    <row r="1526" spans="1:98">
      <c r="A1526" s="129"/>
      <c r="B1526" s="129"/>
      <c r="C1526" s="129"/>
      <c r="D1526" s="129"/>
      <c r="E1526" s="129"/>
      <c r="G1526" s="203">
        <v>7</v>
      </c>
      <c r="H1526" s="135" t="s">
        <v>31</v>
      </c>
      <c r="I1526" s="147">
        <v>1304501</v>
      </c>
      <c r="J1526" s="147">
        <v>1523030</v>
      </c>
      <c r="K1526" s="147">
        <v>1616978</v>
      </c>
      <c r="L1526" s="127"/>
      <c r="M1526" s="77">
        <v>7</v>
      </c>
      <c r="N1526" s="135" t="s">
        <v>8</v>
      </c>
      <c r="O1526" s="147">
        <v>6999508</v>
      </c>
      <c r="P1526" s="147">
        <v>6916409</v>
      </c>
      <c r="Q1526" s="147">
        <v>6806862</v>
      </c>
    </row>
    <row r="1527" spans="1:98">
      <c r="A1527" s="129"/>
      <c r="B1527" s="129"/>
      <c r="C1527" s="129"/>
      <c r="D1527" s="129"/>
      <c r="E1527" s="129"/>
      <c r="G1527" s="83">
        <v>8</v>
      </c>
      <c r="H1527" s="135" t="s">
        <v>28</v>
      </c>
      <c r="I1527" s="147">
        <v>636676</v>
      </c>
      <c r="J1527" s="147">
        <v>725620</v>
      </c>
      <c r="K1527" s="147">
        <v>1023841</v>
      </c>
      <c r="L1527" s="127"/>
      <c r="M1527" s="77">
        <v>8</v>
      </c>
      <c r="N1527" s="135" t="s">
        <v>5</v>
      </c>
      <c r="O1527" s="147">
        <v>4063709</v>
      </c>
      <c r="P1527" s="147">
        <v>4412726</v>
      </c>
      <c r="Q1527" s="147">
        <v>4270751</v>
      </c>
    </row>
    <row r="1528" spans="1:98">
      <c r="A1528" s="129"/>
      <c r="B1528" s="129"/>
      <c r="C1528" s="129"/>
      <c r="D1528" s="129"/>
      <c r="E1528" s="129"/>
      <c r="G1528" s="83">
        <v>9</v>
      </c>
      <c r="H1528" s="135" t="s">
        <v>24</v>
      </c>
      <c r="I1528" s="147">
        <v>717853</v>
      </c>
      <c r="J1528" s="147">
        <v>800548</v>
      </c>
      <c r="K1528" s="147">
        <v>881926</v>
      </c>
      <c r="L1528" s="127"/>
      <c r="M1528" s="77">
        <v>9</v>
      </c>
      <c r="N1528" s="135" t="s">
        <v>1</v>
      </c>
      <c r="O1528" s="147">
        <v>4148766</v>
      </c>
      <c r="P1528" s="147">
        <v>3478461</v>
      </c>
      <c r="Q1528" s="147">
        <v>3841593</v>
      </c>
    </row>
    <row r="1529" spans="1:98" ht="15.75" thickBot="1">
      <c r="A1529" s="129"/>
      <c r="B1529" s="129"/>
      <c r="C1529" s="129"/>
      <c r="D1529" s="129"/>
      <c r="E1529" s="129"/>
      <c r="G1529" s="203">
        <v>10</v>
      </c>
      <c r="H1529" s="135" t="s">
        <v>9</v>
      </c>
      <c r="I1529" s="147">
        <v>1004086</v>
      </c>
      <c r="J1529" s="147">
        <v>898466</v>
      </c>
      <c r="K1529" s="147">
        <v>769500</v>
      </c>
      <c r="L1529" s="127"/>
      <c r="M1529" s="77">
        <v>10</v>
      </c>
      <c r="N1529" s="135" t="s">
        <v>24</v>
      </c>
      <c r="O1529" s="147">
        <v>2848808</v>
      </c>
      <c r="P1529" s="147">
        <v>3047201</v>
      </c>
      <c r="Q1529" s="147">
        <v>2483420</v>
      </c>
    </row>
    <row r="1530" spans="1:98">
      <c r="A1530" s="129"/>
      <c r="B1530" s="129"/>
      <c r="C1530" s="129"/>
      <c r="D1530" s="129"/>
      <c r="E1530" s="129"/>
      <c r="G1530" s="102"/>
      <c r="H1530" s="92" t="s">
        <v>83</v>
      </c>
      <c r="I1530" s="94">
        <f t="shared" ref="I1530:J1530" si="130">SUM(I1520:I1529)</f>
        <v>21508283</v>
      </c>
      <c r="J1530" s="94">
        <f t="shared" si="130"/>
        <v>21962481</v>
      </c>
      <c r="K1530" s="94">
        <f>SUM(K1520:K1529)</f>
        <v>27341929</v>
      </c>
      <c r="L1530" s="127"/>
      <c r="M1530" s="77">
        <v>11</v>
      </c>
      <c r="N1530" s="135" t="s">
        <v>2</v>
      </c>
      <c r="O1530" s="147">
        <v>2419111</v>
      </c>
      <c r="P1530" s="147">
        <v>2002076</v>
      </c>
      <c r="Q1530" s="147">
        <v>2388243</v>
      </c>
    </row>
    <row r="1531" spans="1:98" ht="15.75" thickBot="1">
      <c r="A1531" s="129"/>
      <c r="B1531" s="129"/>
      <c r="C1531" s="129"/>
      <c r="D1531" s="129"/>
      <c r="E1531" s="129"/>
      <c r="G1531" s="83"/>
      <c r="H1531" s="88" t="s">
        <v>240</v>
      </c>
      <c r="I1531" s="82">
        <f>I1530*100/I1532</f>
        <v>64.658020598966246</v>
      </c>
      <c r="J1531" s="82">
        <f>J1530*100/J1532</f>
        <v>64.672328841312918</v>
      </c>
      <c r="K1531" s="96">
        <f>K1530*100/K1532</f>
        <v>70.973123953681025</v>
      </c>
      <c r="M1531" s="77">
        <v>12</v>
      </c>
      <c r="N1531" s="135" t="s">
        <v>23</v>
      </c>
      <c r="O1531" s="147">
        <v>941542</v>
      </c>
      <c r="P1531" s="147">
        <v>1379151</v>
      </c>
      <c r="Q1531" s="147">
        <v>1583073</v>
      </c>
    </row>
    <row r="1532" spans="1:98" ht="15.75" thickBot="1">
      <c r="A1532" s="129"/>
      <c r="B1532" s="129"/>
      <c r="C1532" s="129"/>
      <c r="D1532" s="129"/>
      <c r="E1532" s="129"/>
      <c r="G1532" s="85"/>
      <c r="H1532" s="98" t="s">
        <v>84</v>
      </c>
      <c r="I1532" s="99">
        <v>33264679</v>
      </c>
      <c r="J1532" s="99">
        <v>33959626</v>
      </c>
      <c r="K1532" s="100">
        <v>38524342</v>
      </c>
      <c r="M1532" s="102"/>
      <c r="N1532" s="92" t="s">
        <v>83</v>
      </c>
      <c r="O1532" s="94">
        <f t="shared" ref="O1532:P1532" si="131">SUM(O1520:O1531)</f>
        <v>116959114</v>
      </c>
      <c r="P1532" s="94">
        <f t="shared" si="131"/>
        <v>114155254</v>
      </c>
      <c r="Q1532" s="94">
        <f>SUM(Q1520:Q1531)</f>
        <v>120270387</v>
      </c>
    </row>
    <row r="1533" spans="1:98">
      <c r="A1533" s="129"/>
      <c r="B1533" s="129"/>
      <c r="C1533" s="129"/>
      <c r="D1533" s="129"/>
      <c r="E1533" s="129"/>
      <c r="M1533" s="83"/>
      <c r="N1533" s="88" t="s">
        <v>240</v>
      </c>
      <c r="O1533" s="82">
        <f>O1532*100/O1534</f>
        <v>96.059237657569525</v>
      </c>
      <c r="P1533" s="82">
        <f>P1532*100/P1534</f>
        <v>96.051533083139645</v>
      </c>
      <c r="Q1533" s="96">
        <f>Q1532*100/Q1534</f>
        <v>96.495963393559308</v>
      </c>
    </row>
    <row r="1534" spans="1:98" ht="15.75" thickBot="1">
      <c r="A1534" s="129"/>
      <c r="B1534" s="129"/>
      <c r="C1534" s="129"/>
      <c r="D1534" s="129"/>
      <c r="E1534" s="129"/>
      <c r="M1534" s="85"/>
      <c r="N1534" s="98" t="s">
        <v>143</v>
      </c>
      <c r="O1534" s="99">
        <v>121757279</v>
      </c>
      <c r="P1534" s="99">
        <v>118847925</v>
      </c>
      <c r="Q1534" s="100">
        <v>124637739</v>
      </c>
    </row>
    <row r="1535" spans="1:98">
      <c r="A1535" s="129"/>
      <c r="B1535" s="129"/>
      <c r="C1535" s="129"/>
      <c r="D1535" s="129"/>
      <c r="E1535" s="129"/>
      <c r="G1535" s="62"/>
      <c r="H1535" s="62"/>
      <c r="I1535" s="62"/>
      <c r="J1535" s="62"/>
      <c r="K1535" s="62"/>
      <c r="M1535" s="277"/>
      <c r="N1535" s="278"/>
      <c r="O1535" s="279"/>
      <c r="P1535" s="279"/>
      <c r="Q1535" s="279"/>
    </row>
    <row r="1536" spans="1:98" s="335" customFormat="1" ht="15.75" thickBot="1">
      <c r="A1536" s="350"/>
      <c r="B1536" s="350"/>
      <c r="C1536" s="350"/>
      <c r="D1536" s="350"/>
      <c r="E1536" s="350"/>
      <c r="F1536" s="337"/>
      <c r="M1536" s="357"/>
      <c r="N1536" s="358"/>
      <c r="O1536" s="359"/>
      <c r="P1536" s="359"/>
      <c r="Q1536" s="359"/>
      <c r="R1536" s="337"/>
      <c r="S1536"/>
      <c r="T1536"/>
      <c r="U1536"/>
      <c r="V1536"/>
      <c r="W1536"/>
      <c r="X1536"/>
      <c r="Y1536"/>
      <c r="Z1536"/>
      <c r="AA1536"/>
      <c r="AB1536"/>
      <c r="AC1536"/>
      <c r="AD1536"/>
      <c r="AE1536"/>
      <c r="AF1536"/>
      <c r="AG1536"/>
      <c r="AH1536"/>
      <c r="AI1536"/>
      <c r="AJ1536"/>
      <c r="AK1536"/>
      <c r="AL1536"/>
      <c r="AM1536"/>
      <c r="AN1536"/>
      <c r="AO1536"/>
      <c r="AP1536"/>
      <c r="AQ1536"/>
      <c r="AR1536"/>
      <c r="AS1536"/>
      <c r="AT1536"/>
      <c r="AU1536"/>
      <c r="AV1536"/>
      <c r="AW1536"/>
      <c r="AX1536"/>
      <c r="AY1536"/>
      <c r="AZ1536"/>
      <c r="BA1536"/>
      <c r="BB1536"/>
      <c r="BC1536"/>
      <c r="BD1536"/>
      <c r="BE1536"/>
      <c r="BF1536"/>
      <c r="BG1536"/>
      <c r="BH1536"/>
      <c r="BI1536"/>
      <c r="BJ1536"/>
      <c r="BK1536"/>
      <c r="BL1536"/>
      <c r="BM1536"/>
      <c r="BN1536"/>
      <c r="BO1536"/>
      <c r="BP1536"/>
      <c r="BQ1536"/>
      <c r="BR1536"/>
      <c r="BS1536"/>
      <c r="BT1536"/>
      <c r="BU1536"/>
      <c r="BV1536"/>
      <c r="BW1536"/>
      <c r="BX1536"/>
      <c r="BY1536"/>
      <c r="BZ1536"/>
      <c r="CA1536"/>
      <c r="CB1536"/>
      <c r="CC1536"/>
      <c r="CD1536"/>
      <c r="CE1536"/>
      <c r="CF1536"/>
      <c r="CG1536"/>
      <c r="CH1536"/>
      <c r="CI1536"/>
      <c r="CJ1536"/>
      <c r="CK1536"/>
      <c r="CL1536"/>
      <c r="CM1536"/>
      <c r="CN1536"/>
      <c r="CO1536"/>
      <c r="CP1536"/>
      <c r="CQ1536"/>
      <c r="CR1536"/>
      <c r="CS1536"/>
      <c r="CT1536"/>
    </row>
    <row r="1537" spans="1:17" ht="15.75" thickBot="1">
      <c r="A1537" s="129"/>
      <c r="B1537" s="129"/>
      <c r="C1537" s="175" t="s">
        <v>516</v>
      </c>
      <c r="D1537" s="175" t="s">
        <v>516</v>
      </c>
      <c r="E1537" s="129"/>
      <c r="G1537" s="40" t="s">
        <v>183</v>
      </c>
      <c r="H1537" s="21" t="s">
        <v>182</v>
      </c>
      <c r="I1537" s="27"/>
      <c r="J1537" s="27"/>
      <c r="K1537" s="27"/>
      <c r="M1537" s="40" t="s">
        <v>183</v>
      </c>
      <c r="N1537" s="21" t="s">
        <v>182</v>
      </c>
      <c r="O1537" s="27"/>
      <c r="P1537" s="27"/>
      <c r="Q1537" s="27"/>
    </row>
    <row r="1538" spans="1:17" ht="15.75" thickBot="1">
      <c r="A1538" s="342" t="s">
        <v>510</v>
      </c>
      <c r="B1538" s="343" t="s">
        <v>511</v>
      </c>
      <c r="C1538" s="355" t="s">
        <v>99</v>
      </c>
      <c r="D1538" s="344" t="s">
        <v>100</v>
      </c>
      <c r="E1538" s="339" t="s">
        <v>469</v>
      </c>
      <c r="G1538" s="129"/>
      <c r="H1538" s="129"/>
      <c r="I1538" s="222">
        <v>2017</v>
      </c>
      <c r="J1538" s="145">
        <v>2018</v>
      </c>
      <c r="K1538" s="145">
        <v>2019</v>
      </c>
      <c r="L1538" s="127"/>
      <c r="M1538" s="129"/>
      <c r="N1538" s="129"/>
      <c r="O1538" s="145">
        <v>2017</v>
      </c>
      <c r="P1538" s="145">
        <v>2018</v>
      </c>
      <c r="Q1538" s="145">
        <v>2019</v>
      </c>
    </row>
    <row r="1539" spans="1:17">
      <c r="A1539" s="345" t="s">
        <v>500</v>
      </c>
      <c r="B1539" s="353" t="s">
        <v>501</v>
      </c>
      <c r="C1539" s="333">
        <v>295809079</v>
      </c>
      <c r="D1539" s="333">
        <v>356934801</v>
      </c>
      <c r="E1539" s="333">
        <f>-D1539+C1539</f>
        <v>-61125722</v>
      </c>
      <c r="G1539" s="105" t="s">
        <v>86</v>
      </c>
      <c r="H1539" s="184" t="s">
        <v>80</v>
      </c>
      <c r="I1539" s="223" t="s">
        <v>81</v>
      </c>
      <c r="J1539" s="146" t="s">
        <v>81</v>
      </c>
      <c r="K1539" s="146" t="s">
        <v>81</v>
      </c>
      <c r="L1539" s="127"/>
      <c r="M1539" s="105" t="s">
        <v>86</v>
      </c>
      <c r="N1539" s="184" t="s">
        <v>80</v>
      </c>
      <c r="O1539" s="146" t="s">
        <v>81</v>
      </c>
      <c r="P1539" s="146" t="s">
        <v>81</v>
      </c>
      <c r="Q1539" s="146" t="s">
        <v>81</v>
      </c>
    </row>
    <row r="1540" spans="1:17">
      <c r="A1540" s="129"/>
      <c r="B1540" s="129"/>
      <c r="C1540" s="129"/>
      <c r="D1540" s="129"/>
      <c r="E1540" s="129"/>
      <c r="G1540" s="83">
        <v>1</v>
      </c>
      <c r="H1540" s="135" t="s">
        <v>4</v>
      </c>
      <c r="I1540" s="147">
        <v>29141261</v>
      </c>
      <c r="J1540" s="147">
        <v>29486267</v>
      </c>
      <c r="K1540" s="147">
        <v>32004000</v>
      </c>
      <c r="L1540" s="127"/>
      <c r="M1540" s="77">
        <v>1</v>
      </c>
      <c r="N1540" s="135" t="s">
        <v>8</v>
      </c>
      <c r="O1540" s="147">
        <v>24404288</v>
      </c>
      <c r="P1540" s="147">
        <v>25744045</v>
      </c>
      <c r="Q1540" s="147">
        <v>28415108</v>
      </c>
    </row>
    <row r="1541" spans="1:17">
      <c r="A1541" s="129"/>
      <c r="B1541" s="346" t="s">
        <v>514</v>
      </c>
      <c r="C1541" s="348" t="s">
        <v>4</v>
      </c>
      <c r="D1541" s="348" t="s">
        <v>4</v>
      </c>
      <c r="E1541" s="129"/>
      <c r="G1541" s="83">
        <v>2</v>
      </c>
      <c r="H1541" s="135" t="s">
        <v>1</v>
      </c>
      <c r="I1541" s="147">
        <v>24574907</v>
      </c>
      <c r="J1541" s="147">
        <v>23406442</v>
      </c>
      <c r="K1541" s="147">
        <v>21909411</v>
      </c>
      <c r="L1541" s="127"/>
      <c r="M1541" s="77">
        <v>2</v>
      </c>
      <c r="N1541" s="135" t="s">
        <v>4</v>
      </c>
      <c r="O1541" s="147">
        <v>12443961</v>
      </c>
      <c r="P1541" s="147">
        <v>13119823</v>
      </c>
      <c r="Q1541" s="147">
        <v>15873680</v>
      </c>
    </row>
    <row r="1542" spans="1:17">
      <c r="A1542" s="129"/>
      <c r="B1542" s="129"/>
      <c r="C1542" s="147">
        <v>50079258</v>
      </c>
      <c r="D1542" s="147">
        <v>59777080</v>
      </c>
      <c r="E1542" s="129"/>
      <c r="G1542" s="83">
        <v>3</v>
      </c>
      <c r="H1542" s="135" t="s">
        <v>6</v>
      </c>
      <c r="I1542" s="147">
        <v>12582612</v>
      </c>
      <c r="J1542" s="147">
        <v>11913166</v>
      </c>
      <c r="K1542" s="147">
        <v>12218493</v>
      </c>
      <c r="L1542" s="127"/>
      <c r="M1542" s="77">
        <v>3</v>
      </c>
      <c r="N1542" s="135" t="s">
        <v>5</v>
      </c>
      <c r="O1542" s="147">
        <v>15544712</v>
      </c>
      <c r="P1542" s="147">
        <v>12312636</v>
      </c>
      <c r="Q1542" s="147">
        <v>11203031</v>
      </c>
    </row>
    <row r="1543" spans="1:17">
      <c r="C1543" s="348" t="s">
        <v>6</v>
      </c>
      <c r="D1543" s="348" t="s">
        <v>0</v>
      </c>
      <c r="G1543" s="83">
        <v>4</v>
      </c>
      <c r="H1543" s="135" t="s">
        <v>24</v>
      </c>
      <c r="I1543" s="147">
        <v>4177276</v>
      </c>
      <c r="J1543" s="147">
        <v>3745585</v>
      </c>
      <c r="K1543" s="147">
        <v>4657973</v>
      </c>
      <c r="L1543" s="127"/>
      <c r="M1543" s="77">
        <v>4</v>
      </c>
      <c r="N1543" s="135" t="s">
        <v>7</v>
      </c>
      <c r="O1543" s="147">
        <v>3494559</v>
      </c>
      <c r="P1543" s="147">
        <v>3725267</v>
      </c>
      <c r="Q1543" s="147">
        <v>5012433</v>
      </c>
    </row>
    <row r="1544" spans="1:17">
      <c r="C1544" s="147">
        <v>39861878</v>
      </c>
      <c r="D1544" s="147">
        <v>47482737</v>
      </c>
      <c r="G1544" s="83">
        <v>5</v>
      </c>
      <c r="H1544" s="135" t="s">
        <v>29</v>
      </c>
      <c r="I1544" s="147">
        <v>2039437</v>
      </c>
      <c r="J1544" s="147">
        <v>2579387</v>
      </c>
      <c r="K1544" s="147">
        <v>4187429</v>
      </c>
      <c r="L1544" s="127"/>
      <c r="M1544" s="77">
        <v>5</v>
      </c>
      <c r="N1544" s="135" t="s">
        <v>9</v>
      </c>
      <c r="O1544" s="147">
        <v>3639138</v>
      </c>
      <c r="P1544" s="147">
        <v>4460931</v>
      </c>
      <c r="Q1544" s="147">
        <v>4472697</v>
      </c>
    </row>
    <row r="1545" spans="1:17">
      <c r="C1545" s="348" t="s">
        <v>213</v>
      </c>
      <c r="D1545" s="348" t="s">
        <v>8</v>
      </c>
      <c r="G1545" s="203">
        <v>6</v>
      </c>
      <c r="H1545" s="135" t="s">
        <v>30</v>
      </c>
      <c r="I1545" s="147">
        <v>2725389</v>
      </c>
      <c r="J1545" s="147">
        <v>2714663</v>
      </c>
      <c r="K1545" s="147">
        <v>2870582</v>
      </c>
      <c r="L1545" s="127"/>
      <c r="M1545" s="77">
        <v>6</v>
      </c>
      <c r="N1545" s="135" t="s">
        <v>1</v>
      </c>
      <c r="O1545" s="147">
        <v>2276581</v>
      </c>
      <c r="P1545" s="147">
        <v>2033004</v>
      </c>
      <c r="Q1545" s="147">
        <v>3849499</v>
      </c>
    </row>
    <row r="1546" spans="1:17">
      <c r="C1546" s="147">
        <v>33143265</v>
      </c>
      <c r="D1546" s="147">
        <v>41128458</v>
      </c>
      <c r="G1546" s="83">
        <v>7</v>
      </c>
      <c r="H1546" s="135" t="s">
        <v>5</v>
      </c>
      <c r="I1546" s="147">
        <v>491530</v>
      </c>
      <c r="J1546" s="147">
        <v>3586589</v>
      </c>
      <c r="K1546" s="147">
        <v>2301354</v>
      </c>
      <c r="L1546" s="127"/>
      <c r="M1546" s="77">
        <v>7</v>
      </c>
      <c r="N1546" s="135" t="s">
        <v>0</v>
      </c>
      <c r="O1546" s="147">
        <v>1233197</v>
      </c>
      <c r="P1546" s="147">
        <v>1325514</v>
      </c>
      <c r="Q1546" s="147">
        <v>3495548</v>
      </c>
    </row>
    <row r="1547" spans="1:17">
      <c r="C1547" s="348" t="s">
        <v>231</v>
      </c>
      <c r="D1547" s="348" t="s">
        <v>5</v>
      </c>
      <c r="G1547" s="83">
        <v>8</v>
      </c>
      <c r="H1547" s="135" t="s">
        <v>38</v>
      </c>
      <c r="I1547" s="147">
        <v>2069514</v>
      </c>
      <c r="J1547" s="147">
        <v>1796862</v>
      </c>
      <c r="K1547" s="147">
        <v>2114312</v>
      </c>
      <c r="L1547" s="127"/>
      <c r="M1547" s="77">
        <v>8</v>
      </c>
      <c r="N1547" s="135" t="s">
        <v>17</v>
      </c>
      <c r="O1547" s="147">
        <v>2632236</v>
      </c>
      <c r="P1547" s="147">
        <v>3907007</v>
      </c>
      <c r="Q1547" s="147">
        <v>2560888</v>
      </c>
    </row>
    <row r="1548" spans="1:17">
      <c r="C1548" s="147">
        <v>25141329</v>
      </c>
      <c r="D1548" s="147">
        <v>37530063</v>
      </c>
      <c r="G1548" s="83">
        <v>9</v>
      </c>
      <c r="H1548" s="135" t="s">
        <v>0</v>
      </c>
      <c r="I1548" s="147">
        <v>987356</v>
      </c>
      <c r="J1548" s="147">
        <v>1442645</v>
      </c>
      <c r="K1548" s="147">
        <v>2051184</v>
      </c>
      <c r="L1548" s="127"/>
      <c r="M1548" s="77">
        <v>9</v>
      </c>
      <c r="N1548" s="135" t="s">
        <v>10</v>
      </c>
      <c r="O1548" s="147">
        <v>418569</v>
      </c>
      <c r="P1548" s="147">
        <v>1511055</v>
      </c>
      <c r="Q1548" s="147">
        <v>2435236</v>
      </c>
    </row>
    <row r="1549" spans="1:17" ht="15.75" thickBot="1">
      <c r="A1549" s="129"/>
      <c r="B1549" s="129"/>
      <c r="C1549" s="348" t="s">
        <v>10</v>
      </c>
      <c r="D1549" s="348" t="s">
        <v>10</v>
      </c>
      <c r="E1549" s="129"/>
      <c r="G1549" s="83">
        <v>10</v>
      </c>
      <c r="H1549" s="135" t="s">
        <v>8</v>
      </c>
      <c r="I1549" s="147">
        <v>2735740</v>
      </c>
      <c r="J1549" s="147">
        <v>2404496</v>
      </c>
      <c r="K1549" s="147">
        <v>1544589</v>
      </c>
      <c r="L1549" s="127"/>
      <c r="M1549" s="77">
        <v>10</v>
      </c>
      <c r="N1549" s="135" t="s">
        <v>13</v>
      </c>
      <c r="O1549" s="147">
        <v>2693447</v>
      </c>
      <c r="P1549" s="147">
        <v>2029494</v>
      </c>
      <c r="Q1549" s="147">
        <v>1844104</v>
      </c>
    </row>
    <row r="1550" spans="1:17">
      <c r="A1550" s="129"/>
      <c r="B1550" s="129"/>
      <c r="C1550" s="147">
        <v>18686353</v>
      </c>
      <c r="D1550" s="147">
        <v>36200535</v>
      </c>
      <c r="E1550" s="129"/>
      <c r="G1550" s="83">
        <v>11</v>
      </c>
      <c r="H1550" s="135" t="s">
        <v>25</v>
      </c>
      <c r="I1550" s="147">
        <v>1348239</v>
      </c>
      <c r="J1550" s="147">
        <v>1234126</v>
      </c>
      <c r="K1550" s="147">
        <v>1400266</v>
      </c>
      <c r="L1550" s="127"/>
      <c r="M1550" s="102"/>
      <c r="N1550" s="92" t="s">
        <v>83</v>
      </c>
      <c r="O1550" s="94">
        <f t="shared" ref="O1550:P1550" si="132">SUM(O1540:O1549)</f>
        <v>68780688</v>
      </c>
      <c r="P1550" s="94">
        <f t="shared" si="132"/>
        <v>70168776</v>
      </c>
      <c r="Q1550" s="94">
        <f>SUM(Q1540:Q1549)</f>
        <v>79162224</v>
      </c>
    </row>
    <row r="1551" spans="1:17">
      <c r="A1551" s="129"/>
      <c r="B1551" s="129"/>
      <c r="C1551" s="348" t="s">
        <v>0</v>
      </c>
      <c r="D1551" s="348" t="s">
        <v>13</v>
      </c>
      <c r="E1551" s="129"/>
      <c r="G1551" s="83">
        <v>12</v>
      </c>
      <c r="H1551" s="135" t="s">
        <v>10</v>
      </c>
      <c r="I1551" s="147">
        <v>1451778</v>
      </c>
      <c r="J1551" s="147">
        <v>1294816</v>
      </c>
      <c r="K1551" s="147">
        <v>1341060</v>
      </c>
      <c r="L1551" s="127"/>
      <c r="M1551" s="83"/>
      <c r="N1551" s="88" t="s">
        <v>240</v>
      </c>
      <c r="O1551" s="82">
        <f>O1550*100/O1552</f>
        <v>88.826310746118438</v>
      </c>
      <c r="P1551" s="82">
        <f>P1550*100/P1552</f>
        <v>88.414915187297538</v>
      </c>
      <c r="Q1551" s="96">
        <f>Q1550*100/Q1552</f>
        <v>93.013383645940664</v>
      </c>
    </row>
    <row r="1552" spans="1:17" ht="15.75" thickBot="1">
      <c r="A1552" s="129"/>
      <c r="B1552" s="129"/>
      <c r="C1552" s="147">
        <v>17603678</v>
      </c>
      <c r="D1552" s="147">
        <v>24190307</v>
      </c>
      <c r="E1552" s="129"/>
      <c r="G1552" s="83">
        <v>13</v>
      </c>
      <c r="H1552" s="135" t="s">
        <v>27</v>
      </c>
      <c r="I1552" s="147">
        <v>1175948</v>
      </c>
      <c r="J1552" s="147">
        <v>1352163</v>
      </c>
      <c r="K1552" s="147">
        <v>1340574</v>
      </c>
      <c r="L1552" s="127"/>
      <c r="M1552" s="85"/>
      <c r="N1552" s="98" t="s">
        <v>143</v>
      </c>
      <c r="O1552" s="99">
        <v>77432787</v>
      </c>
      <c r="P1552" s="99">
        <v>79363053</v>
      </c>
      <c r="Q1552" s="100">
        <v>85108423</v>
      </c>
    </row>
    <row r="1553" spans="1:17" ht="15.75" thickBot="1">
      <c r="A1553" s="129"/>
      <c r="B1553" s="129"/>
      <c r="C1553" s="348" t="s">
        <v>24</v>
      </c>
      <c r="D1553" s="348" t="s">
        <v>9</v>
      </c>
      <c r="E1553" s="129"/>
      <c r="G1553" s="83">
        <v>14</v>
      </c>
      <c r="H1553" s="135" t="s">
        <v>11</v>
      </c>
      <c r="I1553" s="147">
        <v>1765661</v>
      </c>
      <c r="J1553" s="147">
        <v>1581618</v>
      </c>
      <c r="K1553" s="147">
        <v>1300495</v>
      </c>
      <c r="L1553" s="127"/>
      <c r="M1553" s="129"/>
      <c r="N1553" s="129"/>
      <c r="O1553" s="129"/>
      <c r="P1553" s="129"/>
      <c r="Q1553" s="129"/>
    </row>
    <row r="1554" spans="1:17">
      <c r="A1554" s="129"/>
      <c r="B1554" s="129"/>
      <c r="C1554" s="147">
        <v>15474720</v>
      </c>
      <c r="D1554" s="147">
        <v>22284998</v>
      </c>
      <c r="E1554" s="129"/>
      <c r="G1554" s="102"/>
      <c r="H1554" s="92" t="s">
        <v>83</v>
      </c>
      <c r="I1554" s="94">
        <f t="shared" ref="I1554:J1554" si="133">SUM(I1540:I1553)</f>
        <v>87266648</v>
      </c>
      <c r="J1554" s="94">
        <f t="shared" si="133"/>
        <v>88538825</v>
      </c>
      <c r="K1554" s="94">
        <f>SUM(K1540:K1553)</f>
        <v>91241722</v>
      </c>
      <c r="L1554" s="127"/>
      <c r="M1554" s="129"/>
      <c r="N1554" s="129"/>
      <c r="O1554" s="129"/>
      <c r="P1554" s="129"/>
      <c r="Q1554" s="129"/>
    </row>
    <row r="1555" spans="1:17">
      <c r="A1555" s="129"/>
      <c r="B1555" s="129"/>
      <c r="C1555" s="348" t="s">
        <v>25</v>
      </c>
      <c r="D1555" s="348" t="s">
        <v>213</v>
      </c>
      <c r="E1555" s="129"/>
      <c r="G1555" s="83"/>
      <c r="H1555" s="88" t="s">
        <v>240</v>
      </c>
      <c r="I1555" s="82">
        <f>I1554*100/I1556</f>
        <v>90.791549088897767</v>
      </c>
      <c r="J1555" s="82">
        <f>J1554*100/J1556</f>
        <v>90.110528329598438</v>
      </c>
      <c r="K1555" s="96">
        <f>K1554*100/K1556</f>
        <v>89.824377753957634</v>
      </c>
      <c r="L1555" s="127"/>
      <c r="M1555" s="129"/>
      <c r="N1555" s="129"/>
      <c r="O1555" s="129"/>
      <c r="P1555" s="129"/>
      <c r="Q1555" s="129"/>
    </row>
    <row r="1556" spans="1:17" ht="15.75" thickBot="1">
      <c r="A1556" s="129"/>
      <c r="B1556" s="129"/>
      <c r="C1556" s="147">
        <v>6837663</v>
      </c>
      <c r="D1556" s="147">
        <v>21317198</v>
      </c>
      <c r="E1556" s="129"/>
      <c r="G1556" s="85"/>
      <c r="H1556" s="98" t="s">
        <v>84</v>
      </c>
      <c r="I1556" s="99">
        <v>96117589</v>
      </c>
      <c r="J1556" s="99">
        <v>98255805</v>
      </c>
      <c r="K1556" s="100">
        <v>101577906</v>
      </c>
      <c r="L1556" s="127"/>
      <c r="M1556" s="129"/>
      <c r="N1556" s="129"/>
      <c r="O1556" s="129"/>
      <c r="P1556" s="129"/>
      <c r="Q1556" s="129"/>
    </row>
    <row r="1557" spans="1:17">
      <c r="A1557" s="129"/>
      <c r="B1557" s="129"/>
      <c r="C1557" s="129"/>
      <c r="D1557" s="348" t="s">
        <v>20</v>
      </c>
      <c r="E1557" s="129"/>
      <c r="G1557" s="129"/>
      <c r="H1557" s="129"/>
      <c r="I1557" s="129"/>
      <c r="J1557" s="129"/>
      <c r="K1557" s="129"/>
      <c r="L1557" s="127"/>
      <c r="M1557" s="129"/>
      <c r="N1557" s="129"/>
      <c r="O1557" s="129"/>
      <c r="P1557" s="129"/>
      <c r="Q1557" s="129"/>
    </row>
    <row r="1558" spans="1:17" ht="15.75" thickBot="1">
      <c r="A1558" s="129"/>
      <c r="B1558" s="129"/>
      <c r="C1558" s="129"/>
      <c r="D1558" s="147">
        <v>18401190</v>
      </c>
      <c r="E1558" s="129"/>
      <c r="G1558" s="163"/>
      <c r="H1558" s="129"/>
      <c r="I1558" s="129"/>
      <c r="J1558" s="129"/>
      <c r="K1558" s="129"/>
      <c r="L1558" s="127"/>
      <c r="M1558" s="129"/>
      <c r="N1558" s="129"/>
      <c r="O1558" s="129"/>
      <c r="P1558" s="129"/>
      <c r="Q1558" s="129"/>
    </row>
    <row r="1559" spans="1:17" ht="15.75" thickBot="1">
      <c r="A1559" s="129"/>
      <c r="B1559" s="129"/>
      <c r="C1559" s="129"/>
      <c r="E1559" s="129"/>
      <c r="G1559" s="20" t="s">
        <v>68</v>
      </c>
      <c r="H1559" s="21" t="s">
        <v>69</v>
      </c>
      <c r="I1559" s="29"/>
      <c r="J1559" s="29"/>
      <c r="K1559" s="29"/>
      <c r="M1559" s="40" t="s">
        <v>68</v>
      </c>
      <c r="N1559" s="21" t="s">
        <v>69</v>
      </c>
      <c r="O1559" s="27"/>
      <c r="P1559" s="27"/>
      <c r="Q1559" s="27"/>
    </row>
    <row r="1560" spans="1:17" ht="15.75" thickBot="1">
      <c r="A1560" s="129"/>
      <c r="B1560" s="129"/>
      <c r="C1560" s="129"/>
      <c r="E1560" s="129"/>
      <c r="G1560" s="235"/>
      <c r="H1560" s="190"/>
      <c r="I1560" s="145">
        <v>2017</v>
      </c>
      <c r="J1560" s="145">
        <v>2018</v>
      </c>
      <c r="K1560" s="145">
        <v>2019</v>
      </c>
      <c r="L1560" s="127"/>
      <c r="M1560" s="189"/>
      <c r="N1560" s="190"/>
      <c r="O1560" s="145">
        <v>2017</v>
      </c>
      <c r="P1560" s="145">
        <v>2018</v>
      </c>
      <c r="Q1560" s="145">
        <v>2019</v>
      </c>
    </row>
    <row r="1561" spans="1:17">
      <c r="A1561" s="129"/>
      <c r="B1561" s="129"/>
      <c r="C1561" s="129"/>
      <c r="E1561" s="129"/>
      <c r="G1561" s="105" t="s">
        <v>86</v>
      </c>
      <c r="H1561" s="184" t="s">
        <v>80</v>
      </c>
      <c r="I1561" s="146" t="s">
        <v>81</v>
      </c>
      <c r="J1561" s="146" t="s">
        <v>81</v>
      </c>
      <c r="K1561" s="146" t="s">
        <v>81</v>
      </c>
      <c r="L1561" s="127"/>
      <c r="M1561" s="105" t="s">
        <v>86</v>
      </c>
      <c r="N1561" s="184" t="s">
        <v>80</v>
      </c>
      <c r="O1561" s="146" t="s">
        <v>81</v>
      </c>
      <c r="P1561" s="146" t="s">
        <v>81</v>
      </c>
      <c r="Q1561" s="146" t="s">
        <v>81</v>
      </c>
    </row>
    <row r="1562" spans="1:17">
      <c r="A1562" s="129"/>
      <c r="B1562" s="129"/>
      <c r="C1562" s="129"/>
      <c r="E1562" s="129"/>
      <c r="G1562" s="83">
        <v>1</v>
      </c>
      <c r="H1562" s="135" t="s">
        <v>0</v>
      </c>
      <c r="I1562" s="147">
        <v>10424006</v>
      </c>
      <c r="J1562" s="147">
        <v>9470036</v>
      </c>
      <c r="K1562" s="147">
        <v>9836425</v>
      </c>
      <c r="L1562" s="127"/>
      <c r="M1562" s="77">
        <v>1</v>
      </c>
      <c r="N1562" s="135" t="s">
        <v>0</v>
      </c>
      <c r="O1562" s="147">
        <v>13778083</v>
      </c>
      <c r="P1562" s="147">
        <v>15169414</v>
      </c>
      <c r="Q1562" s="147">
        <v>17047285</v>
      </c>
    </row>
    <row r="1563" spans="1:17">
      <c r="A1563" s="129"/>
      <c r="B1563" s="129"/>
      <c r="C1563" s="129"/>
      <c r="D1563" s="129"/>
      <c r="E1563" s="129"/>
      <c r="G1563" s="83">
        <v>2</v>
      </c>
      <c r="H1563" s="135" t="s">
        <v>6</v>
      </c>
      <c r="I1563" s="147">
        <v>4374440</v>
      </c>
      <c r="J1563" s="147">
        <v>4568182</v>
      </c>
      <c r="K1563" s="147">
        <v>4563309</v>
      </c>
      <c r="L1563" s="127"/>
      <c r="M1563" s="77">
        <v>2</v>
      </c>
      <c r="N1563" s="135" t="s">
        <v>4</v>
      </c>
      <c r="O1563" s="147">
        <v>2893647</v>
      </c>
      <c r="P1563" s="147">
        <v>2358915</v>
      </c>
      <c r="Q1563" s="147">
        <v>2364627</v>
      </c>
    </row>
    <row r="1564" spans="1:17" ht="15.75" thickBot="1">
      <c r="A1564" s="129"/>
      <c r="B1564" s="129"/>
      <c r="C1564" s="129"/>
      <c r="D1564" s="129"/>
      <c r="E1564" s="129"/>
      <c r="G1564" s="83">
        <v>3</v>
      </c>
      <c r="H1564" s="135" t="s">
        <v>1</v>
      </c>
      <c r="I1564" s="147">
        <v>2881955</v>
      </c>
      <c r="J1564" s="147">
        <v>2718402</v>
      </c>
      <c r="K1564" s="147">
        <v>4184173</v>
      </c>
      <c r="L1564" s="127"/>
      <c r="M1564" s="89">
        <v>3</v>
      </c>
      <c r="N1564" s="158" t="s">
        <v>15</v>
      </c>
      <c r="O1564" s="157">
        <v>49014</v>
      </c>
      <c r="P1564" s="157">
        <v>1183538</v>
      </c>
      <c r="Q1564" s="157">
        <v>921360</v>
      </c>
    </row>
    <row r="1565" spans="1:17">
      <c r="A1565" s="129"/>
      <c r="B1565" s="129"/>
      <c r="C1565" s="129"/>
      <c r="D1565" s="129"/>
      <c r="E1565" s="129"/>
      <c r="G1565" s="83">
        <v>4</v>
      </c>
      <c r="H1565" s="135" t="s">
        <v>4</v>
      </c>
      <c r="I1565" s="147">
        <v>2985507</v>
      </c>
      <c r="J1565" s="147">
        <v>3116622</v>
      </c>
      <c r="K1565" s="147">
        <v>4031626</v>
      </c>
      <c r="L1565" s="127"/>
      <c r="M1565" s="102"/>
      <c r="N1565" s="92" t="s">
        <v>83</v>
      </c>
      <c r="O1565" s="93">
        <f t="shared" ref="O1565:P1565" si="134">SUM(O1562:O1564)</f>
        <v>16720744</v>
      </c>
      <c r="P1565" s="93">
        <f t="shared" si="134"/>
        <v>18711867</v>
      </c>
      <c r="Q1565" s="94">
        <f>SUM(Q1562:Q1564)</f>
        <v>20333272</v>
      </c>
    </row>
    <row r="1566" spans="1:17">
      <c r="A1566" s="129"/>
      <c r="B1566" s="129"/>
      <c r="C1566" s="129"/>
      <c r="D1566" s="129"/>
      <c r="E1566" s="129"/>
      <c r="G1566" s="83">
        <v>5</v>
      </c>
      <c r="H1566" s="135" t="s">
        <v>25</v>
      </c>
      <c r="I1566" s="147">
        <v>3490458</v>
      </c>
      <c r="J1566" s="147">
        <v>3707420</v>
      </c>
      <c r="K1566" s="147">
        <v>3840275</v>
      </c>
      <c r="L1566" s="127"/>
      <c r="M1566" s="83"/>
      <c r="N1566" s="88" t="s">
        <v>240</v>
      </c>
      <c r="O1566" s="82">
        <f>O1565*100/O1567</f>
        <v>82.147091874240559</v>
      </c>
      <c r="P1566" s="82">
        <f>P1565*100/P1567</f>
        <v>83.024490268956541</v>
      </c>
      <c r="Q1566" s="96">
        <f>Q1565*100/Q1567</f>
        <v>81.690464175054458</v>
      </c>
    </row>
    <row r="1567" spans="1:17" ht="15.75" thickBot="1">
      <c r="A1567" s="129"/>
      <c r="B1567" s="129"/>
      <c r="C1567" s="129"/>
      <c r="D1567" s="129"/>
      <c r="E1567" s="129"/>
      <c r="G1567" s="83">
        <v>6</v>
      </c>
      <c r="H1567" s="135" t="s">
        <v>10</v>
      </c>
      <c r="I1567" s="147">
        <v>3784344</v>
      </c>
      <c r="J1567" s="147">
        <v>3705855</v>
      </c>
      <c r="K1567" s="147">
        <v>3582594</v>
      </c>
      <c r="L1567" s="127"/>
      <c r="M1567" s="85"/>
      <c r="N1567" s="98" t="s">
        <v>143</v>
      </c>
      <c r="O1567" s="99">
        <v>20354639</v>
      </c>
      <c r="P1567" s="99">
        <v>22537768</v>
      </c>
      <c r="Q1567" s="100">
        <v>24890631</v>
      </c>
    </row>
    <row r="1568" spans="1:17">
      <c r="A1568" s="129"/>
      <c r="B1568" s="129"/>
      <c r="C1568" s="129"/>
      <c r="D1568" s="129"/>
      <c r="E1568" s="129"/>
      <c r="G1568" s="83">
        <v>7</v>
      </c>
      <c r="H1568" s="135" t="s">
        <v>24</v>
      </c>
      <c r="I1568" s="147">
        <v>712319</v>
      </c>
      <c r="J1568" s="147">
        <v>1550517</v>
      </c>
      <c r="K1568" s="147">
        <v>2242797</v>
      </c>
      <c r="L1568" s="127"/>
      <c r="M1568" s="129"/>
      <c r="N1568" s="129"/>
      <c r="O1568" s="129"/>
      <c r="P1568" s="129"/>
      <c r="Q1568" s="129"/>
    </row>
    <row r="1569" spans="1:17">
      <c r="A1569" s="129"/>
      <c r="B1569" s="129"/>
      <c r="C1569" s="129"/>
      <c r="D1569" s="129"/>
      <c r="E1569" s="129"/>
      <c r="G1569" s="83">
        <v>8</v>
      </c>
      <c r="H1569" s="185" t="s">
        <v>37</v>
      </c>
      <c r="I1569" s="147">
        <v>2304529</v>
      </c>
      <c r="J1569" s="147">
        <v>1716385</v>
      </c>
      <c r="K1569" s="147">
        <v>1794313</v>
      </c>
      <c r="L1569" s="127"/>
      <c r="M1569" s="129"/>
      <c r="N1569" s="129"/>
      <c r="O1569" s="129"/>
      <c r="P1569" s="129"/>
      <c r="Q1569" s="129"/>
    </row>
    <row r="1570" spans="1:17">
      <c r="A1570" s="129"/>
      <c r="B1570" s="129"/>
      <c r="C1570" s="129"/>
      <c r="D1570" s="129"/>
      <c r="E1570" s="129"/>
      <c r="G1570" s="83">
        <v>9</v>
      </c>
      <c r="H1570" s="135" t="s">
        <v>20</v>
      </c>
      <c r="I1570" s="147">
        <v>1448420</v>
      </c>
      <c r="J1570" s="147">
        <v>1542143</v>
      </c>
      <c r="K1570" s="147">
        <v>1793173</v>
      </c>
      <c r="L1570" s="127"/>
      <c r="M1570" s="129"/>
      <c r="N1570" s="129"/>
      <c r="O1570" s="129"/>
      <c r="P1570" s="129"/>
      <c r="Q1570" s="129"/>
    </row>
    <row r="1571" spans="1:17">
      <c r="A1571" s="129"/>
      <c r="B1571" s="129"/>
      <c r="C1571" s="129"/>
      <c r="D1571" s="129"/>
      <c r="E1571" s="129"/>
      <c r="G1571" s="83">
        <v>10</v>
      </c>
      <c r="H1571" s="135" t="s">
        <v>29</v>
      </c>
      <c r="I1571" s="147">
        <v>1772882</v>
      </c>
      <c r="J1571" s="147">
        <v>1567581</v>
      </c>
      <c r="K1571" s="147">
        <v>1767411</v>
      </c>
      <c r="L1571" s="127"/>
      <c r="M1571" s="129"/>
      <c r="N1571" s="129"/>
      <c r="O1571" s="129"/>
      <c r="P1571" s="129"/>
      <c r="Q1571" s="129"/>
    </row>
    <row r="1572" spans="1:17">
      <c r="A1572" s="129"/>
      <c r="B1572" s="129"/>
      <c r="C1572" s="129"/>
      <c r="D1572" s="129"/>
      <c r="E1572" s="129"/>
      <c r="G1572" s="83">
        <v>11</v>
      </c>
      <c r="H1572" s="135" t="s">
        <v>9</v>
      </c>
      <c r="I1572" s="147">
        <v>775811</v>
      </c>
      <c r="J1572" s="147">
        <v>873642</v>
      </c>
      <c r="K1572" s="147">
        <v>1747933</v>
      </c>
      <c r="L1572" s="127"/>
      <c r="M1572" s="129"/>
      <c r="N1572" s="129"/>
      <c r="O1572" s="129"/>
      <c r="P1572" s="129"/>
      <c r="Q1572" s="129"/>
    </row>
    <row r="1573" spans="1:17">
      <c r="A1573" s="129"/>
      <c r="B1573" s="129"/>
      <c r="C1573" s="129"/>
      <c r="D1573" s="129"/>
      <c r="E1573" s="129"/>
      <c r="G1573" s="83">
        <v>12</v>
      </c>
      <c r="H1573" s="185" t="s">
        <v>35</v>
      </c>
      <c r="I1573" s="147">
        <v>1176170</v>
      </c>
      <c r="J1573" s="147">
        <v>1557751</v>
      </c>
      <c r="K1573" s="147">
        <v>1559275</v>
      </c>
      <c r="L1573" s="127"/>
      <c r="M1573" s="129"/>
      <c r="N1573" s="129"/>
      <c r="O1573" s="129"/>
      <c r="P1573" s="129"/>
      <c r="Q1573" s="129"/>
    </row>
    <row r="1574" spans="1:17">
      <c r="A1574" s="129"/>
      <c r="B1574" s="129"/>
      <c r="C1574" s="129"/>
      <c r="D1574" s="129"/>
      <c r="E1574" s="129"/>
      <c r="G1574" s="83"/>
      <c r="H1574" s="135" t="s">
        <v>333</v>
      </c>
      <c r="I1574" s="147">
        <v>896794</v>
      </c>
      <c r="J1574" s="147">
        <v>898201</v>
      </c>
      <c r="K1574" s="147">
        <v>1028541</v>
      </c>
      <c r="L1574" s="127"/>
      <c r="M1574" s="129"/>
      <c r="N1574" s="129"/>
      <c r="O1574" s="129"/>
      <c r="P1574" s="129"/>
      <c r="Q1574" s="129"/>
    </row>
    <row r="1575" spans="1:17" ht="15.75" thickBot="1">
      <c r="A1575" s="129"/>
      <c r="B1575" s="129"/>
      <c r="C1575" s="129"/>
      <c r="D1575" s="129"/>
      <c r="E1575" s="129"/>
      <c r="G1575" s="83">
        <v>13</v>
      </c>
      <c r="H1575" s="185" t="s">
        <v>351</v>
      </c>
      <c r="I1575" s="147">
        <v>325435</v>
      </c>
      <c r="J1575" s="147">
        <v>290354</v>
      </c>
      <c r="K1575" s="147">
        <v>1090804</v>
      </c>
      <c r="L1575" s="127"/>
      <c r="M1575" s="129"/>
      <c r="N1575" s="129"/>
      <c r="O1575" s="129"/>
      <c r="P1575" s="129"/>
      <c r="Q1575" s="129"/>
    </row>
    <row r="1576" spans="1:17">
      <c r="A1576" s="129"/>
      <c r="B1576" s="129"/>
      <c r="C1576" s="129"/>
      <c r="D1576" s="129"/>
      <c r="E1576" s="129"/>
      <c r="G1576" s="102"/>
      <c r="H1576" s="92" t="s">
        <v>83</v>
      </c>
      <c r="I1576" s="93">
        <f t="shared" ref="I1576:J1576" si="135">SUM(I1562:I1575)</f>
        <v>37353070</v>
      </c>
      <c r="J1576" s="93">
        <f t="shared" si="135"/>
        <v>37283091</v>
      </c>
      <c r="K1576" s="94">
        <f>SUM(K1562:K1575)</f>
        <v>43062649</v>
      </c>
      <c r="L1576" s="127"/>
      <c r="M1576" s="129"/>
      <c r="N1576" s="129"/>
      <c r="O1576" s="129"/>
      <c r="P1576" s="129"/>
      <c r="Q1576" s="129"/>
    </row>
    <row r="1577" spans="1:17">
      <c r="A1577" s="129"/>
      <c r="B1577" s="129"/>
      <c r="C1577" s="129"/>
      <c r="D1577" s="129"/>
      <c r="E1577" s="129"/>
      <c r="G1577" s="83"/>
      <c r="H1577" s="88" t="s">
        <v>240</v>
      </c>
      <c r="I1577" s="82">
        <f>I1576*100/I1578</f>
        <v>87.48341259943804</v>
      </c>
      <c r="J1577" s="82">
        <f>J1576*100/J1578</f>
        <v>87.803041981870649</v>
      </c>
      <c r="K1577" s="96">
        <f>K1576*100/K1578</f>
        <v>90.632806430484024</v>
      </c>
      <c r="L1577" s="127"/>
      <c r="M1577" s="129"/>
      <c r="N1577" s="129"/>
      <c r="O1577" s="129"/>
      <c r="P1577" s="129"/>
      <c r="Q1577" s="129"/>
    </row>
    <row r="1578" spans="1:17" ht="15.75" thickBot="1">
      <c r="A1578" s="129"/>
      <c r="B1578" s="129"/>
      <c r="C1578" s="129"/>
      <c r="D1578" s="129"/>
      <c r="E1578" s="129"/>
      <c r="G1578" s="85"/>
      <c r="H1578" s="98" t="s">
        <v>84</v>
      </c>
      <c r="I1578" s="99">
        <v>42697317</v>
      </c>
      <c r="J1578" s="99">
        <v>42462186</v>
      </c>
      <c r="K1578" s="100">
        <v>47513313</v>
      </c>
      <c r="L1578" s="127"/>
      <c r="M1578" s="129"/>
      <c r="N1578" s="129"/>
      <c r="O1578" s="129"/>
      <c r="P1578" s="129"/>
      <c r="Q1578" s="129"/>
    </row>
    <row r="1579" spans="1:17">
      <c r="A1579" s="129"/>
      <c r="B1579" s="129"/>
      <c r="C1579" s="129"/>
      <c r="D1579" s="129"/>
      <c r="E1579" s="129"/>
    </row>
    <row r="1580" spans="1:17" ht="15.75" thickBot="1">
      <c r="A1580" s="129"/>
      <c r="B1580" s="129"/>
      <c r="C1580" s="129"/>
      <c r="D1580" s="129"/>
      <c r="E1580" s="129"/>
    </row>
    <row r="1581" spans="1:17" ht="15.75" thickBot="1">
      <c r="A1581" s="129"/>
      <c r="B1581" s="129"/>
      <c r="C1581" s="129"/>
      <c r="D1581" s="129"/>
      <c r="E1581" s="129"/>
      <c r="G1581" s="73" t="s">
        <v>294</v>
      </c>
      <c r="H1581" s="21" t="s">
        <v>295</v>
      </c>
      <c r="I1581" s="27"/>
      <c r="J1581" s="27"/>
      <c r="K1581" s="27"/>
      <c r="M1581" s="73" t="s">
        <v>294</v>
      </c>
      <c r="N1581" s="21" t="s">
        <v>295</v>
      </c>
      <c r="O1581" s="27"/>
      <c r="P1581" s="27"/>
      <c r="Q1581" s="27"/>
    </row>
    <row r="1582" spans="1:17" ht="15.75" thickBot="1">
      <c r="A1582" s="129"/>
      <c r="B1582" s="129"/>
      <c r="C1582" s="129"/>
      <c r="D1582" s="129"/>
      <c r="E1582" s="129"/>
      <c r="G1582" s="129"/>
      <c r="H1582" s="129"/>
      <c r="I1582" s="52">
        <v>2017</v>
      </c>
      <c r="J1582" s="52">
        <v>2018</v>
      </c>
      <c r="K1582" s="145">
        <v>2019</v>
      </c>
      <c r="L1582" s="127"/>
      <c r="M1582" s="129"/>
      <c r="N1582" s="129"/>
      <c r="O1582" s="145">
        <v>2017</v>
      </c>
      <c r="P1582" s="145">
        <v>2018</v>
      </c>
      <c r="Q1582" s="145">
        <v>2019</v>
      </c>
    </row>
    <row r="1583" spans="1:17">
      <c r="A1583" s="129"/>
      <c r="B1583" s="129"/>
      <c r="C1583" s="129"/>
      <c r="D1583" s="129"/>
      <c r="E1583" s="129"/>
      <c r="G1583" s="105" t="s">
        <v>86</v>
      </c>
      <c r="H1583" s="184" t="s">
        <v>80</v>
      </c>
      <c r="I1583" s="212" t="s">
        <v>81</v>
      </c>
      <c r="J1583" s="212" t="s">
        <v>81</v>
      </c>
      <c r="K1583" s="146" t="s">
        <v>81</v>
      </c>
      <c r="L1583" s="127"/>
      <c r="M1583" s="105" t="s">
        <v>86</v>
      </c>
      <c r="N1583" s="184" t="s">
        <v>80</v>
      </c>
      <c r="O1583" s="146" t="s">
        <v>81</v>
      </c>
      <c r="P1583" s="146" t="s">
        <v>81</v>
      </c>
      <c r="Q1583" s="146" t="s">
        <v>81</v>
      </c>
    </row>
    <row r="1584" spans="1:17">
      <c r="A1584" s="129"/>
      <c r="B1584" s="129"/>
      <c r="C1584" s="129"/>
      <c r="D1584" s="129"/>
      <c r="E1584" s="129"/>
      <c r="G1584" s="83">
        <v>1</v>
      </c>
      <c r="H1584" s="135" t="s">
        <v>29</v>
      </c>
      <c r="I1584" s="147">
        <v>3720544</v>
      </c>
      <c r="J1584" s="147">
        <v>3958948</v>
      </c>
      <c r="K1584" s="147">
        <v>4706141</v>
      </c>
      <c r="L1584" s="127"/>
      <c r="M1584" s="77">
        <v>1</v>
      </c>
      <c r="N1584" s="135" t="s">
        <v>5</v>
      </c>
      <c r="O1584" s="147">
        <v>16175245</v>
      </c>
      <c r="P1584" s="147">
        <v>18103427</v>
      </c>
      <c r="Q1584" s="147">
        <v>18761861</v>
      </c>
    </row>
    <row r="1585" spans="1:17">
      <c r="A1585" s="129"/>
      <c r="B1585" s="129"/>
      <c r="C1585" s="129"/>
      <c r="D1585" s="129"/>
      <c r="E1585" s="129"/>
      <c r="G1585" s="83">
        <v>2</v>
      </c>
      <c r="H1585" s="135" t="s">
        <v>6</v>
      </c>
      <c r="I1585" s="147">
        <v>2017971</v>
      </c>
      <c r="J1585" s="147">
        <v>3093073</v>
      </c>
      <c r="K1585" s="147">
        <v>4054798</v>
      </c>
      <c r="L1585" s="127"/>
      <c r="M1585" s="77">
        <v>2</v>
      </c>
      <c r="N1585" s="135" t="s">
        <v>10</v>
      </c>
      <c r="O1585" s="147">
        <v>11809745</v>
      </c>
      <c r="P1585" s="147">
        <v>14201585</v>
      </c>
      <c r="Q1585" s="147">
        <v>13756498</v>
      </c>
    </row>
    <row r="1586" spans="1:17">
      <c r="A1586" s="129"/>
      <c r="B1586" s="129"/>
      <c r="C1586" s="129"/>
      <c r="D1586" s="129"/>
      <c r="E1586" s="129"/>
      <c r="G1586" s="83">
        <v>3</v>
      </c>
      <c r="H1586" s="135" t="s">
        <v>4</v>
      </c>
      <c r="I1586" s="147">
        <v>3050159</v>
      </c>
      <c r="J1586" s="147">
        <v>4598174</v>
      </c>
      <c r="K1586" s="147">
        <v>3586681</v>
      </c>
      <c r="L1586" s="127"/>
      <c r="M1586" s="77">
        <v>3</v>
      </c>
      <c r="N1586" s="135" t="s">
        <v>13</v>
      </c>
      <c r="O1586" s="147">
        <v>7684947</v>
      </c>
      <c r="P1586" s="147">
        <v>8362663</v>
      </c>
      <c r="Q1586" s="147">
        <v>9877317</v>
      </c>
    </row>
    <row r="1587" spans="1:17">
      <c r="A1587" s="129"/>
      <c r="B1587" s="129"/>
      <c r="C1587" s="129"/>
      <c r="D1587" s="129"/>
      <c r="E1587" s="129"/>
      <c r="G1587" s="83">
        <v>4</v>
      </c>
      <c r="H1587" s="135" t="s">
        <v>1</v>
      </c>
      <c r="I1587" s="147">
        <v>686681</v>
      </c>
      <c r="J1587" s="147">
        <v>1084928</v>
      </c>
      <c r="K1587" s="147">
        <v>1206363</v>
      </c>
      <c r="L1587" s="127"/>
      <c r="M1587" s="77">
        <v>4</v>
      </c>
      <c r="N1587" s="135" t="s">
        <v>4</v>
      </c>
      <c r="O1587" s="147">
        <v>12206745</v>
      </c>
      <c r="P1587" s="147">
        <v>9358530</v>
      </c>
      <c r="Q1587" s="147">
        <v>9380174</v>
      </c>
    </row>
    <row r="1588" spans="1:17">
      <c r="A1588" s="129"/>
      <c r="B1588" s="129"/>
      <c r="C1588" s="129"/>
      <c r="D1588" s="129"/>
      <c r="E1588" s="129"/>
      <c r="G1588" s="83">
        <v>5</v>
      </c>
      <c r="H1588" s="135" t="s">
        <v>38</v>
      </c>
      <c r="I1588" s="147">
        <v>922380</v>
      </c>
      <c r="J1588" s="147">
        <v>817593</v>
      </c>
      <c r="K1588" s="147">
        <v>1060658</v>
      </c>
      <c r="L1588" s="127"/>
      <c r="M1588" s="77">
        <v>5</v>
      </c>
      <c r="N1588" s="135" t="s">
        <v>1</v>
      </c>
      <c r="O1588" s="147">
        <v>8350458</v>
      </c>
      <c r="P1588" s="147">
        <v>10959094</v>
      </c>
      <c r="Q1588" s="147">
        <v>9729593</v>
      </c>
    </row>
    <row r="1589" spans="1:17">
      <c r="A1589" s="129"/>
      <c r="B1589" s="129"/>
      <c r="C1589" s="129"/>
      <c r="D1589" s="129"/>
      <c r="E1589" s="129"/>
      <c r="G1589" s="83">
        <v>6</v>
      </c>
      <c r="H1589" s="135" t="s">
        <v>10</v>
      </c>
      <c r="I1589" s="147">
        <v>109303</v>
      </c>
      <c r="J1589" s="147">
        <v>304621</v>
      </c>
      <c r="K1589" s="147">
        <v>435446</v>
      </c>
      <c r="L1589" s="127"/>
      <c r="M1589" s="77">
        <v>6</v>
      </c>
      <c r="N1589" s="135" t="s">
        <v>20</v>
      </c>
      <c r="O1589" s="147">
        <v>7832497</v>
      </c>
      <c r="P1589" s="147">
        <v>7516160</v>
      </c>
      <c r="Q1589" s="147">
        <v>7722494</v>
      </c>
    </row>
    <row r="1590" spans="1:17" ht="15.75" thickBot="1">
      <c r="A1590" s="129"/>
      <c r="B1590" s="129"/>
      <c r="C1590" s="129"/>
      <c r="D1590" s="129"/>
      <c r="E1590" s="129"/>
      <c r="G1590" s="83">
        <v>7</v>
      </c>
      <c r="H1590" s="135" t="s">
        <v>24</v>
      </c>
      <c r="I1590" s="147">
        <v>417510</v>
      </c>
      <c r="J1590" s="147">
        <v>415912</v>
      </c>
      <c r="K1590" s="147">
        <v>398054</v>
      </c>
      <c r="L1590" s="127"/>
      <c r="M1590" s="77">
        <v>7</v>
      </c>
      <c r="N1590" s="135" t="s">
        <v>8</v>
      </c>
      <c r="O1590" s="147">
        <v>3533709</v>
      </c>
      <c r="P1590" s="147">
        <v>5423546</v>
      </c>
      <c r="Q1590" s="147">
        <v>4514958</v>
      </c>
    </row>
    <row r="1591" spans="1:17">
      <c r="A1591" s="129"/>
      <c r="B1591" s="129"/>
      <c r="C1591" s="129"/>
      <c r="D1591" s="129"/>
      <c r="E1591" s="129"/>
      <c r="G1591" s="102"/>
      <c r="H1591" s="92" t="s">
        <v>83</v>
      </c>
      <c r="I1591" s="94">
        <f t="shared" ref="I1591:J1591" si="136">SUM(I1584:I1590)</f>
        <v>10924548</v>
      </c>
      <c r="J1591" s="94">
        <f t="shared" si="136"/>
        <v>14273249</v>
      </c>
      <c r="K1591" s="94">
        <f>SUM(K1584:K1590)</f>
        <v>15448141</v>
      </c>
      <c r="L1591" s="127"/>
      <c r="M1591" s="77">
        <v>8</v>
      </c>
      <c r="N1591" s="135" t="s">
        <v>0</v>
      </c>
      <c r="O1591" s="147">
        <v>3436458</v>
      </c>
      <c r="P1591" s="147">
        <v>3387158</v>
      </c>
      <c r="Q1591" s="147">
        <v>2917004</v>
      </c>
    </row>
    <row r="1592" spans="1:17">
      <c r="A1592" s="129"/>
      <c r="B1592" s="129"/>
      <c r="C1592" s="129"/>
      <c r="D1592" s="129"/>
      <c r="E1592" s="129"/>
      <c r="G1592" s="83"/>
      <c r="H1592" s="88" t="s">
        <v>240</v>
      </c>
      <c r="I1592" s="82">
        <f>I1591*100/I1593</f>
        <v>72.989714939484841</v>
      </c>
      <c r="J1592" s="82">
        <f>J1591*100/J1593</f>
        <v>76.922781340851756</v>
      </c>
      <c r="K1592" s="96">
        <f>K1591*100/K1593</f>
        <v>77.055117748901765</v>
      </c>
      <c r="L1592" s="127"/>
      <c r="M1592" s="77">
        <v>9</v>
      </c>
      <c r="N1592" s="135" t="s">
        <v>19</v>
      </c>
      <c r="O1592" s="147">
        <v>775730</v>
      </c>
      <c r="P1592" s="147">
        <v>823141</v>
      </c>
      <c r="Q1592" s="147">
        <v>2748101</v>
      </c>
    </row>
    <row r="1593" spans="1:17" ht="15.75" thickBot="1">
      <c r="A1593" s="129"/>
      <c r="B1593" s="129"/>
      <c r="C1593" s="129"/>
      <c r="D1593" s="129"/>
      <c r="E1593" s="129"/>
      <c r="G1593" s="85"/>
      <c r="H1593" s="98" t="s">
        <v>84</v>
      </c>
      <c r="I1593" s="99">
        <v>14967243</v>
      </c>
      <c r="J1593" s="99">
        <v>18555295</v>
      </c>
      <c r="K1593" s="100">
        <v>20048170</v>
      </c>
      <c r="L1593" s="127"/>
      <c r="M1593" s="77">
        <v>10</v>
      </c>
      <c r="N1593" s="135" t="s">
        <v>9</v>
      </c>
      <c r="O1593" s="147">
        <v>2790188</v>
      </c>
      <c r="P1593" s="147">
        <v>2647903</v>
      </c>
      <c r="Q1593" s="147">
        <v>2601488</v>
      </c>
    </row>
    <row r="1594" spans="1:17" ht="15.75" thickBot="1">
      <c r="A1594" s="129"/>
      <c r="B1594" s="129"/>
      <c r="C1594" s="129"/>
      <c r="D1594" s="129"/>
      <c r="E1594" s="129"/>
      <c r="L1594" s="127"/>
      <c r="M1594" s="77">
        <v>11</v>
      </c>
      <c r="N1594" s="135" t="s">
        <v>21</v>
      </c>
      <c r="O1594" s="147">
        <v>410738</v>
      </c>
      <c r="P1594" s="147">
        <v>1063918</v>
      </c>
      <c r="Q1594" s="147">
        <v>1774114</v>
      </c>
    </row>
    <row r="1595" spans="1:17">
      <c r="A1595" s="129"/>
      <c r="B1595" s="129"/>
      <c r="C1595" s="129"/>
      <c r="D1595" s="129"/>
      <c r="E1595" s="129"/>
      <c r="L1595" s="127"/>
      <c r="M1595" s="102"/>
      <c r="N1595" s="92" t="s">
        <v>83</v>
      </c>
      <c r="O1595" s="94">
        <f t="shared" ref="O1595:P1595" si="137">SUM(O1584:O1594)</f>
        <v>75006460</v>
      </c>
      <c r="P1595" s="94">
        <f t="shared" si="137"/>
        <v>81847125</v>
      </c>
      <c r="Q1595" s="94">
        <f>SUM(Q1584:Q1594)</f>
        <v>83783602</v>
      </c>
    </row>
    <row r="1596" spans="1:17">
      <c r="A1596" s="129"/>
      <c r="B1596" s="129"/>
      <c r="C1596" s="129"/>
      <c r="D1596" s="129"/>
      <c r="E1596" s="129"/>
      <c r="L1596" s="127"/>
      <c r="M1596" s="83"/>
      <c r="N1596" s="88" t="s">
        <v>240</v>
      </c>
      <c r="O1596" s="82">
        <f>O1595*100/O1597</f>
        <v>97.427759771214639</v>
      </c>
      <c r="P1596" s="82">
        <f>P1595*100/P1597</f>
        <v>97.527915918712893</v>
      </c>
      <c r="Q1596" s="96">
        <f>Q1595*100/Q1597</f>
        <v>97.771507610807703</v>
      </c>
    </row>
    <row r="1597" spans="1:17" ht="15.75" thickBot="1">
      <c r="A1597" s="129"/>
      <c r="B1597" s="129"/>
      <c r="C1597" s="129"/>
      <c r="D1597" s="129"/>
      <c r="E1597" s="129"/>
      <c r="L1597" s="127"/>
      <c r="M1597" s="85"/>
      <c r="N1597" s="98" t="s">
        <v>143</v>
      </c>
      <c r="O1597" s="99">
        <v>76986744</v>
      </c>
      <c r="P1597" s="99">
        <v>83921741</v>
      </c>
      <c r="Q1597" s="100">
        <v>85693270</v>
      </c>
    </row>
    <row r="1598" spans="1:17">
      <c r="A1598" s="129"/>
      <c r="B1598" s="129"/>
      <c r="C1598" s="129"/>
      <c r="D1598" s="129"/>
      <c r="E1598" s="129"/>
      <c r="L1598" s="127"/>
      <c r="M1598" s="163"/>
      <c r="N1598" s="164"/>
      <c r="O1598" s="165"/>
      <c r="P1598" s="165"/>
      <c r="Q1598" s="165"/>
    </row>
    <row r="1599" spans="1:17" ht="15.75" thickBot="1">
      <c r="A1599" s="129"/>
      <c r="B1599" s="129"/>
      <c r="C1599" s="129"/>
      <c r="D1599" s="129"/>
      <c r="E1599" s="129"/>
    </row>
    <row r="1600" spans="1:17" ht="15.75" thickBot="1">
      <c r="A1600" s="129"/>
      <c r="B1600" s="129"/>
      <c r="C1600" s="129"/>
      <c r="D1600" s="129"/>
      <c r="E1600" s="129"/>
      <c r="G1600" s="40" t="s">
        <v>51</v>
      </c>
      <c r="H1600" s="21" t="s">
        <v>52</v>
      </c>
      <c r="I1600" s="34"/>
      <c r="J1600" s="27"/>
      <c r="K1600" s="27"/>
      <c r="M1600" s="40" t="s">
        <v>51</v>
      </c>
      <c r="N1600" s="21" t="s">
        <v>52</v>
      </c>
      <c r="O1600" s="34"/>
      <c r="P1600" s="27"/>
      <c r="Q1600" s="27"/>
    </row>
    <row r="1601" spans="1:17" ht="15.75" thickBot="1">
      <c r="A1601" s="129"/>
      <c r="B1601" s="129"/>
      <c r="C1601" s="129"/>
      <c r="D1601" s="129"/>
      <c r="E1601" s="129"/>
      <c r="G1601" s="129"/>
      <c r="H1601" s="129"/>
      <c r="I1601" s="52">
        <v>2017</v>
      </c>
      <c r="J1601" s="145">
        <v>2018</v>
      </c>
      <c r="K1601" s="145">
        <v>2019</v>
      </c>
      <c r="L1601" s="127"/>
      <c r="M1601" s="129"/>
      <c r="N1601" s="129"/>
      <c r="O1601" s="52">
        <v>2017</v>
      </c>
      <c r="P1601" s="145">
        <v>2018</v>
      </c>
      <c r="Q1601" s="145">
        <v>2019</v>
      </c>
    </row>
    <row r="1602" spans="1:17">
      <c r="A1602" s="129"/>
      <c r="B1602" s="129"/>
      <c r="C1602" s="129"/>
      <c r="D1602" s="129"/>
      <c r="E1602" s="129"/>
      <c r="G1602" s="105" t="s">
        <v>86</v>
      </c>
      <c r="H1602" s="184" t="s">
        <v>80</v>
      </c>
      <c r="I1602" s="212" t="s">
        <v>81</v>
      </c>
      <c r="J1602" s="146" t="s">
        <v>81</v>
      </c>
      <c r="K1602" s="146" t="s">
        <v>81</v>
      </c>
      <c r="L1602" s="127"/>
      <c r="M1602" s="105" t="s">
        <v>86</v>
      </c>
      <c r="N1602" s="184" t="s">
        <v>80</v>
      </c>
      <c r="O1602" s="212" t="s">
        <v>81</v>
      </c>
      <c r="P1602" s="146" t="s">
        <v>81</v>
      </c>
      <c r="Q1602" s="146" t="s">
        <v>81</v>
      </c>
    </row>
    <row r="1603" spans="1:17">
      <c r="A1603" s="129"/>
      <c r="B1603" s="129"/>
      <c r="C1603" s="129"/>
      <c r="D1603" s="129"/>
      <c r="E1603" s="129"/>
      <c r="G1603" s="253" t="s">
        <v>239</v>
      </c>
      <c r="H1603" s="135" t="s">
        <v>6</v>
      </c>
      <c r="I1603" s="84">
        <v>11704522</v>
      </c>
      <c r="J1603" s="147">
        <v>14201991</v>
      </c>
      <c r="K1603" s="147">
        <v>16341768</v>
      </c>
      <c r="L1603" s="127"/>
      <c r="M1603" s="77">
        <v>1</v>
      </c>
      <c r="N1603" s="135" t="s">
        <v>4</v>
      </c>
      <c r="O1603" s="84">
        <v>28539700</v>
      </c>
      <c r="P1603" s="147">
        <v>29501793</v>
      </c>
      <c r="Q1603" s="147">
        <v>30902738</v>
      </c>
    </row>
    <row r="1604" spans="1:17">
      <c r="A1604" s="129"/>
      <c r="B1604" s="129"/>
      <c r="C1604" s="129"/>
      <c r="D1604" s="129"/>
      <c r="E1604" s="129"/>
      <c r="G1604" s="253" t="s">
        <v>141</v>
      </c>
      <c r="H1604" s="135" t="s">
        <v>29</v>
      </c>
      <c r="I1604" s="84">
        <v>7985996</v>
      </c>
      <c r="J1604" s="147">
        <v>9960816</v>
      </c>
      <c r="K1604" s="147">
        <v>14480348</v>
      </c>
      <c r="L1604" s="127"/>
      <c r="M1604" s="77">
        <v>2</v>
      </c>
      <c r="N1604" s="135" t="s">
        <v>0</v>
      </c>
      <c r="O1604" s="84">
        <v>19539632</v>
      </c>
      <c r="P1604" s="147">
        <v>20422518</v>
      </c>
      <c r="Q1604" s="147">
        <v>20672230</v>
      </c>
    </row>
    <row r="1605" spans="1:17">
      <c r="A1605" s="129"/>
      <c r="B1605" s="129"/>
      <c r="C1605" s="129"/>
      <c r="D1605" s="129"/>
      <c r="E1605" s="129"/>
      <c r="G1605" s="253" t="s">
        <v>142</v>
      </c>
      <c r="H1605" s="135" t="s">
        <v>10</v>
      </c>
      <c r="I1605" s="84">
        <v>9704675</v>
      </c>
      <c r="J1605" s="147">
        <v>11456466</v>
      </c>
      <c r="K1605" s="147">
        <v>12518822</v>
      </c>
      <c r="L1605" s="127"/>
      <c r="M1605" s="77">
        <v>3</v>
      </c>
      <c r="N1605" s="135" t="s">
        <v>10</v>
      </c>
      <c r="O1605" s="84">
        <v>15694857</v>
      </c>
      <c r="P1605" s="147">
        <v>16550700</v>
      </c>
      <c r="Q1605" s="147">
        <v>17648282</v>
      </c>
    </row>
    <row r="1606" spans="1:17">
      <c r="A1606" s="129"/>
      <c r="B1606" s="129"/>
      <c r="C1606" s="129"/>
      <c r="D1606" s="129"/>
      <c r="E1606" s="129"/>
      <c r="G1606" s="253" t="s">
        <v>281</v>
      </c>
      <c r="H1606" s="135" t="s">
        <v>4</v>
      </c>
      <c r="I1606" s="84">
        <v>7801563</v>
      </c>
      <c r="J1606" s="147">
        <v>14294974</v>
      </c>
      <c r="K1606" s="147">
        <v>9571891</v>
      </c>
      <c r="L1606" s="127"/>
      <c r="M1606" s="77">
        <v>4</v>
      </c>
      <c r="N1606" s="135" t="s">
        <v>9</v>
      </c>
      <c r="O1606" s="84">
        <v>11446444</v>
      </c>
      <c r="P1606" s="147">
        <v>12988859</v>
      </c>
      <c r="Q1606" s="147">
        <v>14654067</v>
      </c>
    </row>
    <row r="1607" spans="1:17">
      <c r="A1607" s="129"/>
      <c r="B1607" s="129"/>
      <c r="C1607" s="129"/>
      <c r="D1607" s="129"/>
      <c r="E1607" s="129"/>
      <c r="G1607" s="253" t="s">
        <v>282</v>
      </c>
      <c r="H1607" s="135" t="s">
        <v>24</v>
      </c>
      <c r="I1607" s="84">
        <v>4321496</v>
      </c>
      <c r="J1607" s="147">
        <v>5626470</v>
      </c>
      <c r="K1607" s="147">
        <v>7854787</v>
      </c>
      <c r="L1607" s="127"/>
      <c r="M1607" s="77">
        <v>5</v>
      </c>
      <c r="N1607" s="135" t="s">
        <v>13</v>
      </c>
      <c r="O1607" s="84">
        <v>10333759</v>
      </c>
      <c r="P1607" s="147">
        <v>11508488</v>
      </c>
      <c r="Q1607" s="147">
        <v>11827251</v>
      </c>
    </row>
    <row r="1608" spans="1:17">
      <c r="A1608" s="129"/>
      <c r="B1608" s="129"/>
      <c r="C1608" s="129"/>
      <c r="D1608" s="129"/>
      <c r="E1608" s="129"/>
      <c r="G1608" s="83">
        <v>6</v>
      </c>
      <c r="H1608" s="135" t="s">
        <v>32</v>
      </c>
      <c r="I1608" s="84">
        <v>3592532</v>
      </c>
      <c r="J1608" s="147">
        <v>4936759</v>
      </c>
      <c r="K1608" s="147">
        <v>5856395</v>
      </c>
      <c r="L1608" s="127"/>
      <c r="M1608" s="77">
        <v>6</v>
      </c>
      <c r="N1608" s="135" t="s">
        <v>24</v>
      </c>
      <c r="O1608" s="84">
        <v>9031374</v>
      </c>
      <c r="P1608" s="147">
        <v>8760969</v>
      </c>
      <c r="Q1608" s="147">
        <v>10281501</v>
      </c>
    </row>
    <row r="1609" spans="1:17">
      <c r="A1609" s="129"/>
      <c r="B1609" s="129"/>
      <c r="C1609" s="129"/>
      <c r="D1609" s="129"/>
      <c r="E1609" s="129"/>
      <c r="G1609" s="83">
        <v>7</v>
      </c>
      <c r="H1609" s="135" t="s">
        <v>0</v>
      </c>
      <c r="I1609" s="84">
        <v>4104073</v>
      </c>
      <c r="J1609" s="147">
        <v>4720258</v>
      </c>
      <c r="K1609" s="147">
        <v>5228216</v>
      </c>
      <c r="L1609" s="127"/>
      <c r="M1609" s="77">
        <v>7</v>
      </c>
      <c r="N1609" s="135" t="s">
        <v>20</v>
      </c>
      <c r="O1609" s="84">
        <v>5408913</v>
      </c>
      <c r="P1609" s="147">
        <v>5791855</v>
      </c>
      <c r="Q1609" s="147">
        <v>9433163</v>
      </c>
    </row>
    <row r="1610" spans="1:17">
      <c r="A1610" s="129"/>
      <c r="B1610" s="129"/>
      <c r="C1610" s="129"/>
      <c r="D1610" s="129"/>
      <c r="E1610" s="129"/>
      <c r="G1610" s="83">
        <v>8</v>
      </c>
      <c r="H1610" s="135" t="s">
        <v>1</v>
      </c>
      <c r="I1610" s="84">
        <v>3806461</v>
      </c>
      <c r="J1610" s="147">
        <v>5425963</v>
      </c>
      <c r="K1610" s="147">
        <v>5205899</v>
      </c>
      <c r="L1610" s="127"/>
      <c r="M1610" s="77">
        <v>8</v>
      </c>
      <c r="N1610" s="135" t="s">
        <v>1</v>
      </c>
      <c r="O1610" s="84">
        <v>6995770</v>
      </c>
      <c r="P1610" s="147">
        <v>6747992</v>
      </c>
      <c r="Q1610" s="147">
        <v>6741312</v>
      </c>
    </row>
    <row r="1611" spans="1:17">
      <c r="A1611" s="129"/>
      <c r="B1611" s="129"/>
      <c r="C1611" s="129"/>
      <c r="D1611" s="129"/>
      <c r="E1611" s="129"/>
      <c r="G1611" s="83">
        <v>9</v>
      </c>
      <c r="H1611" s="135" t="s">
        <v>9</v>
      </c>
      <c r="I1611" s="84">
        <v>2924466</v>
      </c>
      <c r="J1611" s="147">
        <v>3073786</v>
      </c>
      <c r="K1611" s="147">
        <v>3599716</v>
      </c>
      <c r="L1611" s="127"/>
      <c r="M1611" s="77">
        <v>9</v>
      </c>
      <c r="N1611" s="135" t="s">
        <v>8</v>
      </c>
      <c r="O1611" s="84">
        <v>7299736</v>
      </c>
      <c r="P1611" s="147">
        <v>7692290</v>
      </c>
      <c r="Q1611" s="147">
        <v>6630692</v>
      </c>
    </row>
    <row r="1612" spans="1:17">
      <c r="A1612" s="129"/>
      <c r="B1612" s="129"/>
      <c r="C1612" s="129"/>
      <c r="D1612" s="129"/>
      <c r="E1612" s="129"/>
      <c r="G1612" s="83">
        <v>10</v>
      </c>
      <c r="H1612" s="135" t="s">
        <v>8</v>
      </c>
      <c r="I1612" s="84">
        <v>1247970</v>
      </c>
      <c r="J1612" s="147">
        <v>1418049</v>
      </c>
      <c r="K1612" s="147">
        <v>3029029</v>
      </c>
      <c r="L1612" s="127"/>
      <c r="M1612" s="77">
        <v>10</v>
      </c>
      <c r="N1612" s="135" t="s">
        <v>5</v>
      </c>
      <c r="O1612" s="84">
        <v>4757056</v>
      </c>
      <c r="P1612" s="147">
        <v>5077121</v>
      </c>
      <c r="Q1612" s="147">
        <v>6518688</v>
      </c>
    </row>
    <row r="1613" spans="1:17">
      <c r="A1613" s="129"/>
      <c r="B1613" s="129"/>
      <c r="C1613" s="129"/>
      <c r="D1613" s="129"/>
      <c r="E1613" s="129"/>
      <c r="G1613" s="83">
        <v>11</v>
      </c>
      <c r="H1613" s="135" t="s">
        <v>2</v>
      </c>
      <c r="I1613" s="84">
        <v>1979790</v>
      </c>
      <c r="J1613" s="147">
        <v>2124037</v>
      </c>
      <c r="K1613" s="147">
        <v>2596319</v>
      </c>
      <c r="L1613" s="127"/>
      <c r="M1613" s="77">
        <v>11</v>
      </c>
      <c r="N1613" s="135" t="s">
        <v>2</v>
      </c>
      <c r="O1613" s="84">
        <v>2973943</v>
      </c>
      <c r="P1613" s="147">
        <v>3388032</v>
      </c>
      <c r="Q1613" s="147">
        <v>4808474</v>
      </c>
    </row>
    <row r="1614" spans="1:17" ht="15.75" thickBot="1">
      <c r="A1614" s="129"/>
      <c r="B1614" s="129"/>
      <c r="C1614" s="129"/>
      <c r="D1614" s="129"/>
      <c r="E1614" s="129"/>
      <c r="G1614" s="83">
        <v>12</v>
      </c>
      <c r="H1614" s="135" t="s">
        <v>20</v>
      </c>
      <c r="I1614" s="84">
        <v>1437765</v>
      </c>
      <c r="J1614" s="147">
        <v>2038787</v>
      </c>
      <c r="K1614" s="147">
        <v>2564286</v>
      </c>
      <c r="L1614" s="127"/>
      <c r="M1614" s="77">
        <v>12</v>
      </c>
      <c r="N1614" s="135" t="s">
        <v>153</v>
      </c>
      <c r="O1614" s="84">
        <v>1206214</v>
      </c>
      <c r="P1614" s="147">
        <v>1231167</v>
      </c>
      <c r="Q1614" s="147">
        <v>1376176</v>
      </c>
    </row>
    <row r="1615" spans="1:17">
      <c r="A1615" s="129"/>
      <c r="B1615" s="129"/>
      <c r="C1615" s="129"/>
      <c r="D1615" s="129"/>
      <c r="E1615" s="129"/>
      <c r="G1615" s="83">
        <v>13</v>
      </c>
      <c r="H1615" s="135" t="s">
        <v>5</v>
      </c>
      <c r="I1615" s="84">
        <v>2252471</v>
      </c>
      <c r="J1615" s="147">
        <v>2355679</v>
      </c>
      <c r="K1615" s="147">
        <v>2297767</v>
      </c>
      <c r="L1615" s="127"/>
      <c r="M1615" s="102"/>
      <c r="N1615" s="92" t="s">
        <v>83</v>
      </c>
      <c r="O1615" s="94">
        <f t="shared" ref="O1615:P1615" si="138">SUM(O1603:O1614)</f>
        <v>123227398</v>
      </c>
      <c r="P1615" s="94">
        <f t="shared" si="138"/>
        <v>129661784</v>
      </c>
      <c r="Q1615" s="94">
        <f>SUM(Q1603:Q1614)</f>
        <v>141494574</v>
      </c>
    </row>
    <row r="1616" spans="1:17">
      <c r="A1616" s="129"/>
      <c r="B1616" s="129"/>
      <c r="C1616" s="129"/>
      <c r="D1616" s="129"/>
      <c r="E1616" s="129"/>
      <c r="G1616" s="83">
        <v>14</v>
      </c>
      <c r="H1616" s="135" t="s">
        <v>30</v>
      </c>
      <c r="I1616" s="84">
        <v>584282</v>
      </c>
      <c r="J1616" s="147">
        <v>633065</v>
      </c>
      <c r="K1616" s="147">
        <v>1986708</v>
      </c>
      <c r="L1616" s="127"/>
      <c r="M1616" s="83"/>
      <c r="N1616" s="88" t="s">
        <v>240</v>
      </c>
      <c r="O1616" s="82">
        <f>O1615*100/O1617</f>
        <v>94.247649934978227</v>
      </c>
      <c r="P1616" s="82">
        <f>P1615*100/P1617</f>
        <v>94.626928360212474</v>
      </c>
      <c r="Q1616" s="96">
        <f>Q1615*100/Q1617</f>
        <v>95.490035796166865</v>
      </c>
    </row>
    <row r="1617" spans="1:98" ht="15.75" thickBot="1">
      <c r="A1617" s="129"/>
      <c r="B1617" s="129"/>
      <c r="C1617" s="129"/>
      <c r="D1617" s="129"/>
      <c r="E1617" s="129"/>
      <c r="G1617" s="83">
        <v>15</v>
      </c>
      <c r="H1617" s="135" t="s">
        <v>7</v>
      </c>
      <c r="I1617" s="84">
        <v>1829676</v>
      </c>
      <c r="J1617" s="147">
        <v>1559112</v>
      </c>
      <c r="K1617" s="147">
        <v>1946744</v>
      </c>
      <c r="L1617" s="127"/>
      <c r="M1617" s="85"/>
      <c r="N1617" s="98" t="s">
        <v>143</v>
      </c>
      <c r="O1617" s="99">
        <v>130748510</v>
      </c>
      <c r="P1617" s="99">
        <v>137024192</v>
      </c>
      <c r="Q1617" s="100">
        <v>148177318</v>
      </c>
    </row>
    <row r="1618" spans="1:98">
      <c r="A1618" s="129"/>
      <c r="B1618" s="129"/>
      <c r="C1618" s="129"/>
      <c r="D1618" s="129"/>
      <c r="E1618" s="129"/>
      <c r="G1618" s="83">
        <v>16</v>
      </c>
      <c r="H1618" s="135" t="s">
        <v>31</v>
      </c>
      <c r="I1618" s="84">
        <v>1137570</v>
      </c>
      <c r="J1618" s="147">
        <v>1255920</v>
      </c>
      <c r="K1618" s="147">
        <v>1677226</v>
      </c>
      <c r="L1618" s="127"/>
      <c r="M1618" s="129"/>
      <c r="N1618" s="129"/>
      <c r="O1618" s="129"/>
      <c r="P1618" s="129"/>
    </row>
    <row r="1619" spans="1:98">
      <c r="A1619" s="129"/>
      <c r="B1619" s="129"/>
      <c r="C1619" s="129"/>
      <c r="D1619" s="129"/>
      <c r="E1619" s="129"/>
      <c r="G1619" s="83">
        <v>17</v>
      </c>
      <c r="H1619" s="135" t="s">
        <v>23</v>
      </c>
      <c r="I1619" s="84">
        <v>922365</v>
      </c>
      <c r="J1619" s="147">
        <v>1217350</v>
      </c>
      <c r="K1619" s="147">
        <v>1617017</v>
      </c>
      <c r="L1619" s="127"/>
      <c r="M1619" s="129"/>
      <c r="N1619" s="129"/>
      <c r="O1619" s="129"/>
      <c r="P1619" s="129"/>
      <c r="Q1619" s="129"/>
    </row>
    <row r="1620" spans="1:98">
      <c r="A1620" s="129"/>
      <c r="B1620" s="129"/>
      <c r="C1620" s="129"/>
      <c r="D1620" s="129"/>
      <c r="E1620" s="129"/>
      <c r="G1620" s="83">
        <v>18</v>
      </c>
      <c r="H1620" s="135" t="s">
        <v>12</v>
      </c>
      <c r="I1620" s="84">
        <v>857850</v>
      </c>
      <c r="J1620" s="147">
        <v>1288718</v>
      </c>
      <c r="K1620" s="147">
        <v>1609696</v>
      </c>
      <c r="L1620" s="127"/>
      <c r="M1620" s="129"/>
      <c r="N1620" s="129"/>
      <c r="O1620" s="129"/>
      <c r="P1620" s="129"/>
      <c r="Q1620" s="129"/>
    </row>
    <row r="1621" spans="1:98">
      <c r="A1621" s="129"/>
      <c r="B1621" s="129"/>
      <c r="C1621" s="129"/>
      <c r="D1621" s="129"/>
      <c r="E1621" s="129"/>
      <c r="G1621" s="83">
        <v>19</v>
      </c>
      <c r="H1621" s="135" t="s">
        <v>38</v>
      </c>
      <c r="I1621" s="84">
        <v>947504</v>
      </c>
      <c r="J1621" s="147">
        <v>1379280</v>
      </c>
      <c r="K1621" s="147">
        <v>1457487</v>
      </c>
      <c r="L1621" s="127"/>
      <c r="M1621" s="129"/>
      <c r="N1621" s="129"/>
      <c r="O1621" s="129"/>
      <c r="P1621" s="129"/>
      <c r="Q1621" s="129"/>
    </row>
    <row r="1622" spans="1:98">
      <c r="A1622" s="129"/>
      <c r="B1622" s="129"/>
      <c r="C1622" s="129"/>
      <c r="D1622" s="129"/>
      <c r="E1622" s="129"/>
      <c r="G1622" s="83">
        <v>20</v>
      </c>
      <c r="H1622" s="135" t="s">
        <v>293</v>
      </c>
      <c r="I1622" s="84">
        <v>724347</v>
      </c>
      <c r="J1622" s="147">
        <v>1088333</v>
      </c>
      <c r="K1622" s="147">
        <v>1456556</v>
      </c>
      <c r="L1622" s="127"/>
      <c r="M1622" s="129"/>
      <c r="N1622" s="129"/>
      <c r="O1622" s="129"/>
      <c r="P1622" s="129"/>
      <c r="Q1622" s="129"/>
    </row>
    <row r="1623" spans="1:98">
      <c r="A1623" s="129"/>
      <c r="B1623" s="129"/>
      <c r="C1623" s="129"/>
      <c r="D1623" s="129"/>
      <c r="E1623" s="129"/>
      <c r="G1623" s="83">
        <v>21</v>
      </c>
      <c r="H1623" s="135" t="s">
        <v>25</v>
      </c>
      <c r="I1623" s="84">
        <v>1005173</v>
      </c>
      <c r="J1623" s="147">
        <v>1709696</v>
      </c>
      <c r="K1623" s="147">
        <v>1288865</v>
      </c>
      <c r="L1623" s="127"/>
      <c r="M1623" s="129"/>
      <c r="N1623" s="129"/>
      <c r="O1623" s="129"/>
      <c r="P1623" s="129"/>
      <c r="Q1623" s="129"/>
    </row>
    <row r="1624" spans="1:98">
      <c r="A1624" s="129"/>
      <c r="B1624" s="129"/>
      <c r="C1624" s="129"/>
      <c r="D1624" s="129"/>
      <c r="E1624" s="129"/>
      <c r="G1624" s="83">
        <v>22</v>
      </c>
      <c r="H1624" s="135" t="s">
        <v>11</v>
      </c>
      <c r="I1624" s="84">
        <v>942379</v>
      </c>
      <c r="J1624" s="147">
        <v>1215996</v>
      </c>
      <c r="K1624" s="147">
        <v>1129775</v>
      </c>
      <c r="L1624" s="127"/>
      <c r="M1624" s="129"/>
      <c r="N1624" s="129"/>
      <c r="O1624" s="129"/>
      <c r="P1624" s="129"/>
      <c r="Q1624" s="129"/>
    </row>
    <row r="1625" spans="1:98" ht="15.75" thickBot="1">
      <c r="A1625" s="129"/>
      <c r="B1625" s="129"/>
      <c r="C1625" s="129"/>
      <c r="D1625" s="129"/>
      <c r="E1625" s="129"/>
      <c r="G1625" s="83">
        <v>23</v>
      </c>
      <c r="H1625" s="135" t="s">
        <v>37</v>
      </c>
      <c r="I1625" s="84">
        <v>612279</v>
      </c>
      <c r="J1625" s="147">
        <v>944314</v>
      </c>
      <c r="K1625" s="147">
        <v>1054104</v>
      </c>
      <c r="L1625" s="127"/>
      <c r="M1625" s="129"/>
      <c r="N1625" s="129"/>
      <c r="O1625" s="129"/>
      <c r="P1625" s="129"/>
      <c r="Q1625" s="129"/>
    </row>
    <row r="1626" spans="1:98">
      <c r="A1626" s="129"/>
      <c r="B1626" s="129"/>
      <c r="C1626" s="129"/>
      <c r="D1626" s="129"/>
      <c r="E1626" s="129"/>
      <c r="G1626" s="102"/>
      <c r="H1626" s="92" t="s">
        <v>83</v>
      </c>
      <c r="I1626" s="94">
        <f t="shared" ref="I1626:J1626" si="139">SUM(I1603:I1625)</f>
        <v>72427205</v>
      </c>
      <c r="J1626" s="94">
        <f t="shared" si="139"/>
        <v>93925819</v>
      </c>
      <c r="K1626" s="94">
        <f>SUM(K1603:K1625)</f>
        <v>106369421</v>
      </c>
      <c r="L1626" s="127"/>
      <c r="M1626" s="129"/>
      <c r="N1626" s="129"/>
      <c r="O1626" s="129"/>
      <c r="P1626" s="129"/>
      <c r="Q1626" s="129"/>
    </row>
    <row r="1627" spans="1:98">
      <c r="A1627" s="129"/>
      <c r="B1627" s="129"/>
      <c r="C1627" s="129"/>
      <c r="D1627" s="129"/>
      <c r="E1627" s="129"/>
      <c r="G1627" s="83"/>
      <c r="H1627" s="88" t="s">
        <v>240</v>
      </c>
      <c r="I1627" s="82">
        <f>I1626*100/I1628</f>
        <v>87.912004346756675</v>
      </c>
      <c r="J1627" s="82">
        <f>J1626*100/J1628</f>
        <v>87.579295985526883</v>
      </c>
      <c r="K1627" s="96">
        <f>K1626*100/K1628</f>
        <v>88.441725964185935</v>
      </c>
      <c r="L1627" s="127"/>
      <c r="M1627" s="129"/>
      <c r="N1627" s="129"/>
      <c r="O1627" s="129"/>
      <c r="P1627" s="129"/>
      <c r="Q1627" s="129"/>
    </row>
    <row r="1628" spans="1:98" ht="15.75" thickBot="1">
      <c r="A1628" s="129"/>
      <c r="B1628" s="129"/>
      <c r="C1628" s="129"/>
      <c r="D1628" s="129"/>
      <c r="E1628" s="129"/>
      <c r="G1628" s="85"/>
      <c r="H1628" s="98" t="s">
        <v>84</v>
      </c>
      <c r="I1628" s="99">
        <v>82386024</v>
      </c>
      <c r="J1628" s="99">
        <v>107246602</v>
      </c>
      <c r="K1628" s="100">
        <v>120270630</v>
      </c>
      <c r="L1628" s="127"/>
      <c r="M1628" s="129"/>
      <c r="N1628" s="129"/>
      <c r="O1628" s="129"/>
      <c r="P1628" s="129"/>
      <c r="Q1628" s="129"/>
    </row>
    <row r="1629" spans="1:98">
      <c r="A1629" s="129"/>
      <c r="B1629" s="129"/>
      <c r="C1629" s="129"/>
      <c r="D1629" s="129"/>
      <c r="E1629" s="129"/>
      <c r="G1629" s="277"/>
      <c r="H1629" s="278"/>
      <c r="I1629" s="279"/>
      <c r="J1629" s="279"/>
      <c r="K1629" s="62"/>
      <c r="L1629" s="127"/>
      <c r="M1629" s="127"/>
      <c r="N1629" s="127"/>
      <c r="O1629" s="127"/>
      <c r="P1629" s="127"/>
      <c r="Q1629" s="127"/>
    </row>
    <row r="1630" spans="1:98" s="335" customFormat="1" ht="15.75" thickBot="1">
      <c r="A1630" s="350"/>
      <c r="B1630" s="350"/>
      <c r="C1630" s="350"/>
      <c r="D1630" s="350"/>
      <c r="E1630" s="350"/>
      <c r="F1630" s="337"/>
      <c r="G1630" s="357"/>
      <c r="H1630" s="358"/>
      <c r="I1630" s="359"/>
      <c r="J1630" s="359"/>
      <c r="L1630" s="350"/>
      <c r="M1630" s="350"/>
      <c r="N1630" s="350"/>
      <c r="O1630" s="350"/>
      <c r="P1630" s="350"/>
      <c r="Q1630" s="350"/>
      <c r="R1630" s="337"/>
      <c r="S1630"/>
      <c r="T1630"/>
      <c r="U1630"/>
      <c r="V1630"/>
      <c r="W1630"/>
      <c r="X1630"/>
      <c r="Y1630"/>
      <c r="Z1630"/>
      <c r="AA1630"/>
      <c r="AB1630"/>
      <c r="AC1630"/>
      <c r="AD1630"/>
      <c r="AE1630"/>
      <c r="AF1630"/>
      <c r="AG1630"/>
      <c r="AH1630"/>
      <c r="AI1630"/>
      <c r="AJ1630"/>
      <c r="AK1630"/>
      <c r="AL1630"/>
      <c r="AM1630"/>
      <c r="AN1630"/>
      <c r="AO1630"/>
      <c r="AP1630"/>
      <c r="AQ1630"/>
      <c r="AR1630"/>
      <c r="AS1630"/>
      <c r="AT1630"/>
      <c r="AU1630"/>
      <c r="AV1630"/>
      <c r="AW1630"/>
      <c r="AX1630"/>
      <c r="AY1630"/>
      <c r="AZ1630"/>
      <c r="BA1630"/>
      <c r="BB1630"/>
      <c r="BC1630"/>
      <c r="BD1630"/>
      <c r="BE1630"/>
      <c r="BF1630"/>
      <c r="BG1630"/>
      <c r="BH1630"/>
      <c r="BI1630"/>
      <c r="BJ1630"/>
      <c r="BK1630"/>
      <c r="BL1630"/>
      <c r="BM1630"/>
      <c r="BN1630"/>
      <c r="BO1630"/>
      <c r="BP1630"/>
      <c r="BQ1630"/>
      <c r="BR1630"/>
      <c r="BS1630"/>
      <c r="BT1630"/>
      <c r="BU1630"/>
      <c r="BV1630"/>
      <c r="BW1630"/>
      <c r="BX1630"/>
      <c r="BY1630"/>
      <c r="BZ1630"/>
      <c r="CA1630"/>
      <c r="CB1630"/>
      <c r="CC1630"/>
      <c r="CD1630"/>
      <c r="CE1630"/>
      <c r="CF1630"/>
      <c r="CG1630"/>
      <c r="CH1630"/>
      <c r="CI1630"/>
      <c r="CJ1630"/>
      <c r="CK1630"/>
      <c r="CL1630"/>
      <c r="CM1630"/>
      <c r="CN1630"/>
      <c r="CO1630"/>
      <c r="CP1630"/>
      <c r="CQ1630"/>
      <c r="CR1630"/>
      <c r="CS1630"/>
      <c r="CT1630"/>
    </row>
    <row r="1631" spans="1:98" ht="15.75" thickBot="1">
      <c r="A1631" s="129"/>
      <c r="B1631" s="129"/>
      <c r="C1631" s="175" t="s">
        <v>516</v>
      </c>
      <c r="D1631" s="175" t="s">
        <v>516</v>
      </c>
      <c r="E1631" s="129"/>
      <c r="G1631" s="40" t="s">
        <v>54</v>
      </c>
      <c r="H1631" s="21" t="s">
        <v>55</v>
      </c>
      <c r="I1631" s="34"/>
      <c r="J1631" s="27"/>
      <c r="K1631" s="27"/>
      <c r="M1631" s="40" t="s">
        <v>54</v>
      </c>
      <c r="N1631" s="21" t="s">
        <v>55</v>
      </c>
      <c r="O1631" s="34"/>
      <c r="P1631" s="27"/>
      <c r="Q1631" s="27"/>
    </row>
    <row r="1632" spans="1:98" ht="15.75" thickBot="1">
      <c r="A1632" s="342" t="s">
        <v>510</v>
      </c>
      <c r="B1632" s="343" t="s">
        <v>511</v>
      </c>
      <c r="C1632" s="355" t="s">
        <v>99</v>
      </c>
      <c r="D1632" s="344" t="s">
        <v>100</v>
      </c>
      <c r="E1632" s="339" t="s">
        <v>517</v>
      </c>
      <c r="G1632" s="189"/>
      <c r="H1632" s="190"/>
      <c r="I1632" s="145">
        <v>2017</v>
      </c>
      <c r="J1632" s="145">
        <v>2018</v>
      </c>
      <c r="K1632" s="145">
        <v>2019</v>
      </c>
      <c r="L1632" s="127"/>
      <c r="M1632" s="189"/>
      <c r="N1632" s="190"/>
      <c r="O1632" s="152">
        <v>2017</v>
      </c>
      <c r="P1632" s="152">
        <v>2018</v>
      </c>
      <c r="Q1632" s="152">
        <v>2019</v>
      </c>
    </row>
    <row r="1633" spans="1:17">
      <c r="A1633" s="345" t="s">
        <v>502</v>
      </c>
      <c r="B1633" s="353" t="s">
        <v>503</v>
      </c>
      <c r="C1633" s="333">
        <v>1082804288</v>
      </c>
      <c r="D1633" s="333">
        <v>272703997</v>
      </c>
      <c r="E1633" s="333">
        <f>-D1633+C1633</f>
        <v>810100291</v>
      </c>
      <c r="G1633" s="105" t="s">
        <v>86</v>
      </c>
      <c r="H1633" s="184" t="s">
        <v>80</v>
      </c>
      <c r="I1633" s="146" t="s">
        <v>81</v>
      </c>
      <c r="J1633" s="146" t="s">
        <v>81</v>
      </c>
      <c r="K1633" s="146" t="s">
        <v>81</v>
      </c>
      <c r="L1633" s="127"/>
      <c r="M1633" s="105" t="s">
        <v>86</v>
      </c>
      <c r="N1633" s="184" t="s">
        <v>80</v>
      </c>
      <c r="O1633" s="153" t="s">
        <v>81</v>
      </c>
      <c r="P1633" s="153" t="s">
        <v>81</v>
      </c>
      <c r="Q1633" s="153" t="s">
        <v>81</v>
      </c>
    </row>
    <row r="1634" spans="1:17">
      <c r="A1634" s="129"/>
      <c r="B1634" s="129"/>
      <c r="C1634" s="129"/>
      <c r="D1634" s="129"/>
      <c r="E1634" s="129"/>
      <c r="G1634" s="83">
        <v>1</v>
      </c>
      <c r="H1634" s="135" t="s">
        <v>4</v>
      </c>
      <c r="I1634" s="147">
        <v>29065675</v>
      </c>
      <c r="J1634" s="147">
        <v>29851890</v>
      </c>
      <c r="K1634" s="147">
        <v>29817240</v>
      </c>
      <c r="L1634" s="127"/>
      <c r="M1634" s="83">
        <v>1</v>
      </c>
      <c r="N1634" s="135" t="s">
        <v>19</v>
      </c>
      <c r="O1634" s="147">
        <v>3588867</v>
      </c>
      <c r="P1634" s="147">
        <v>4302993</v>
      </c>
      <c r="Q1634" s="147">
        <v>4988113</v>
      </c>
    </row>
    <row r="1635" spans="1:17">
      <c r="A1635" s="129"/>
      <c r="B1635" s="346" t="s">
        <v>514</v>
      </c>
      <c r="C1635" s="348" t="s">
        <v>231</v>
      </c>
      <c r="D1635" s="348" t="s">
        <v>9</v>
      </c>
      <c r="E1635" s="129"/>
      <c r="G1635" s="83">
        <v>2</v>
      </c>
      <c r="H1635" s="135" t="s">
        <v>29</v>
      </c>
      <c r="I1635" s="147">
        <v>21281192</v>
      </c>
      <c r="J1635" s="147">
        <v>22822872</v>
      </c>
      <c r="K1635" s="147">
        <v>24100707</v>
      </c>
      <c r="L1635" s="127"/>
      <c r="M1635" s="83">
        <v>2</v>
      </c>
      <c r="N1635" s="135" t="s">
        <v>184</v>
      </c>
      <c r="O1635" s="147">
        <v>839215</v>
      </c>
      <c r="P1635" s="147">
        <v>1874309</v>
      </c>
      <c r="Q1635" s="147">
        <v>2299727</v>
      </c>
    </row>
    <row r="1636" spans="1:17">
      <c r="A1636" s="129"/>
      <c r="B1636" s="129"/>
      <c r="C1636" s="147">
        <v>186012075</v>
      </c>
      <c r="D1636" s="147">
        <v>38800730</v>
      </c>
      <c r="E1636" s="129"/>
      <c r="G1636" s="83">
        <v>3</v>
      </c>
      <c r="H1636" s="135" t="s">
        <v>0</v>
      </c>
      <c r="I1636" s="147">
        <v>7570501</v>
      </c>
      <c r="J1636" s="147">
        <v>9734877</v>
      </c>
      <c r="K1636" s="147">
        <v>8158908</v>
      </c>
      <c r="L1636" s="127"/>
      <c r="M1636" s="83">
        <v>3</v>
      </c>
      <c r="N1636" s="135" t="s">
        <v>4</v>
      </c>
      <c r="O1636" s="147">
        <v>3044557</v>
      </c>
      <c r="P1636" s="147">
        <v>1895270</v>
      </c>
      <c r="Q1636" s="147">
        <v>1219379</v>
      </c>
    </row>
    <row r="1637" spans="1:17">
      <c r="C1637" s="348" t="s">
        <v>4</v>
      </c>
      <c r="D1637" s="348" t="s">
        <v>8</v>
      </c>
      <c r="G1637" s="83">
        <v>4</v>
      </c>
      <c r="H1637" s="135" t="s">
        <v>1</v>
      </c>
      <c r="I1637" s="147">
        <v>9043014</v>
      </c>
      <c r="J1637" s="147">
        <v>8071367</v>
      </c>
      <c r="K1637" s="147">
        <v>7577501</v>
      </c>
      <c r="L1637" s="127"/>
      <c r="M1637" s="83">
        <v>4</v>
      </c>
      <c r="N1637" s="135" t="s">
        <v>8</v>
      </c>
      <c r="O1637" s="147">
        <v>1112042</v>
      </c>
      <c r="P1637" s="147">
        <v>840508</v>
      </c>
      <c r="Q1637" s="147">
        <v>942119</v>
      </c>
    </row>
    <row r="1638" spans="1:17">
      <c r="C1638" s="147">
        <v>160802821</v>
      </c>
      <c r="D1638" s="147">
        <v>36321905</v>
      </c>
      <c r="G1638" s="83">
        <v>5</v>
      </c>
      <c r="H1638" s="135" t="s">
        <v>9</v>
      </c>
      <c r="I1638" s="147">
        <v>3486569</v>
      </c>
      <c r="J1638" s="147">
        <v>4235578</v>
      </c>
      <c r="K1638" s="147">
        <v>3865277</v>
      </c>
      <c r="L1638" s="127"/>
      <c r="M1638" s="83">
        <v>5</v>
      </c>
      <c r="N1638" s="135" t="s">
        <v>60</v>
      </c>
      <c r="O1638" s="147">
        <v>127252</v>
      </c>
      <c r="P1638" s="147">
        <v>277374</v>
      </c>
      <c r="Q1638" s="147">
        <v>735696</v>
      </c>
    </row>
    <row r="1639" spans="1:17" ht="15.75" thickBot="1">
      <c r="C1639" s="348" t="s">
        <v>213</v>
      </c>
      <c r="D1639" s="348" t="s">
        <v>4</v>
      </c>
      <c r="G1639" s="83">
        <v>6</v>
      </c>
      <c r="H1639" s="135" t="s">
        <v>8</v>
      </c>
      <c r="I1639" s="147">
        <v>2440694</v>
      </c>
      <c r="J1639" s="147">
        <v>2796097</v>
      </c>
      <c r="K1639" s="147">
        <v>3324937</v>
      </c>
      <c r="L1639" s="127"/>
      <c r="M1639" s="83">
        <v>6</v>
      </c>
      <c r="N1639" s="135" t="s">
        <v>20</v>
      </c>
      <c r="O1639" s="147">
        <v>475143</v>
      </c>
      <c r="P1639" s="147">
        <v>712451</v>
      </c>
      <c r="Q1639" s="147">
        <v>676589</v>
      </c>
    </row>
    <row r="1640" spans="1:17">
      <c r="C1640" s="147">
        <v>91670227</v>
      </c>
      <c r="D1640" s="147">
        <v>33884589</v>
      </c>
      <c r="G1640" s="83">
        <v>7</v>
      </c>
      <c r="H1640" s="135" t="s">
        <v>11</v>
      </c>
      <c r="I1640" s="147">
        <v>3117403</v>
      </c>
      <c r="J1640" s="147">
        <v>3383560</v>
      </c>
      <c r="K1640" s="147">
        <v>2985746</v>
      </c>
      <c r="L1640" s="127"/>
      <c r="M1640" s="102"/>
      <c r="N1640" s="92" t="s">
        <v>83</v>
      </c>
      <c r="O1640" s="94">
        <f>SUM(O1634:O1637)</f>
        <v>8584681</v>
      </c>
      <c r="P1640" s="94">
        <f>SUM(P1634:P1637)</f>
        <v>8913080</v>
      </c>
      <c r="Q1640" s="94">
        <f>SUM(Q1634:Q1639)</f>
        <v>10861623</v>
      </c>
    </row>
    <row r="1641" spans="1:17">
      <c r="C1641" s="348" t="s">
        <v>0</v>
      </c>
      <c r="D1641" s="348" t="s">
        <v>0</v>
      </c>
      <c r="G1641" s="83">
        <v>8</v>
      </c>
      <c r="H1641" s="185" t="s">
        <v>38</v>
      </c>
      <c r="I1641" s="188">
        <v>3625248</v>
      </c>
      <c r="J1641" s="188">
        <v>3172440</v>
      </c>
      <c r="K1641" s="188">
        <v>2870138</v>
      </c>
      <c r="L1641" s="127"/>
      <c r="M1641" s="83"/>
      <c r="N1641" s="88" t="s">
        <v>240</v>
      </c>
      <c r="O1641" s="82">
        <f>O1640*100/O1642</f>
        <v>71.862858304281573</v>
      </c>
      <c r="P1641" s="82">
        <f>P1640*100/P1642</f>
        <v>66.879963286508769</v>
      </c>
      <c r="Q1641" s="96">
        <f>Q1640*100/Q1642</f>
        <v>74.688490325572531</v>
      </c>
    </row>
    <row r="1642" spans="1:17" ht="15.75" thickBot="1">
      <c r="C1642" s="147">
        <v>56594282</v>
      </c>
      <c r="D1642" s="147">
        <v>26977320</v>
      </c>
      <c r="G1642" s="83">
        <v>9</v>
      </c>
      <c r="H1642" s="135" t="s">
        <v>5</v>
      </c>
      <c r="I1642" s="147">
        <v>2120317</v>
      </c>
      <c r="J1642" s="147">
        <v>2463996</v>
      </c>
      <c r="K1642" s="147">
        <v>2619298</v>
      </c>
      <c r="L1642" s="127"/>
      <c r="M1642" s="85"/>
      <c r="N1642" s="98" t="s">
        <v>143</v>
      </c>
      <c r="O1642" s="99">
        <v>11945922</v>
      </c>
      <c r="P1642" s="99">
        <v>13326981</v>
      </c>
      <c r="Q1642" s="100">
        <v>14542566</v>
      </c>
    </row>
    <row r="1643" spans="1:17">
      <c r="C1643" s="348" t="s">
        <v>5</v>
      </c>
      <c r="D1643" s="348" t="s">
        <v>5</v>
      </c>
      <c r="G1643" s="83">
        <v>10</v>
      </c>
      <c r="H1643" s="135" t="s">
        <v>10</v>
      </c>
      <c r="I1643" s="147">
        <v>2138553</v>
      </c>
      <c r="J1643" s="147">
        <v>1966338</v>
      </c>
      <c r="K1643" s="147">
        <v>2226851</v>
      </c>
      <c r="L1643" s="127"/>
      <c r="M1643" s="129"/>
      <c r="N1643" s="129"/>
      <c r="O1643" s="129"/>
      <c r="P1643" s="129"/>
    </row>
    <row r="1644" spans="1:17">
      <c r="A1644" s="129"/>
      <c r="B1644" s="129"/>
      <c r="C1644" s="147">
        <v>52390905</v>
      </c>
      <c r="D1644" s="147">
        <v>26720060</v>
      </c>
      <c r="E1644" s="129"/>
      <c r="G1644" s="83">
        <v>11</v>
      </c>
      <c r="H1644" s="135" t="s">
        <v>30</v>
      </c>
      <c r="I1644" s="147">
        <v>2213188</v>
      </c>
      <c r="J1644" s="147">
        <v>2642361</v>
      </c>
      <c r="K1644" s="147">
        <v>2050177</v>
      </c>
      <c r="L1644" s="127"/>
      <c r="M1644" s="129"/>
      <c r="N1644" s="129"/>
      <c r="O1644" s="129"/>
      <c r="P1644" s="129"/>
      <c r="Q1644" s="129"/>
    </row>
    <row r="1645" spans="1:17">
      <c r="A1645" s="129"/>
      <c r="B1645" s="129"/>
      <c r="C1645" s="348" t="s">
        <v>8</v>
      </c>
      <c r="D1645" s="348" t="s">
        <v>19</v>
      </c>
      <c r="E1645" s="129"/>
      <c r="G1645" s="83">
        <v>12</v>
      </c>
      <c r="H1645" s="135" t="s">
        <v>16</v>
      </c>
      <c r="I1645" s="147">
        <v>1948743</v>
      </c>
      <c r="J1645" s="147">
        <v>2195370</v>
      </c>
      <c r="K1645" s="147">
        <v>1566436</v>
      </c>
      <c r="L1645" s="127"/>
      <c r="M1645" s="129"/>
      <c r="N1645" s="129"/>
      <c r="O1645" s="129"/>
      <c r="P1645" s="129"/>
      <c r="Q1645" s="129"/>
    </row>
    <row r="1646" spans="1:17">
      <c r="A1646" s="129"/>
      <c r="B1646" s="129"/>
      <c r="C1646" s="147">
        <v>45842366</v>
      </c>
      <c r="D1646" s="147">
        <v>24254173</v>
      </c>
      <c r="E1646" s="129"/>
      <c r="G1646" s="83">
        <v>13</v>
      </c>
      <c r="H1646" s="135" t="s">
        <v>24</v>
      </c>
      <c r="I1646" s="147">
        <v>4547317</v>
      </c>
      <c r="J1646" s="147">
        <v>3173305</v>
      </c>
      <c r="K1646" s="147">
        <v>1551883</v>
      </c>
      <c r="L1646" s="127"/>
      <c r="M1646" s="129"/>
      <c r="N1646" s="129"/>
      <c r="O1646" s="129"/>
      <c r="P1646" s="129"/>
      <c r="Q1646" s="129"/>
    </row>
    <row r="1647" spans="1:17">
      <c r="A1647" s="129"/>
      <c r="B1647" s="129"/>
      <c r="C1647" s="348" t="s">
        <v>24</v>
      </c>
      <c r="D1647" s="348" t="s">
        <v>10</v>
      </c>
      <c r="E1647" s="129"/>
      <c r="G1647" s="83">
        <v>14</v>
      </c>
      <c r="H1647" s="135" t="s">
        <v>2</v>
      </c>
      <c r="I1647" s="147">
        <v>1866378</v>
      </c>
      <c r="J1647" s="147">
        <v>1850371</v>
      </c>
      <c r="K1647" s="147">
        <v>1389613</v>
      </c>
      <c r="L1647" s="127"/>
      <c r="M1647" s="129"/>
      <c r="N1647" s="129"/>
      <c r="O1647" s="129"/>
      <c r="P1647" s="129"/>
      <c r="Q1647" s="129"/>
    </row>
    <row r="1648" spans="1:17">
      <c r="A1648" s="129"/>
      <c r="B1648" s="129"/>
      <c r="C1648" s="147">
        <v>33607219</v>
      </c>
      <c r="D1648" s="147">
        <v>10810557</v>
      </c>
      <c r="E1648" s="129"/>
      <c r="G1648" s="83">
        <v>15</v>
      </c>
      <c r="H1648" s="135" t="s">
        <v>13</v>
      </c>
      <c r="I1648" s="147">
        <v>981989</v>
      </c>
      <c r="J1648" s="147">
        <v>548984</v>
      </c>
      <c r="K1648" s="147">
        <v>1247884</v>
      </c>
      <c r="L1648" s="127"/>
      <c r="M1648" s="129"/>
      <c r="N1648" s="129"/>
      <c r="O1648" s="129"/>
      <c r="P1648" s="129"/>
      <c r="Q1648" s="129"/>
    </row>
    <row r="1649" spans="1:17" ht="15.75" thickBot="1">
      <c r="A1649" s="129"/>
      <c r="B1649" s="129"/>
      <c r="C1649" s="348" t="s">
        <v>30</v>
      </c>
      <c r="E1649" s="129"/>
      <c r="G1649" s="83">
        <v>16</v>
      </c>
      <c r="H1649" s="135" t="s">
        <v>7</v>
      </c>
      <c r="I1649" s="147">
        <v>565824</v>
      </c>
      <c r="J1649" s="147">
        <v>866127</v>
      </c>
      <c r="K1649" s="147">
        <v>1087387</v>
      </c>
      <c r="L1649" s="127"/>
      <c r="M1649" s="129"/>
      <c r="N1649" s="129"/>
      <c r="O1649" s="129"/>
      <c r="P1649" s="129"/>
      <c r="Q1649" s="129"/>
    </row>
    <row r="1650" spans="1:17">
      <c r="A1650" s="129"/>
      <c r="B1650" s="129"/>
      <c r="C1650" s="147">
        <v>31925183</v>
      </c>
      <c r="E1650" s="129"/>
      <c r="G1650" s="102"/>
      <c r="H1650" s="92" t="s">
        <v>83</v>
      </c>
      <c r="I1650" s="94">
        <f t="shared" ref="I1650:J1650" si="140">SUM(I1634:I1649)</f>
        <v>96012605</v>
      </c>
      <c r="J1650" s="94">
        <f t="shared" si="140"/>
        <v>99775533</v>
      </c>
      <c r="K1650" s="94">
        <f>SUM(K1634:K1649)</f>
        <v>96439983</v>
      </c>
      <c r="L1650" s="127"/>
      <c r="M1650" s="129"/>
      <c r="N1650" s="129"/>
      <c r="O1650" s="129"/>
      <c r="P1650" s="129"/>
      <c r="Q1650" s="129"/>
    </row>
    <row r="1651" spans="1:17">
      <c r="A1651" s="129"/>
      <c r="B1651" s="129"/>
      <c r="C1651" s="348" t="s">
        <v>9</v>
      </c>
      <c r="E1651" s="129"/>
      <c r="G1651" s="83"/>
      <c r="H1651" s="88" t="s">
        <v>240</v>
      </c>
      <c r="I1651" s="82">
        <f>I1650*100/I1652</f>
        <v>93.680383147737828</v>
      </c>
      <c r="J1651" s="82">
        <f>J1650*100/J1652</f>
        <v>93.624800253693465</v>
      </c>
      <c r="K1651" s="82">
        <f>K1650*100/K1652</f>
        <v>93.903734225199557</v>
      </c>
    </row>
    <row r="1652" spans="1:17" ht="15.75" thickBot="1">
      <c r="A1652" s="129"/>
      <c r="B1652" s="129"/>
      <c r="C1652" s="147">
        <v>31705124</v>
      </c>
      <c r="E1652" s="129"/>
      <c r="G1652" s="85"/>
      <c r="H1652" s="98" t="s">
        <v>84</v>
      </c>
      <c r="I1652" s="99">
        <v>102489552</v>
      </c>
      <c r="J1652" s="99">
        <v>106569555</v>
      </c>
      <c r="K1652" s="100">
        <v>102700903</v>
      </c>
    </row>
    <row r="1653" spans="1:17">
      <c r="A1653" s="129"/>
      <c r="B1653" s="129"/>
      <c r="C1653" s="348" t="s">
        <v>38</v>
      </c>
      <c r="E1653" s="129"/>
    </row>
    <row r="1654" spans="1:17" ht="15.75" thickBot="1">
      <c r="A1654" s="129"/>
      <c r="B1654" s="129"/>
      <c r="C1654" s="147">
        <v>28905567</v>
      </c>
      <c r="E1654" s="129"/>
    </row>
    <row r="1655" spans="1:17" ht="15.75" thickBot="1">
      <c r="A1655" s="129"/>
      <c r="B1655" s="129"/>
      <c r="C1655" s="348" t="s">
        <v>20</v>
      </c>
      <c r="E1655" s="129"/>
      <c r="G1655" s="40" t="s">
        <v>56</v>
      </c>
      <c r="H1655" s="21" t="s">
        <v>57</v>
      </c>
      <c r="I1655" s="27"/>
      <c r="J1655" s="27"/>
      <c r="K1655" s="27"/>
      <c r="M1655" s="40" t="s">
        <v>56</v>
      </c>
      <c r="N1655" s="21" t="s">
        <v>57</v>
      </c>
      <c r="O1655" s="27"/>
      <c r="P1655" s="27"/>
      <c r="Q1655" s="27"/>
    </row>
    <row r="1656" spans="1:17" ht="15.75" thickBot="1">
      <c r="A1656" s="129"/>
      <c r="B1656" s="129"/>
      <c r="C1656" s="147">
        <v>26806173</v>
      </c>
      <c r="E1656" s="129"/>
      <c r="G1656" s="189"/>
      <c r="H1656" s="259"/>
      <c r="I1656" s="52">
        <v>2017</v>
      </c>
      <c r="J1656" s="52">
        <v>2018</v>
      </c>
      <c r="K1656" s="145">
        <v>2019</v>
      </c>
      <c r="L1656" s="127"/>
      <c r="M1656" s="189"/>
      <c r="N1656" s="259"/>
      <c r="O1656" s="52">
        <v>2017</v>
      </c>
      <c r="P1656" s="145">
        <v>2018</v>
      </c>
      <c r="Q1656" s="145">
        <v>2019</v>
      </c>
    </row>
    <row r="1657" spans="1:17">
      <c r="A1657" s="129"/>
      <c r="B1657" s="129"/>
      <c r="C1657" s="348" t="s">
        <v>10</v>
      </c>
      <c r="D1657" s="129"/>
      <c r="E1657" s="129"/>
      <c r="G1657" s="105" t="s">
        <v>86</v>
      </c>
      <c r="H1657" s="260" t="s">
        <v>80</v>
      </c>
      <c r="I1657" s="212" t="s">
        <v>81</v>
      </c>
      <c r="J1657" s="212" t="s">
        <v>81</v>
      </c>
      <c r="K1657" s="146" t="s">
        <v>81</v>
      </c>
      <c r="L1657" s="127"/>
      <c r="M1657" s="105" t="s">
        <v>86</v>
      </c>
      <c r="N1657" s="260" t="s">
        <v>80</v>
      </c>
      <c r="O1657" s="212" t="s">
        <v>81</v>
      </c>
      <c r="P1657" s="146" t="s">
        <v>81</v>
      </c>
      <c r="Q1657" s="146" t="s">
        <v>81</v>
      </c>
    </row>
    <row r="1658" spans="1:17">
      <c r="A1658" s="129"/>
      <c r="B1658" s="129"/>
      <c r="C1658" s="147">
        <v>26281673</v>
      </c>
      <c r="D1658" s="129"/>
      <c r="E1658" s="129"/>
      <c r="G1658" s="83">
        <v>1</v>
      </c>
      <c r="H1658" s="78" t="s">
        <v>1</v>
      </c>
      <c r="I1658" s="147">
        <v>17381766</v>
      </c>
      <c r="J1658" s="147">
        <v>13470279</v>
      </c>
      <c r="K1658" s="147">
        <v>11105842</v>
      </c>
      <c r="L1658" s="127"/>
      <c r="M1658" s="77">
        <v>1</v>
      </c>
      <c r="N1658" s="78" t="s">
        <v>0</v>
      </c>
      <c r="O1658" s="147">
        <v>6847922</v>
      </c>
      <c r="P1658" s="147">
        <v>6866013</v>
      </c>
      <c r="Q1658" s="147">
        <v>7712395</v>
      </c>
    </row>
    <row r="1659" spans="1:17">
      <c r="A1659" s="129"/>
      <c r="B1659" s="129"/>
      <c r="C1659" s="348" t="s">
        <v>11</v>
      </c>
      <c r="D1659" s="129"/>
      <c r="E1659" s="129"/>
      <c r="G1659" s="83">
        <v>2</v>
      </c>
      <c r="H1659" s="78" t="s">
        <v>8</v>
      </c>
      <c r="I1659" s="147">
        <v>5302805</v>
      </c>
      <c r="J1659" s="147">
        <v>4471255</v>
      </c>
      <c r="K1659" s="147">
        <v>4364919</v>
      </c>
      <c r="L1659" s="127"/>
      <c r="M1659" s="77">
        <v>2</v>
      </c>
      <c r="N1659" s="78" t="s">
        <v>4</v>
      </c>
      <c r="O1659" s="147">
        <v>4716056</v>
      </c>
      <c r="P1659" s="147">
        <v>4353043</v>
      </c>
      <c r="Q1659" s="147">
        <v>4246037</v>
      </c>
    </row>
    <row r="1660" spans="1:17" ht="15.75" thickBot="1">
      <c r="A1660" s="129"/>
      <c r="B1660" s="129"/>
      <c r="C1660" s="147">
        <v>20722366</v>
      </c>
      <c r="D1660" s="129"/>
      <c r="E1660" s="129"/>
      <c r="G1660" s="83">
        <v>3</v>
      </c>
      <c r="H1660" s="78" t="s">
        <v>9</v>
      </c>
      <c r="I1660" s="147">
        <v>3585002</v>
      </c>
      <c r="J1660" s="147">
        <v>3669666</v>
      </c>
      <c r="K1660" s="147">
        <v>4253478</v>
      </c>
      <c r="L1660" s="127"/>
      <c r="M1660" s="77">
        <v>3</v>
      </c>
      <c r="N1660" s="78" t="s">
        <v>13</v>
      </c>
      <c r="O1660" s="147">
        <v>995152</v>
      </c>
      <c r="P1660" s="147">
        <v>1422377</v>
      </c>
      <c r="Q1660" s="147">
        <v>1936369</v>
      </c>
    </row>
    <row r="1661" spans="1:17">
      <c r="A1661" s="129"/>
      <c r="B1661" s="129"/>
      <c r="D1661" s="129"/>
      <c r="E1661" s="129"/>
      <c r="G1661" s="83">
        <v>4</v>
      </c>
      <c r="H1661" s="78" t="s">
        <v>6</v>
      </c>
      <c r="I1661" s="147">
        <v>2005422</v>
      </c>
      <c r="J1661" s="147">
        <v>2671880</v>
      </c>
      <c r="K1661" s="147">
        <v>3687633</v>
      </c>
      <c r="L1661" s="127"/>
      <c r="M1661" s="102"/>
      <c r="N1661" s="92" t="s">
        <v>83</v>
      </c>
      <c r="O1661" s="93">
        <f ca="1">SUM(O1658:O1663)</f>
        <v>13401668</v>
      </c>
      <c r="P1661" s="93">
        <f ca="1">SUM(P1658:P1663)</f>
        <v>14951576</v>
      </c>
      <c r="Q1661" s="94">
        <f ca="1">SUM(Q1658:Q1663)</f>
        <v>13862035</v>
      </c>
    </row>
    <row r="1662" spans="1:17">
      <c r="A1662" s="129"/>
      <c r="B1662" s="129"/>
      <c r="D1662" s="129"/>
      <c r="E1662" s="129"/>
      <c r="G1662" s="83">
        <v>5</v>
      </c>
      <c r="H1662" s="78" t="s">
        <v>11</v>
      </c>
      <c r="I1662" s="147">
        <v>2008048</v>
      </c>
      <c r="J1662" s="147">
        <v>2237006</v>
      </c>
      <c r="K1662" s="147">
        <v>3158446</v>
      </c>
      <c r="L1662" s="127"/>
      <c r="M1662" s="83"/>
      <c r="N1662" s="88" t="s">
        <v>240</v>
      </c>
      <c r="O1662" s="82">
        <f ca="1">O1661*100/O1663</f>
        <v>74.722621219854432</v>
      </c>
      <c r="P1662" s="82">
        <f ca="1">P1661*100/P1663</f>
        <v>85.847353541909499</v>
      </c>
      <c r="Q1662" s="96">
        <f ca="1">Q1661*100/Q1663</f>
        <v>88.181658337713145</v>
      </c>
    </row>
    <row r="1663" spans="1:17" ht="15.75" thickBot="1">
      <c r="A1663" s="129"/>
      <c r="B1663" s="129"/>
      <c r="D1663" s="129"/>
      <c r="E1663" s="129"/>
      <c r="G1663" s="83">
        <v>6</v>
      </c>
      <c r="H1663" s="101" t="s">
        <v>3</v>
      </c>
      <c r="I1663" s="157">
        <v>1371703</v>
      </c>
      <c r="J1663" s="157">
        <v>2433829</v>
      </c>
      <c r="K1663" s="157">
        <v>3078666</v>
      </c>
      <c r="L1663" s="127"/>
      <c r="M1663" s="85"/>
      <c r="N1663" s="98" t="s">
        <v>143</v>
      </c>
      <c r="O1663" s="99">
        <v>18011607</v>
      </c>
      <c r="P1663" s="99">
        <v>17404231</v>
      </c>
      <c r="Q1663" s="100">
        <v>15752628</v>
      </c>
    </row>
    <row r="1664" spans="1:17">
      <c r="A1664" s="129"/>
      <c r="B1664" s="129"/>
      <c r="D1664" s="129"/>
      <c r="E1664" s="129"/>
      <c r="G1664" s="83">
        <v>7</v>
      </c>
      <c r="H1664" s="78" t="s">
        <v>2</v>
      </c>
      <c r="I1664" s="147">
        <v>2236318</v>
      </c>
      <c r="J1664" s="147">
        <v>2365736</v>
      </c>
      <c r="K1664" s="147">
        <v>2943071</v>
      </c>
      <c r="L1664" s="127"/>
      <c r="M1664" s="129"/>
      <c r="N1664" s="129"/>
      <c r="O1664" s="129"/>
      <c r="P1664" s="129"/>
    </row>
    <row r="1665" spans="1:17">
      <c r="A1665" s="129"/>
      <c r="B1665" s="129"/>
      <c r="D1665" s="129"/>
      <c r="E1665" s="129"/>
      <c r="G1665" s="83">
        <v>8</v>
      </c>
      <c r="H1665" s="78" t="s">
        <v>4</v>
      </c>
      <c r="I1665" s="147">
        <v>4527390</v>
      </c>
      <c r="J1665" s="147">
        <v>2837696</v>
      </c>
      <c r="K1665" s="147">
        <v>2722790</v>
      </c>
      <c r="L1665" s="127"/>
      <c r="M1665" s="129"/>
      <c r="N1665" s="129"/>
      <c r="O1665" s="129"/>
      <c r="P1665" s="129"/>
      <c r="Q1665" s="129"/>
    </row>
    <row r="1666" spans="1:17">
      <c r="A1666" s="129"/>
      <c r="B1666" s="129"/>
      <c r="D1666" s="129"/>
      <c r="E1666" s="129"/>
      <c r="G1666" s="83">
        <v>9</v>
      </c>
      <c r="H1666" s="78" t="s">
        <v>20</v>
      </c>
      <c r="I1666" s="147">
        <v>4144464</v>
      </c>
      <c r="J1666" s="147">
        <v>3365259</v>
      </c>
      <c r="K1666" s="147">
        <v>2077765</v>
      </c>
      <c r="L1666" s="127"/>
      <c r="M1666" s="129"/>
      <c r="N1666" s="129"/>
      <c r="O1666" s="129"/>
      <c r="P1666" s="129"/>
      <c r="Q1666" s="129"/>
    </row>
    <row r="1667" spans="1:17">
      <c r="A1667" s="129"/>
      <c r="B1667" s="129"/>
      <c r="D1667" s="129"/>
      <c r="E1667" s="129"/>
      <c r="G1667" s="83">
        <v>10</v>
      </c>
      <c r="H1667" s="78" t="s">
        <v>10</v>
      </c>
      <c r="I1667" s="147">
        <v>1520440</v>
      </c>
      <c r="J1667" s="147">
        <v>1737518</v>
      </c>
      <c r="K1667" s="147">
        <v>1844115</v>
      </c>
      <c r="L1667" s="127"/>
      <c r="M1667" s="129"/>
      <c r="N1667" s="129"/>
      <c r="O1667" s="129"/>
      <c r="P1667" s="129"/>
      <c r="Q1667" s="129"/>
    </row>
    <row r="1668" spans="1:17">
      <c r="A1668" s="129"/>
      <c r="B1668" s="129"/>
      <c r="D1668" s="129"/>
      <c r="E1668" s="129"/>
      <c r="G1668" s="83">
        <v>11</v>
      </c>
      <c r="H1668" s="78" t="s">
        <v>16</v>
      </c>
      <c r="I1668" s="147">
        <v>657764</v>
      </c>
      <c r="J1668" s="147">
        <v>727680</v>
      </c>
      <c r="K1668" s="147">
        <v>717819</v>
      </c>
      <c r="L1668" s="127"/>
      <c r="M1668" s="129"/>
      <c r="N1668" s="129"/>
      <c r="O1668" s="129"/>
      <c r="P1668" s="129"/>
      <c r="Q1668" s="129"/>
    </row>
    <row r="1669" spans="1:17" ht="15.75" thickBot="1">
      <c r="A1669" s="129"/>
      <c r="B1669" s="129"/>
      <c r="D1669" s="129"/>
      <c r="E1669" s="129"/>
      <c r="G1669" s="83">
        <v>12</v>
      </c>
      <c r="H1669" s="78" t="s">
        <v>103</v>
      </c>
      <c r="I1669" s="147">
        <v>598432</v>
      </c>
      <c r="J1669" s="147">
        <v>649341</v>
      </c>
      <c r="K1669" s="147">
        <v>680536</v>
      </c>
      <c r="L1669" s="127"/>
      <c r="M1669" s="129"/>
      <c r="N1669" s="129"/>
      <c r="O1669" s="129"/>
      <c r="P1669" s="129"/>
      <c r="Q1669" s="129"/>
    </row>
    <row r="1670" spans="1:17">
      <c r="A1670" s="129"/>
      <c r="B1670" s="129"/>
      <c r="D1670" s="129"/>
      <c r="E1670" s="129"/>
      <c r="G1670" s="102"/>
      <c r="H1670" s="92" t="s">
        <v>83</v>
      </c>
      <c r="I1670" s="93">
        <f>SUM(I1658:I1667)</f>
        <v>44083358</v>
      </c>
      <c r="J1670" s="93">
        <f>SUM(J1658:J1667)</f>
        <v>39260124</v>
      </c>
      <c r="K1670" s="94">
        <f>SUM(K1658:K1669)</f>
        <v>40635080</v>
      </c>
      <c r="L1670" s="127"/>
      <c r="M1670" s="129"/>
      <c r="N1670" s="129"/>
      <c r="O1670" s="129"/>
      <c r="P1670" s="129"/>
      <c r="Q1670" s="129"/>
    </row>
    <row r="1671" spans="1:17">
      <c r="A1671" s="129"/>
      <c r="B1671" s="129"/>
      <c r="D1671" s="129"/>
      <c r="E1671" s="129"/>
      <c r="G1671" s="83"/>
      <c r="H1671" s="88" t="s">
        <v>240</v>
      </c>
      <c r="I1671" s="82">
        <f>I1670*100/I1672</f>
        <v>84.592315097261661</v>
      </c>
      <c r="J1671" s="82">
        <f>J1670*100/J1672</f>
        <v>85.659208033595235</v>
      </c>
      <c r="K1671" s="96">
        <f>K1670*100/K1672</f>
        <v>87.894936740320546</v>
      </c>
      <c r="L1671" s="127"/>
      <c r="M1671" s="129"/>
      <c r="N1671" s="129"/>
      <c r="O1671" s="129"/>
      <c r="P1671" s="129"/>
      <c r="Q1671" s="129"/>
    </row>
    <row r="1672" spans="1:17" ht="15.75" thickBot="1">
      <c r="A1672" s="129"/>
      <c r="B1672" s="129"/>
      <c r="C1672" s="129"/>
      <c r="D1672" s="129"/>
      <c r="E1672" s="129"/>
      <c r="G1672" s="85"/>
      <c r="H1672" s="98" t="s">
        <v>84</v>
      </c>
      <c r="I1672" s="99">
        <v>52112722</v>
      </c>
      <c r="J1672" s="99">
        <v>45832929</v>
      </c>
      <c r="K1672" s="100">
        <v>46231423</v>
      </c>
      <c r="L1672" s="127"/>
      <c r="M1672" s="129"/>
      <c r="N1672" s="129"/>
      <c r="O1672" s="129"/>
      <c r="P1672" s="129"/>
      <c r="Q1672" s="129"/>
    </row>
    <row r="1673" spans="1:17">
      <c r="A1673" s="129"/>
      <c r="B1673" s="129"/>
      <c r="C1673" s="129"/>
      <c r="D1673" s="129"/>
      <c r="E1673" s="129"/>
      <c r="G1673" s="129"/>
      <c r="H1673" s="129"/>
      <c r="I1673" s="129"/>
      <c r="J1673" s="129"/>
      <c r="L1673" s="127"/>
      <c r="M1673" s="129"/>
      <c r="N1673" s="129"/>
      <c r="O1673" s="129"/>
      <c r="P1673" s="129"/>
      <c r="Q1673" s="129"/>
    </row>
    <row r="1674" spans="1:17" ht="15.75" thickBot="1">
      <c r="A1674" s="129"/>
      <c r="B1674" s="129"/>
      <c r="C1674" s="129"/>
      <c r="D1674" s="129"/>
      <c r="E1674" s="129"/>
      <c r="G1674" s="129"/>
      <c r="H1674" s="129"/>
      <c r="I1674" s="129"/>
      <c r="J1674" s="129"/>
      <c r="K1674" s="129"/>
      <c r="L1674" s="127"/>
      <c r="M1674" s="129"/>
      <c r="N1674" s="129"/>
      <c r="O1674" s="129"/>
      <c r="P1674" s="129"/>
      <c r="Q1674" s="129"/>
    </row>
    <row r="1675" spans="1:17" ht="15.75" thickBot="1">
      <c r="A1675" s="129"/>
      <c r="B1675" s="129"/>
      <c r="C1675" s="129"/>
      <c r="D1675" s="129"/>
      <c r="E1675" s="129"/>
      <c r="G1675" s="40" t="s">
        <v>378</v>
      </c>
      <c r="H1675" s="21" t="s">
        <v>379</v>
      </c>
      <c r="I1675" s="27"/>
      <c r="J1675" s="27"/>
      <c r="K1675" s="27"/>
      <c r="L1675" s="127"/>
      <c r="M1675" s="40" t="s">
        <v>378</v>
      </c>
      <c r="N1675" s="21" t="s">
        <v>379</v>
      </c>
      <c r="O1675" s="27"/>
      <c r="P1675" s="27"/>
      <c r="Q1675" s="27"/>
    </row>
    <row r="1676" spans="1:17" ht="15.75" thickBot="1">
      <c r="A1676" s="129"/>
      <c r="B1676" s="129"/>
      <c r="C1676" s="129"/>
      <c r="D1676" s="129"/>
      <c r="E1676" s="129"/>
      <c r="G1676" s="189"/>
      <c r="H1676" s="190"/>
      <c r="I1676" s="145">
        <v>2017</v>
      </c>
      <c r="J1676" s="145">
        <v>2018</v>
      </c>
      <c r="K1676" s="145">
        <v>2019</v>
      </c>
      <c r="L1676" s="127"/>
      <c r="M1676" s="189"/>
      <c r="N1676" s="190"/>
      <c r="O1676" s="145">
        <v>2017</v>
      </c>
      <c r="P1676" s="145">
        <v>2018</v>
      </c>
      <c r="Q1676" s="145">
        <v>2019</v>
      </c>
    </row>
    <row r="1677" spans="1:17">
      <c r="A1677" s="129"/>
      <c r="B1677" s="129"/>
      <c r="C1677" s="129"/>
      <c r="D1677" s="129"/>
      <c r="E1677" s="129"/>
      <c r="G1677" s="105" t="s">
        <v>86</v>
      </c>
      <c r="H1677" s="184" t="s">
        <v>80</v>
      </c>
      <c r="I1677" s="146" t="s">
        <v>81</v>
      </c>
      <c r="J1677" s="146" t="s">
        <v>81</v>
      </c>
      <c r="K1677" s="146" t="s">
        <v>81</v>
      </c>
      <c r="L1677" s="127"/>
      <c r="M1677" s="105" t="s">
        <v>86</v>
      </c>
      <c r="N1677" s="184" t="s">
        <v>80</v>
      </c>
      <c r="O1677" s="146" t="s">
        <v>81</v>
      </c>
      <c r="P1677" s="146" t="s">
        <v>81</v>
      </c>
      <c r="Q1677" s="146" t="s">
        <v>81</v>
      </c>
    </row>
    <row r="1678" spans="1:17" ht="15.75" thickBot="1">
      <c r="A1678" s="129"/>
      <c r="B1678" s="129"/>
      <c r="C1678" s="129"/>
      <c r="D1678" s="129"/>
      <c r="E1678" s="129"/>
      <c r="G1678" s="77"/>
      <c r="H1678" s="135" t="s">
        <v>4</v>
      </c>
      <c r="I1678" s="147">
        <v>1141797</v>
      </c>
      <c r="J1678" s="147">
        <v>1104744</v>
      </c>
      <c r="K1678" s="147">
        <v>704115</v>
      </c>
      <c r="L1678" s="127"/>
      <c r="M1678" s="77">
        <v>1</v>
      </c>
      <c r="N1678" s="135" t="s">
        <v>8</v>
      </c>
      <c r="O1678" s="147">
        <v>5377466</v>
      </c>
      <c r="P1678" s="147">
        <v>4709400</v>
      </c>
      <c r="Q1678" s="147">
        <v>4954490</v>
      </c>
    </row>
    <row r="1679" spans="1:17">
      <c r="A1679" s="129"/>
      <c r="B1679" s="129"/>
      <c r="C1679" s="129"/>
      <c r="D1679" s="129"/>
      <c r="E1679" s="129"/>
      <c r="G1679" s="102"/>
      <c r="H1679" s="92" t="s">
        <v>83</v>
      </c>
      <c r="I1679" s="93">
        <f>SUM(I1678:I1678)</f>
        <v>1141797</v>
      </c>
      <c r="J1679" s="93">
        <f>SUM(J1678:J1678)</f>
        <v>1104744</v>
      </c>
      <c r="K1679" s="94">
        <f>SUM(K1678:K1678)</f>
        <v>704115</v>
      </c>
      <c r="L1679" s="127"/>
      <c r="M1679" s="77">
        <v>2</v>
      </c>
      <c r="N1679" s="135" t="s">
        <v>9</v>
      </c>
      <c r="O1679" s="147">
        <v>1732314</v>
      </c>
      <c r="P1679" s="147">
        <v>1687191</v>
      </c>
      <c r="Q1679" s="147">
        <v>1521422</v>
      </c>
    </row>
    <row r="1680" spans="1:17" ht="15.75" thickBot="1">
      <c r="A1680" s="129"/>
      <c r="B1680" s="129"/>
      <c r="C1680" s="129"/>
      <c r="D1680" s="129"/>
      <c r="E1680" s="129"/>
      <c r="G1680" s="83"/>
      <c r="H1680" s="88" t="s">
        <v>240</v>
      </c>
      <c r="I1680" s="82">
        <f>I1679*100/I1681</f>
        <v>85.185019393855299</v>
      </c>
      <c r="J1680" s="82">
        <f>J1679*100/J1681</f>
        <v>88.520373618501765</v>
      </c>
      <c r="K1680" s="96">
        <f>K1679*100/K1681</f>
        <v>86.285853637016473</v>
      </c>
      <c r="L1680" s="127"/>
      <c r="M1680" s="77">
        <v>3</v>
      </c>
      <c r="N1680" s="135" t="s">
        <v>20</v>
      </c>
      <c r="O1680" s="147">
        <v>1265543</v>
      </c>
      <c r="P1680" s="147">
        <v>995695</v>
      </c>
      <c r="Q1680" s="147">
        <v>626504</v>
      </c>
    </row>
    <row r="1681" spans="1:17" ht="15.75" thickBot="1">
      <c r="A1681" s="129"/>
      <c r="B1681" s="129"/>
      <c r="C1681" s="129"/>
      <c r="D1681" s="129"/>
      <c r="E1681" s="129"/>
      <c r="G1681" s="85"/>
      <c r="H1681" s="98" t="s">
        <v>143</v>
      </c>
      <c r="I1681" s="99">
        <v>1340373</v>
      </c>
      <c r="J1681" s="99">
        <v>1248011</v>
      </c>
      <c r="K1681" s="100">
        <v>816026</v>
      </c>
      <c r="L1681" s="127"/>
      <c r="M1681" s="102"/>
      <c r="N1681" s="92" t="s">
        <v>83</v>
      </c>
      <c r="O1681" s="93">
        <f>SUM(O1678:O1680)</f>
        <v>8375323</v>
      </c>
      <c r="P1681" s="93">
        <f>SUM(P1678:P1680)</f>
        <v>7392286</v>
      </c>
      <c r="Q1681" s="94">
        <f>SUM(Q1678:Q1680)</f>
        <v>7102416</v>
      </c>
    </row>
    <row r="1682" spans="1:17">
      <c r="A1682" s="129"/>
      <c r="B1682" s="129"/>
      <c r="C1682" s="129"/>
      <c r="D1682" s="129"/>
      <c r="E1682" s="129"/>
      <c r="G1682" s="129"/>
      <c r="H1682" s="129"/>
      <c r="I1682" s="129"/>
      <c r="J1682" s="129"/>
      <c r="L1682" s="127"/>
      <c r="M1682" s="83"/>
      <c r="N1682" s="88" t="s">
        <v>240</v>
      </c>
      <c r="O1682" s="82">
        <f>O1681*100/O1683</f>
        <v>87.014824052941208</v>
      </c>
      <c r="P1682" s="82">
        <f>P1681*100/P1683</f>
        <v>85.412419030611176</v>
      </c>
      <c r="Q1682" s="96">
        <f>Q1681*100/Q1683</f>
        <v>84.346484850586492</v>
      </c>
    </row>
    <row r="1683" spans="1:17" ht="15.75" thickBot="1">
      <c r="A1683" s="129"/>
      <c r="B1683" s="129"/>
      <c r="C1683" s="129"/>
      <c r="D1683" s="129"/>
      <c r="E1683" s="129"/>
      <c r="G1683" s="129"/>
      <c r="H1683" s="129"/>
      <c r="I1683" s="129"/>
      <c r="J1683" s="129"/>
      <c r="K1683" s="129"/>
      <c r="L1683" s="127"/>
      <c r="M1683" s="85"/>
      <c r="N1683" s="98" t="s">
        <v>143</v>
      </c>
      <c r="O1683" s="99">
        <v>9625168</v>
      </c>
      <c r="P1683" s="99">
        <v>8654814</v>
      </c>
      <c r="Q1683" s="100">
        <v>8420524</v>
      </c>
    </row>
    <row r="1684" spans="1:17">
      <c r="A1684" s="129"/>
      <c r="B1684" s="129"/>
      <c r="C1684" s="129"/>
      <c r="D1684" s="129"/>
      <c r="E1684" s="129"/>
      <c r="G1684" s="129"/>
      <c r="H1684" s="129"/>
      <c r="I1684" s="129"/>
      <c r="J1684" s="129"/>
      <c r="K1684" s="129"/>
      <c r="L1684" s="127"/>
      <c r="M1684" s="129"/>
      <c r="N1684" s="129"/>
      <c r="O1684" s="129"/>
      <c r="P1684" s="129"/>
    </row>
    <row r="1685" spans="1:17" ht="15.75" thickBot="1">
      <c r="A1685" s="129"/>
      <c r="B1685" s="129"/>
      <c r="C1685" s="129"/>
      <c r="D1685" s="129"/>
      <c r="E1685" s="129"/>
      <c r="G1685" s="129"/>
      <c r="H1685" s="129"/>
      <c r="I1685" s="129"/>
      <c r="J1685" s="129"/>
      <c r="K1685" s="129"/>
      <c r="L1685" s="127"/>
      <c r="M1685" s="129"/>
      <c r="N1685" s="129"/>
      <c r="O1685" s="129"/>
      <c r="P1685" s="129"/>
      <c r="Q1685" s="129"/>
    </row>
    <row r="1686" spans="1:17" ht="15.75" thickBot="1">
      <c r="A1686" s="129"/>
      <c r="B1686" s="129"/>
      <c r="C1686" s="129"/>
      <c r="D1686" s="129"/>
      <c r="E1686" s="129"/>
      <c r="G1686" s="40" t="s">
        <v>185</v>
      </c>
      <c r="H1686" s="21" t="s">
        <v>186</v>
      </c>
      <c r="I1686" s="27"/>
      <c r="J1686" s="27"/>
      <c r="K1686" s="27"/>
      <c r="M1686" s="40" t="s">
        <v>185</v>
      </c>
      <c r="N1686" s="21" t="s">
        <v>186</v>
      </c>
      <c r="O1686" s="27"/>
      <c r="P1686" s="27"/>
      <c r="Q1686" s="27"/>
    </row>
    <row r="1687" spans="1:17" ht="15.75" thickBot="1">
      <c r="A1687" s="129"/>
      <c r="B1687" s="129"/>
      <c r="C1687" s="129"/>
      <c r="D1687" s="129"/>
      <c r="E1687" s="129"/>
      <c r="G1687" s="189"/>
      <c r="H1687" s="259"/>
      <c r="I1687" s="52">
        <v>2017</v>
      </c>
      <c r="J1687" s="52">
        <v>2018</v>
      </c>
      <c r="K1687" s="145">
        <v>2019</v>
      </c>
      <c r="L1687" s="127"/>
      <c r="M1687" s="189"/>
      <c r="N1687" s="190"/>
      <c r="O1687" s="145">
        <v>2017</v>
      </c>
      <c r="P1687" s="145">
        <v>2018</v>
      </c>
      <c r="Q1687" s="145">
        <v>2019</v>
      </c>
    </row>
    <row r="1688" spans="1:17">
      <c r="A1688" s="129"/>
      <c r="B1688" s="129"/>
      <c r="C1688" s="129"/>
      <c r="D1688" s="129"/>
      <c r="E1688" s="129"/>
      <c r="G1688" s="105" t="s">
        <v>86</v>
      </c>
      <c r="H1688" s="260" t="s">
        <v>80</v>
      </c>
      <c r="I1688" s="212" t="s">
        <v>81</v>
      </c>
      <c r="J1688" s="212" t="s">
        <v>81</v>
      </c>
      <c r="K1688" s="146" t="s">
        <v>81</v>
      </c>
      <c r="L1688" s="127"/>
      <c r="M1688" s="105" t="s">
        <v>86</v>
      </c>
      <c r="N1688" s="184" t="s">
        <v>80</v>
      </c>
      <c r="O1688" s="146" t="s">
        <v>81</v>
      </c>
      <c r="P1688" s="146" t="s">
        <v>81</v>
      </c>
      <c r="Q1688" s="146" t="s">
        <v>81</v>
      </c>
    </row>
    <row r="1689" spans="1:17" ht="15.75" thickBot="1">
      <c r="A1689" s="129"/>
      <c r="B1689" s="129"/>
      <c r="C1689" s="129"/>
      <c r="D1689" s="129"/>
      <c r="E1689" s="129"/>
      <c r="G1689" s="83"/>
      <c r="H1689" s="78" t="s">
        <v>6</v>
      </c>
      <c r="I1689" s="147">
        <v>96023</v>
      </c>
      <c r="J1689" s="147">
        <v>143470</v>
      </c>
      <c r="K1689" s="160">
        <v>293635</v>
      </c>
      <c r="L1689" s="127"/>
      <c r="M1689" s="77">
        <v>1</v>
      </c>
      <c r="N1689" s="135" t="s">
        <v>9</v>
      </c>
      <c r="O1689" s="147">
        <v>20836847</v>
      </c>
      <c r="P1689" s="147">
        <v>23028436</v>
      </c>
      <c r="Q1689" s="147">
        <v>28051780</v>
      </c>
    </row>
    <row r="1690" spans="1:17">
      <c r="A1690" s="129"/>
      <c r="B1690" s="129"/>
      <c r="C1690" s="129"/>
      <c r="D1690" s="129"/>
      <c r="E1690" s="129"/>
      <c r="G1690" s="102"/>
      <c r="H1690" s="92" t="s">
        <v>83</v>
      </c>
      <c r="I1690" s="93">
        <f t="shared" ref="I1690:J1690" si="141">SUM(I1689:I1689)</f>
        <v>96023</v>
      </c>
      <c r="J1690" s="93">
        <f t="shared" si="141"/>
        <v>143470</v>
      </c>
      <c r="K1690" s="94">
        <f>SUM(K1689:K1689)</f>
        <v>293635</v>
      </c>
      <c r="L1690" s="127"/>
      <c r="M1690" s="77">
        <v>2</v>
      </c>
      <c r="N1690" s="135" t="s">
        <v>5</v>
      </c>
      <c r="O1690" s="147">
        <v>16885192</v>
      </c>
      <c r="P1690" s="147">
        <v>17396808</v>
      </c>
      <c r="Q1690" s="147">
        <v>17414652</v>
      </c>
    </row>
    <row r="1691" spans="1:17">
      <c r="A1691" s="129"/>
      <c r="B1691" s="129"/>
      <c r="C1691" s="129"/>
      <c r="D1691" s="129"/>
      <c r="E1691" s="129"/>
      <c r="G1691" s="83"/>
      <c r="H1691" s="88" t="s">
        <v>240</v>
      </c>
      <c r="I1691" s="82">
        <f>I1690*100/I1692</f>
        <v>15.555674355161141</v>
      </c>
      <c r="J1691" s="82">
        <f>J1690*100/J1692</f>
        <v>17.155552685734239</v>
      </c>
      <c r="K1691" s="96">
        <f>K1690*100/K1692</f>
        <v>26.481827028265258</v>
      </c>
      <c r="L1691" s="127"/>
      <c r="M1691" s="77">
        <v>3</v>
      </c>
      <c r="N1691" s="135" t="s">
        <v>8</v>
      </c>
      <c r="O1691" s="147">
        <v>15850724</v>
      </c>
      <c r="P1691" s="147">
        <v>16618227</v>
      </c>
      <c r="Q1691" s="147">
        <v>16993125</v>
      </c>
    </row>
    <row r="1692" spans="1:17" ht="15.75" thickBot="1">
      <c r="A1692" s="129"/>
      <c r="B1692" s="129"/>
      <c r="C1692" s="129"/>
      <c r="D1692" s="129"/>
      <c r="E1692" s="129"/>
      <c r="G1692" s="85"/>
      <c r="H1692" s="98" t="s">
        <v>84</v>
      </c>
      <c r="I1692" s="99">
        <v>617286</v>
      </c>
      <c r="J1692" s="99">
        <v>836289</v>
      </c>
      <c r="K1692" s="100">
        <v>1108817</v>
      </c>
      <c r="L1692" s="127"/>
      <c r="M1692" s="261">
        <v>4</v>
      </c>
      <c r="N1692" s="135" t="s">
        <v>4</v>
      </c>
      <c r="O1692" s="147">
        <v>4185715</v>
      </c>
      <c r="P1692" s="147">
        <v>3742817</v>
      </c>
      <c r="Q1692" s="147">
        <v>3899059</v>
      </c>
    </row>
    <row r="1693" spans="1:17">
      <c r="A1693" s="129"/>
      <c r="B1693" s="129"/>
      <c r="C1693" s="129"/>
      <c r="D1693" s="129"/>
      <c r="E1693" s="129"/>
      <c r="L1693" s="127"/>
      <c r="M1693" s="77">
        <v>5</v>
      </c>
      <c r="N1693" s="135" t="s">
        <v>19</v>
      </c>
      <c r="O1693" s="147">
        <v>617242</v>
      </c>
      <c r="P1693" s="147">
        <v>1000109</v>
      </c>
      <c r="Q1693" s="147">
        <v>2026869</v>
      </c>
    </row>
    <row r="1694" spans="1:17" ht="15.75" thickBot="1">
      <c r="A1694" s="129"/>
      <c r="B1694" s="129"/>
      <c r="C1694" s="129"/>
      <c r="D1694" s="129"/>
      <c r="E1694" s="129"/>
      <c r="L1694" s="127"/>
      <c r="M1694" s="77">
        <v>6</v>
      </c>
      <c r="N1694" s="135" t="s">
        <v>20</v>
      </c>
      <c r="O1694" s="147">
        <v>752853</v>
      </c>
      <c r="P1694" s="147">
        <v>1023582</v>
      </c>
      <c r="Q1694" s="147">
        <v>1198779</v>
      </c>
    </row>
    <row r="1695" spans="1:17">
      <c r="A1695" s="129"/>
      <c r="B1695" s="129"/>
      <c r="C1695" s="129"/>
      <c r="D1695" s="129"/>
      <c r="E1695" s="129"/>
      <c r="G1695" s="129"/>
      <c r="H1695" s="129"/>
      <c r="I1695" s="262"/>
      <c r="J1695" s="129"/>
      <c r="K1695" s="129"/>
      <c r="L1695" s="127"/>
      <c r="M1695" s="102"/>
      <c r="N1695" s="92" t="s">
        <v>83</v>
      </c>
      <c r="O1695" s="93">
        <f t="shared" ref="O1695:P1695" si="142">SUM(O1689:O1694)</f>
        <v>59128573</v>
      </c>
      <c r="P1695" s="93">
        <f t="shared" si="142"/>
        <v>62809979</v>
      </c>
      <c r="Q1695" s="93">
        <f>SUM(Q1689:Q1694)</f>
        <v>69584264</v>
      </c>
    </row>
    <row r="1696" spans="1:17">
      <c r="A1696" s="129"/>
      <c r="B1696" s="129"/>
      <c r="C1696" s="129"/>
      <c r="D1696" s="129"/>
      <c r="E1696" s="129"/>
      <c r="M1696" s="83"/>
      <c r="N1696" s="88" t="s">
        <v>240</v>
      </c>
      <c r="O1696" s="82">
        <f>O1695*100/O1697</f>
        <v>98.415852681511396</v>
      </c>
      <c r="P1696" s="82">
        <f>P1695*100/P1697</f>
        <v>98.310488071902014</v>
      </c>
      <c r="Q1696" s="82">
        <f>Q1695*100/Q1697</f>
        <v>98.277735266654389</v>
      </c>
    </row>
    <row r="1697" spans="1:17" ht="15.75" thickBot="1">
      <c r="A1697" s="129"/>
      <c r="B1697" s="129"/>
      <c r="C1697" s="129"/>
      <c r="D1697" s="129"/>
      <c r="E1697" s="129"/>
      <c r="M1697" s="85"/>
      <c r="N1697" s="98" t="s">
        <v>143</v>
      </c>
      <c r="O1697" s="99">
        <v>60080334</v>
      </c>
      <c r="P1697" s="99">
        <v>63889398</v>
      </c>
      <c r="Q1697" s="100">
        <v>70803691</v>
      </c>
    </row>
    <row r="1698" spans="1:17">
      <c r="A1698" s="129"/>
      <c r="B1698" s="129"/>
      <c r="C1698" s="129"/>
      <c r="D1698" s="129"/>
      <c r="E1698" s="129"/>
    </row>
    <row r="1699" spans="1:17">
      <c r="A1699" s="129"/>
      <c r="B1699" s="129"/>
      <c r="C1699" s="129"/>
      <c r="D1699" s="129"/>
      <c r="E1699" s="129"/>
    </row>
    <row r="1700" spans="1:17" ht="15.75" thickBot="1">
      <c r="A1700" s="129"/>
      <c r="B1700" s="129"/>
      <c r="C1700" s="129"/>
      <c r="D1700" s="129"/>
      <c r="E1700" s="129"/>
      <c r="G1700" s="60" t="s">
        <v>58</v>
      </c>
      <c r="H1700" s="61" t="s">
        <v>85</v>
      </c>
      <c r="I1700" s="38"/>
      <c r="J1700" s="27"/>
      <c r="K1700" s="27"/>
      <c r="M1700" s="60" t="s">
        <v>58</v>
      </c>
      <c r="N1700" s="61" t="s">
        <v>85</v>
      </c>
      <c r="O1700" s="27"/>
      <c r="P1700" s="27"/>
      <c r="Q1700" s="27"/>
    </row>
    <row r="1701" spans="1:17" ht="15.75" thickBot="1">
      <c r="A1701" s="129"/>
      <c r="B1701" s="129"/>
      <c r="C1701" s="129"/>
      <c r="D1701" s="129"/>
      <c r="E1701" s="129"/>
      <c r="G1701" s="263"/>
      <c r="H1701" s="131"/>
      <c r="I1701" s="145">
        <v>2017</v>
      </c>
      <c r="J1701" s="145">
        <v>2018</v>
      </c>
      <c r="K1701" s="145">
        <v>2019</v>
      </c>
      <c r="L1701" s="127"/>
      <c r="M1701" s="189"/>
      <c r="N1701" s="190"/>
      <c r="O1701" s="145">
        <v>2017</v>
      </c>
      <c r="P1701" s="145">
        <v>2018</v>
      </c>
      <c r="Q1701" s="145">
        <v>2019</v>
      </c>
    </row>
    <row r="1702" spans="1:17" ht="15.75" thickBot="1">
      <c r="A1702" s="129"/>
      <c r="B1702" s="129"/>
      <c r="C1702" s="129"/>
      <c r="D1702" s="129"/>
      <c r="E1702" s="129"/>
      <c r="G1702" s="105" t="s">
        <v>86</v>
      </c>
      <c r="H1702" s="184" t="s">
        <v>80</v>
      </c>
      <c r="I1702" s="146" t="s">
        <v>81</v>
      </c>
      <c r="J1702" s="146" t="s">
        <v>81</v>
      </c>
      <c r="K1702" s="146" t="s">
        <v>81</v>
      </c>
      <c r="L1702" s="127"/>
      <c r="M1702" s="105" t="s">
        <v>86</v>
      </c>
      <c r="N1702" s="184" t="s">
        <v>80</v>
      </c>
      <c r="O1702" s="146" t="s">
        <v>81</v>
      </c>
      <c r="P1702" s="146" t="s">
        <v>81</v>
      </c>
      <c r="Q1702" s="224" t="s">
        <v>81</v>
      </c>
    </row>
    <row r="1703" spans="1:17">
      <c r="A1703" s="129"/>
      <c r="B1703" s="129"/>
      <c r="C1703" s="129"/>
      <c r="D1703" s="129"/>
      <c r="E1703" s="129"/>
      <c r="G1703" s="83">
        <v>1</v>
      </c>
      <c r="H1703" s="135" t="s">
        <v>29</v>
      </c>
      <c r="I1703" s="147">
        <v>126368535</v>
      </c>
      <c r="J1703" s="147">
        <v>133817312</v>
      </c>
      <c r="K1703" s="147">
        <v>140377190</v>
      </c>
      <c r="L1703" s="127"/>
      <c r="M1703" s="77">
        <v>1</v>
      </c>
      <c r="N1703" s="135" t="s">
        <v>25</v>
      </c>
      <c r="O1703" s="225">
        <v>4501699</v>
      </c>
      <c r="P1703" s="225">
        <v>5558635</v>
      </c>
      <c r="Q1703" s="225">
        <v>7452078</v>
      </c>
    </row>
    <row r="1704" spans="1:17">
      <c r="A1704" s="129"/>
      <c r="B1704" s="129"/>
      <c r="C1704" s="129"/>
      <c r="D1704" s="129"/>
      <c r="E1704" s="129"/>
      <c r="G1704" s="83">
        <v>2</v>
      </c>
      <c r="H1704" s="135" t="s">
        <v>4</v>
      </c>
      <c r="I1704" s="147">
        <v>57855682</v>
      </c>
      <c r="J1704" s="147">
        <v>59645256</v>
      </c>
      <c r="K1704" s="147">
        <v>63634043</v>
      </c>
      <c r="L1704" s="127"/>
      <c r="M1704" s="77">
        <v>2</v>
      </c>
      <c r="N1704" s="135" t="s">
        <v>10</v>
      </c>
      <c r="O1704" s="147">
        <v>9071429</v>
      </c>
      <c r="P1704" s="147">
        <v>9612697</v>
      </c>
      <c r="Q1704" s="147">
        <v>6983753</v>
      </c>
    </row>
    <row r="1705" spans="1:17">
      <c r="A1705" s="129"/>
      <c r="B1705" s="129"/>
      <c r="C1705" s="129"/>
      <c r="D1705" s="129"/>
      <c r="E1705" s="129"/>
      <c r="G1705" s="83">
        <v>3</v>
      </c>
      <c r="H1705" s="135" t="s">
        <v>0</v>
      </c>
      <c r="I1705" s="147">
        <v>33133003</v>
      </c>
      <c r="J1705" s="147">
        <v>36664726</v>
      </c>
      <c r="K1705" s="147">
        <v>33723828</v>
      </c>
      <c r="L1705" s="127"/>
      <c r="M1705" s="77">
        <v>3</v>
      </c>
      <c r="N1705" s="135" t="s">
        <v>4</v>
      </c>
      <c r="O1705" s="147">
        <v>5533620</v>
      </c>
      <c r="P1705" s="147">
        <v>5054349</v>
      </c>
      <c r="Q1705" s="147">
        <v>4544304</v>
      </c>
    </row>
    <row r="1706" spans="1:17">
      <c r="A1706" s="129"/>
      <c r="B1706" s="129"/>
      <c r="C1706" s="129"/>
      <c r="D1706" s="129"/>
      <c r="E1706" s="129"/>
      <c r="G1706" s="83">
        <v>4</v>
      </c>
      <c r="H1706" s="135" t="s">
        <v>1</v>
      </c>
      <c r="I1706" s="147">
        <v>27031748</v>
      </c>
      <c r="J1706" s="147">
        <v>29774115</v>
      </c>
      <c r="K1706" s="147">
        <v>28289180</v>
      </c>
      <c r="L1706" s="127"/>
      <c r="M1706" s="77">
        <v>4</v>
      </c>
      <c r="N1706" s="135" t="s">
        <v>23</v>
      </c>
      <c r="O1706" s="147">
        <v>2248372</v>
      </c>
      <c r="P1706" s="147">
        <v>2613734</v>
      </c>
      <c r="Q1706" s="147">
        <v>2979454</v>
      </c>
    </row>
    <row r="1707" spans="1:17">
      <c r="A1707" s="129"/>
      <c r="B1707" s="129"/>
      <c r="C1707" s="129"/>
      <c r="D1707" s="129"/>
      <c r="E1707" s="129"/>
      <c r="G1707" s="83">
        <v>5</v>
      </c>
      <c r="H1707" s="185" t="s">
        <v>38</v>
      </c>
      <c r="I1707" s="188">
        <v>27336170</v>
      </c>
      <c r="J1707" s="188">
        <v>29430249</v>
      </c>
      <c r="K1707" s="188">
        <v>24892794</v>
      </c>
      <c r="L1707" s="127"/>
      <c r="M1707" s="77">
        <v>5</v>
      </c>
      <c r="N1707" s="135" t="s">
        <v>19</v>
      </c>
      <c r="O1707" s="147">
        <v>3535078</v>
      </c>
      <c r="P1707" s="147">
        <v>3151321</v>
      </c>
      <c r="Q1707" s="147">
        <v>2829200</v>
      </c>
    </row>
    <row r="1708" spans="1:17">
      <c r="A1708" s="129"/>
      <c r="B1708" s="129"/>
      <c r="C1708" s="129"/>
      <c r="D1708" s="129"/>
      <c r="E1708" s="129"/>
      <c r="G1708" s="83">
        <v>6</v>
      </c>
      <c r="H1708" s="135" t="s">
        <v>24</v>
      </c>
      <c r="I1708" s="147">
        <v>22338724</v>
      </c>
      <c r="J1708" s="147">
        <v>21813270</v>
      </c>
      <c r="K1708" s="147">
        <v>21461872</v>
      </c>
      <c r="L1708" s="127"/>
      <c r="M1708" s="77">
        <v>6</v>
      </c>
      <c r="N1708" s="135" t="s">
        <v>28</v>
      </c>
      <c r="O1708" s="147">
        <v>4436946</v>
      </c>
      <c r="P1708" s="147">
        <v>4193479</v>
      </c>
      <c r="Q1708" s="147">
        <v>2759411</v>
      </c>
    </row>
    <row r="1709" spans="1:17">
      <c r="A1709" s="129"/>
      <c r="B1709" s="129"/>
      <c r="C1709" s="129"/>
      <c r="D1709" s="129"/>
      <c r="E1709" s="129"/>
      <c r="G1709" s="83">
        <v>7</v>
      </c>
      <c r="H1709" s="135" t="s">
        <v>10</v>
      </c>
      <c r="I1709" s="147">
        <v>17384976</v>
      </c>
      <c r="J1709" s="147">
        <v>18455669</v>
      </c>
      <c r="K1709" s="147">
        <v>16648606</v>
      </c>
      <c r="L1709" s="127"/>
      <c r="M1709" s="77">
        <v>7</v>
      </c>
      <c r="N1709" s="135" t="s">
        <v>0</v>
      </c>
      <c r="O1709" s="147">
        <v>3240645</v>
      </c>
      <c r="P1709" s="147">
        <v>2322760</v>
      </c>
      <c r="Q1709" s="147">
        <v>2643839</v>
      </c>
    </row>
    <row r="1710" spans="1:17">
      <c r="A1710" s="129"/>
      <c r="B1710" s="129"/>
      <c r="C1710" s="129"/>
      <c r="D1710" s="129"/>
      <c r="E1710" s="129"/>
      <c r="G1710" s="83">
        <v>8</v>
      </c>
      <c r="H1710" s="135" t="s">
        <v>8</v>
      </c>
      <c r="I1710" s="147">
        <v>11566540</v>
      </c>
      <c r="J1710" s="147">
        <v>11343189</v>
      </c>
      <c r="K1710" s="147">
        <v>16488433</v>
      </c>
      <c r="L1710" s="127"/>
      <c r="M1710" s="77">
        <v>8</v>
      </c>
      <c r="N1710" s="135" t="s">
        <v>27</v>
      </c>
      <c r="O1710" s="147">
        <v>2308469</v>
      </c>
      <c r="P1710" s="147">
        <v>2409007</v>
      </c>
      <c r="Q1710" s="147">
        <v>2271334</v>
      </c>
    </row>
    <row r="1711" spans="1:17">
      <c r="A1711" s="129"/>
      <c r="B1711" s="129"/>
      <c r="C1711" s="129"/>
      <c r="D1711" s="129"/>
      <c r="E1711" s="129"/>
      <c r="G1711" s="83">
        <v>9</v>
      </c>
      <c r="H1711" s="135" t="s">
        <v>9</v>
      </c>
      <c r="I1711" s="147">
        <v>13033399</v>
      </c>
      <c r="J1711" s="147">
        <v>13470768</v>
      </c>
      <c r="K1711" s="147">
        <v>15963866</v>
      </c>
      <c r="L1711" s="127"/>
      <c r="M1711" s="77">
        <v>9</v>
      </c>
      <c r="N1711" s="135" t="s">
        <v>35</v>
      </c>
      <c r="O1711" s="147">
        <v>2098517</v>
      </c>
      <c r="P1711" s="147">
        <v>1942727</v>
      </c>
      <c r="Q1711" s="147">
        <v>1898537</v>
      </c>
    </row>
    <row r="1712" spans="1:17">
      <c r="A1712" s="129"/>
      <c r="B1712" s="129"/>
      <c r="C1712" s="129"/>
      <c r="D1712" s="129"/>
      <c r="E1712" s="129"/>
      <c r="G1712" s="83">
        <v>10</v>
      </c>
      <c r="H1712" s="135" t="s">
        <v>25</v>
      </c>
      <c r="I1712" s="147">
        <v>9490847</v>
      </c>
      <c r="J1712" s="147">
        <v>13330617</v>
      </c>
      <c r="K1712" s="147">
        <v>15562229</v>
      </c>
      <c r="L1712" s="127"/>
      <c r="M1712" s="176">
        <v>10</v>
      </c>
      <c r="N1712" s="135" t="s">
        <v>349</v>
      </c>
      <c r="O1712" s="147">
        <v>1275785</v>
      </c>
      <c r="P1712" s="147">
        <v>383542</v>
      </c>
      <c r="Q1712" s="147">
        <v>1152958</v>
      </c>
    </row>
    <row r="1713" spans="1:17" ht="15.75" thickBot="1">
      <c r="A1713" s="129"/>
      <c r="B1713" s="129"/>
      <c r="C1713" s="129"/>
      <c r="D1713" s="129"/>
      <c r="E1713" s="129"/>
      <c r="G1713" s="83">
        <v>11</v>
      </c>
      <c r="H1713" s="135" t="s">
        <v>30</v>
      </c>
      <c r="I1713" s="147">
        <v>16210189</v>
      </c>
      <c r="J1713" s="147">
        <v>15478004</v>
      </c>
      <c r="K1713" s="147">
        <v>14644550</v>
      </c>
      <c r="L1713" s="127"/>
      <c r="M1713" s="176">
        <v>11</v>
      </c>
      <c r="N1713" s="135" t="s">
        <v>8</v>
      </c>
      <c r="O1713" s="147">
        <v>1245109</v>
      </c>
      <c r="P1713" s="147">
        <v>1552111</v>
      </c>
      <c r="Q1713" s="147">
        <v>1122114</v>
      </c>
    </row>
    <row r="1714" spans="1:17">
      <c r="A1714" s="129"/>
      <c r="B1714" s="129"/>
      <c r="C1714" s="129"/>
      <c r="D1714" s="129"/>
      <c r="E1714" s="129"/>
      <c r="G1714" s="83">
        <v>12</v>
      </c>
      <c r="H1714" s="135" t="s">
        <v>5</v>
      </c>
      <c r="I1714" s="147">
        <v>8414562</v>
      </c>
      <c r="J1714" s="147">
        <v>9733392</v>
      </c>
      <c r="K1714" s="147">
        <v>12033537</v>
      </c>
      <c r="L1714" s="127"/>
      <c r="M1714" s="102"/>
      <c r="N1714" s="93" t="s">
        <v>83</v>
      </c>
      <c r="O1714" s="94">
        <f t="shared" ref="O1714:P1714" si="143">SUM(O1703:O1713)</f>
        <v>39495669</v>
      </c>
      <c r="P1714" s="94">
        <f t="shared" si="143"/>
        <v>38794362</v>
      </c>
      <c r="Q1714" s="94">
        <f>SUM(Q1703:Q1713)</f>
        <v>36636982</v>
      </c>
    </row>
    <row r="1715" spans="1:17">
      <c r="A1715" s="129"/>
      <c r="B1715" s="129"/>
      <c r="C1715" s="129"/>
      <c r="D1715" s="129"/>
      <c r="E1715" s="129"/>
      <c r="G1715" s="83">
        <v>13</v>
      </c>
      <c r="H1715" s="135" t="s">
        <v>11</v>
      </c>
      <c r="I1715" s="147">
        <v>11228498</v>
      </c>
      <c r="J1715" s="147">
        <v>11523663</v>
      </c>
      <c r="K1715" s="147">
        <v>11888796</v>
      </c>
      <c r="L1715" s="127"/>
      <c r="M1715" s="83"/>
      <c r="N1715" s="88" t="s">
        <v>240</v>
      </c>
      <c r="O1715" s="82">
        <f>O1714*100/O1716</f>
        <v>85.999864257735751</v>
      </c>
      <c r="P1715" s="82">
        <f>P1714*100/P1716</f>
        <v>85.510526960923968</v>
      </c>
      <c r="Q1715" s="96">
        <f>Q1714*100/Q1716</f>
        <v>83.446955661690936</v>
      </c>
    </row>
    <row r="1716" spans="1:17" ht="15.75" thickBot="1">
      <c r="A1716" s="129"/>
      <c r="B1716" s="129"/>
      <c r="C1716" s="129"/>
      <c r="D1716" s="129"/>
      <c r="E1716" s="129"/>
      <c r="G1716" s="83">
        <v>14</v>
      </c>
      <c r="H1716" s="185" t="s">
        <v>32</v>
      </c>
      <c r="I1716" s="239">
        <v>8791665</v>
      </c>
      <c r="J1716" s="239">
        <v>8414822</v>
      </c>
      <c r="K1716" s="239">
        <v>9555457</v>
      </c>
      <c r="L1716" s="127"/>
      <c r="M1716" s="85"/>
      <c r="N1716" s="99" t="s">
        <v>143</v>
      </c>
      <c r="O1716" s="99">
        <v>45925269</v>
      </c>
      <c r="P1716" s="99">
        <v>45367937</v>
      </c>
      <c r="Q1716" s="100">
        <v>43904516</v>
      </c>
    </row>
    <row r="1717" spans="1:17">
      <c r="A1717" s="129"/>
      <c r="B1717" s="129"/>
      <c r="C1717" s="129"/>
      <c r="D1717" s="129"/>
      <c r="E1717" s="129"/>
      <c r="G1717" s="83">
        <v>15</v>
      </c>
      <c r="H1717" s="185" t="s">
        <v>31</v>
      </c>
      <c r="I1717" s="239">
        <v>7028468</v>
      </c>
      <c r="J1717" s="239">
        <v>7737227</v>
      </c>
      <c r="K1717" s="239">
        <v>8640815</v>
      </c>
      <c r="L1717" s="127"/>
      <c r="M1717" s="129"/>
      <c r="N1717" s="129"/>
      <c r="O1717" s="129"/>
      <c r="P1717" s="129"/>
    </row>
    <row r="1718" spans="1:17">
      <c r="A1718" s="129"/>
      <c r="B1718" s="129"/>
      <c r="C1718" s="129"/>
      <c r="D1718" s="129"/>
      <c r="E1718" s="129"/>
      <c r="G1718" s="83">
        <v>16</v>
      </c>
      <c r="H1718" s="135" t="s">
        <v>2</v>
      </c>
      <c r="I1718" s="147">
        <v>6029629</v>
      </c>
      <c r="J1718" s="147">
        <v>7852432</v>
      </c>
      <c r="K1718" s="147">
        <v>6900484</v>
      </c>
      <c r="L1718" s="127"/>
      <c r="M1718" s="129"/>
      <c r="N1718" s="129"/>
      <c r="O1718" s="129"/>
      <c r="P1718" s="129"/>
      <c r="Q1718" s="129"/>
    </row>
    <row r="1719" spans="1:17">
      <c r="A1719" s="129"/>
      <c r="B1719" s="129"/>
      <c r="C1719" s="129"/>
      <c r="D1719" s="129"/>
      <c r="E1719" s="129"/>
      <c r="G1719" s="83">
        <v>17</v>
      </c>
      <c r="H1719" s="135" t="s">
        <v>20</v>
      </c>
      <c r="I1719" s="147">
        <v>2404349</v>
      </c>
      <c r="J1719" s="147">
        <v>7160036</v>
      </c>
      <c r="K1719" s="147">
        <v>6308496</v>
      </c>
      <c r="L1719" s="127"/>
      <c r="M1719" s="129"/>
      <c r="N1719" s="129"/>
      <c r="O1719" s="129"/>
      <c r="P1719" s="129"/>
      <c r="Q1719" s="129"/>
    </row>
    <row r="1720" spans="1:17">
      <c r="A1720" s="129"/>
      <c r="B1720" s="129"/>
      <c r="C1720" s="129"/>
      <c r="D1720" s="129"/>
      <c r="E1720" s="129"/>
      <c r="G1720" s="83">
        <v>18</v>
      </c>
      <c r="H1720" s="135" t="s">
        <v>355</v>
      </c>
      <c r="I1720" s="147">
        <v>6669252</v>
      </c>
      <c r="J1720" s="147">
        <v>6712215</v>
      </c>
      <c r="K1720" s="147">
        <v>6017700</v>
      </c>
      <c r="L1720" s="127"/>
      <c r="M1720" s="129"/>
      <c r="N1720" s="129"/>
      <c r="O1720" s="129"/>
      <c r="P1720" s="129"/>
      <c r="Q1720" s="129"/>
    </row>
    <row r="1721" spans="1:17">
      <c r="A1721" s="129"/>
      <c r="B1721" s="129"/>
      <c r="C1721" s="129"/>
      <c r="D1721" s="129"/>
      <c r="E1721" s="129"/>
      <c r="G1721" s="83">
        <v>19</v>
      </c>
      <c r="H1721" s="135" t="s">
        <v>44</v>
      </c>
      <c r="I1721" s="147">
        <v>3187739</v>
      </c>
      <c r="J1721" s="147">
        <v>4975580</v>
      </c>
      <c r="K1721" s="147">
        <v>4938911</v>
      </c>
      <c r="L1721" s="127"/>
      <c r="M1721" s="129"/>
      <c r="N1721" s="129"/>
      <c r="O1721" s="129"/>
      <c r="P1721" s="129"/>
      <c r="Q1721" s="129"/>
    </row>
    <row r="1722" spans="1:17">
      <c r="A1722" s="129"/>
      <c r="B1722" s="129"/>
      <c r="C1722" s="129"/>
      <c r="D1722" s="129"/>
      <c r="E1722" s="129"/>
      <c r="G1722" s="83">
        <v>20</v>
      </c>
      <c r="H1722" s="135" t="s">
        <v>17</v>
      </c>
      <c r="I1722" s="147">
        <v>3644922</v>
      </c>
      <c r="J1722" s="147">
        <v>4039799</v>
      </c>
      <c r="K1722" s="147">
        <v>4857317</v>
      </c>
      <c r="L1722" s="127"/>
      <c r="M1722" s="129"/>
      <c r="N1722" s="129"/>
      <c r="O1722" s="129"/>
      <c r="P1722" s="129"/>
      <c r="Q1722" s="129"/>
    </row>
    <row r="1723" spans="1:17">
      <c r="A1723" s="129"/>
      <c r="B1723" s="129"/>
      <c r="C1723" s="129"/>
      <c r="D1723" s="129"/>
      <c r="E1723" s="129"/>
      <c r="G1723" s="83">
        <v>21</v>
      </c>
      <c r="H1723" s="135" t="s">
        <v>7</v>
      </c>
      <c r="I1723" s="147">
        <v>3133411</v>
      </c>
      <c r="J1723" s="147">
        <v>3346396</v>
      </c>
      <c r="K1723" s="147">
        <v>3684683</v>
      </c>
      <c r="L1723" s="127"/>
      <c r="M1723" s="129"/>
      <c r="N1723" s="129"/>
      <c r="O1723" s="129"/>
      <c r="P1723" s="129"/>
      <c r="Q1723" s="129"/>
    </row>
    <row r="1724" spans="1:17">
      <c r="A1724" s="129"/>
      <c r="B1724" s="129"/>
      <c r="C1724" s="129"/>
      <c r="D1724" s="129"/>
      <c r="E1724" s="129"/>
      <c r="G1724" s="83">
        <v>22</v>
      </c>
      <c r="H1724" s="135" t="s">
        <v>6</v>
      </c>
      <c r="I1724" s="147">
        <v>2244634</v>
      </c>
      <c r="J1724" s="147">
        <v>2882836</v>
      </c>
      <c r="K1724" s="147">
        <v>2692826</v>
      </c>
      <c r="L1724" s="127"/>
      <c r="M1724" s="129"/>
      <c r="N1724" s="129"/>
      <c r="O1724" s="129"/>
      <c r="P1724" s="129"/>
      <c r="Q1724" s="129"/>
    </row>
    <row r="1725" spans="1:17">
      <c r="A1725" s="129"/>
      <c r="B1725" s="129"/>
      <c r="C1725" s="129"/>
      <c r="D1725" s="129"/>
      <c r="E1725" s="129"/>
      <c r="G1725" s="83">
        <v>23</v>
      </c>
      <c r="H1725" s="135" t="s">
        <v>16</v>
      </c>
      <c r="I1725" s="147">
        <v>2394167</v>
      </c>
      <c r="J1725" s="147">
        <v>2868895</v>
      </c>
      <c r="K1725" s="147">
        <v>2654623</v>
      </c>
      <c r="L1725" s="127"/>
      <c r="M1725" s="129"/>
      <c r="N1725" s="129"/>
      <c r="O1725" s="129"/>
      <c r="P1725" s="129"/>
      <c r="Q1725" s="129"/>
    </row>
    <row r="1726" spans="1:17">
      <c r="A1726" s="129"/>
      <c r="B1726" s="129"/>
      <c r="C1726" s="129"/>
      <c r="D1726" s="129"/>
      <c r="E1726" s="129"/>
      <c r="G1726" s="83">
        <v>24</v>
      </c>
      <c r="H1726" s="135" t="s">
        <v>39</v>
      </c>
      <c r="I1726" s="147">
        <v>2067122</v>
      </c>
      <c r="J1726" s="147">
        <v>2392111</v>
      </c>
      <c r="K1726" s="147">
        <v>2499735</v>
      </c>
      <c r="L1726" s="127"/>
      <c r="M1726" s="129"/>
      <c r="N1726" s="129"/>
      <c r="O1726" s="129"/>
      <c r="P1726" s="129"/>
      <c r="Q1726" s="129"/>
    </row>
    <row r="1727" spans="1:17">
      <c r="A1727" s="129"/>
      <c r="B1727" s="129"/>
      <c r="C1727" s="129"/>
      <c r="D1727" s="129"/>
      <c r="E1727" s="129"/>
      <c r="G1727" s="83">
        <v>25</v>
      </c>
      <c r="H1727" s="135" t="s">
        <v>27</v>
      </c>
      <c r="I1727" s="147">
        <v>2483559</v>
      </c>
      <c r="J1727" s="147">
        <v>3108845</v>
      </c>
      <c r="K1727" s="147">
        <v>2253452</v>
      </c>
      <c r="L1727" s="127"/>
      <c r="M1727" s="129"/>
      <c r="N1727" s="129"/>
      <c r="O1727" s="129"/>
      <c r="P1727" s="129"/>
      <c r="Q1727" s="129"/>
    </row>
    <row r="1728" spans="1:17">
      <c r="A1728" s="129"/>
      <c r="B1728" s="129"/>
      <c r="C1728" s="129"/>
      <c r="D1728" s="129"/>
      <c r="E1728" s="129"/>
      <c r="G1728" s="83">
        <v>26</v>
      </c>
      <c r="H1728" s="135" t="s">
        <v>13</v>
      </c>
      <c r="I1728" s="147">
        <v>1924202</v>
      </c>
      <c r="J1728" s="147">
        <v>2556875</v>
      </c>
      <c r="K1728" s="147">
        <v>2228950</v>
      </c>
      <c r="L1728" s="127"/>
      <c r="M1728" s="129"/>
      <c r="N1728" s="129"/>
      <c r="O1728" s="129"/>
      <c r="P1728" s="129"/>
      <c r="Q1728" s="129"/>
    </row>
    <row r="1729" spans="1:17">
      <c r="A1729" s="129"/>
      <c r="B1729" s="129"/>
      <c r="C1729" s="129"/>
      <c r="D1729" s="129"/>
      <c r="E1729" s="129"/>
      <c r="G1729" s="83">
        <v>27</v>
      </c>
      <c r="H1729" s="135" t="s">
        <v>26</v>
      </c>
      <c r="I1729" s="147">
        <v>1261080</v>
      </c>
      <c r="J1729" s="147">
        <v>1378121</v>
      </c>
      <c r="K1729" s="147">
        <v>1906086</v>
      </c>
      <c r="L1729" s="127"/>
      <c r="M1729" s="129"/>
      <c r="N1729" s="129"/>
      <c r="O1729" s="129"/>
      <c r="P1729" s="129"/>
      <c r="Q1729" s="129"/>
    </row>
    <row r="1730" spans="1:17">
      <c r="A1730" s="129"/>
      <c r="B1730" s="129"/>
      <c r="C1730" s="129"/>
      <c r="D1730" s="129"/>
      <c r="E1730" s="129"/>
      <c r="G1730" s="83">
        <v>28</v>
      </c>
      <c r="H1730" s="135" t="s">
        <v>12</v>
      </c>
      <c r="I1730" s="147">
        <v>2908361</v>
      </c>
      <c r="J1730" s="147">
        <v>1443032</v>
      </c>
      <c r="K1730" s="147">
        <v>1586379</v>
      </c>
      <c r="L1730" s="127"/>
      <c r="M1730" s="129"/>
      <c r="N1730" s="129"/>
      <c r="O1730" s="129"/>
      <c r="P1730" s="129"/>
      <c r="Q1730" s="129"/>
    </row>
    <row r="1731" spans="1:17">
      <c r="A1731" s="129"/>
      <c r="B1731" s="129"/>
      <c r="C1731" s="129"/>
      <c r="D1731" s="129"/>
      <c r="E1731" s="129"/>
      <c r="G1731" s="83">
        <v>29</v>
      </c>
      <c r="H1731" s="135" t="s">
        <v>45</v>
      </c>
      <c r="I1731" s="147">
        <v>1316377</v>
      </c>
      <c r="J1731" s="147">
        <v>1429996</v>
      </c>
      <c r="K1731" s="147">
        <v>1500312</v>
      </c>
      <c r="L1731" s="127"/>
      <c r="M1731" s="129"/>
      <c r="N1731" s="129"/>
      <c r="O1731" s="129"/>
      <c r="P1731" s="129"/>
      <c r="Q1731" s="129"/>
    </row>
    <row r="1732" spans="1:17">
      <c r="A1732" s="129"/>
      <c r="B1732" s="129"/>
      <c r="C1732" s="129"/>
      <c r="D1732" s="129"/>
      <c r="E1732" s="129"/>
      <c r="G1732" s="83">
        <v>30</v>
      </c>
      <c r="H1732" s="135" t="s">
        <v>21</v>
      </c>
      <c r="I1732" s="147">
        <v>1234326</v>
      </c>
      <c r="J1732" s="147">
        <v>1293385</v>
      </c>
      <c r="K1732" s="147">
        <v>1451149</v>
      </c>
      <c r="L1732" s="127"/>
      <c r="M1732" s="129"/>
      <c r="N1732" s="129"/>
      <c r="O1732" s="129"/>
      <c r="P1732" s="129"/>
      <c r="Q1732" s="129"/>
    </row>
    <row r="1733" spans="1:17" ht="15.75" thickBot="1">
      <c r="A1733" s="129"/>
      <c r="B1733" s="129"/>
      <c r="C1733" s="129"/>
      <c r="D1733" s="129"/>
      <c r="E1733" s="129"/>
      <c r="G1733" s="83">
        <v>31</v>
      </c>
      <c r="H1733" s="135" t="s">
        <v>352</v>
      </c>
      <c r="I1733" s="147">
        <v>1965182</v>
      </c>
      <c r="J1733" s="147">
        <v>1524580</v>
      </c>
      <c r="K1733" s="147">
        <v>1431527</v>
      </c>
      <c r="L1733" s="127"/>
      <c r="M1733" s="129"/>
      <c r="N1733" s="129"/>
      <c r="O1733" s="129"/>
      <c r="P1733" s="129"/>
      <c r="Q1733" s="129"/>
    </row>
    <row r="1734" spans="1:17">
      <c r="A1734" s="129"/>
      <c r="B1734" s="129"/>
      <c r="C1734" s="129"/>
      <c r="D1734" s="129"/>
      <c r="E1734" s="129"/>
      <c r="G1734" s="102"/>
      <c r="H1734" s="93" t="s">
        <v>83</v>
      </c>
      <c r="I1734" s="94">
        <f t="shared" ref="I1734:J1734" si="144">SUM(I1703:I1733)</f>
        <v>442081318</v>
      </c>
      <c r="J1734" s="94">
        <f t="shared" si="144"/>
        <v>475597413</v>
      </c>
      <c r="K1734" s="94">
        <f>SUM(K1703:K1733)</f>
        <v>486717826</v>
      </c>
      <c r="L1734" s="127"/>
      <c r="M1734" s="129"/>
      <c r="N1734" s="129"/>
      <c r="O1734" s="129"/>
      <c r="P1734" s="129"/>
      <c r="Q1734" s="129"/>
    </row>
    <row r="1735" spans="1:17">
      <c r="A1735" s="129"/>
      <c r="B1735" s="129"/>
      <c r="C1735" s="129"/>
      <c r="D1735" s="129"/>
      <c r="E1735" s="129"/>
      <c r="G1735" s="83"/>
      <c r="H1735" s="88" t="s">
        <v>240</v>
      </c>
      <c r="I1735" s="82">
        <f>I1734*100/I1736</f>
        <v>97.197291861281542</v>
      </c>
      <c r="J1735" s="82">
        <f>J1734*100/J1736</f>
        <v>97.156167931280436</v>
      </c>
      <c r="K1735" s="96">
        <f>K1734*100/K1736</f>
        <v>97.009420326082463</v>
      </c>
      <c r="L1735" s="127"/>
      <c r="M1735" s="129"/>
      <c r="N1735" s="129"/>
      <c r="O1735" s="129"/>
      <c r="P1735" s="129"/>
      <c r="Q1735" s="129"/>
    </row>
    <row r="1736" spans="1:17" ht="15.75" thickBot="1">
      <c r="A1736" s="129"/>
      <c r="B1736" s="129"/>
      <c r="C1736" s="129"/>
      <c r="D1736" s="129"/>
      <c r="E1736" s="129"/>
      <c r="G1736" s="85"/>
      <c r="H1736" s="99" t="s">
        <v>84</v>
      </c>
      <c r="I1736" s="99">
        <v>454828843</v>
      </c>
      <c r="J1736" s="99">
        <v>489518497</v>
      </c>
      <c r="K1736" s="100">
        <v>501722229</v>
      </c>
      <c r="L1736" s="127"/>
      <c r="M1736" s="129"/>
      <c r="N1736" s="129"/>
      <c r="O1736" s="129"/>
      <c r="P1736" s="129"/>
      <c r="Q1736" s="129"/>
    </row>
    <row r="1737" spans="1:17">
      <c r="A1737" s="129"/>
      <c r="B1737" s="129"/>
      <c r="C1737" s="129"/>
      <c r="D1737" s="129"/>
      <c r="E1737" s="129"/>
      <c r="G1737" s="163"/>
      <c r="H1737" s="165"/>
      <c r="I1737" s="165"/>
      <c r="J1737" s="165"/>
      <c r="L1737" s="127"/>
      <c r="M1737" s="129"/>
      <c r="N1737" s="129"/>
      <c r="O1737" s="129"/>
      <c r="P1737" s="129"/>
      <c r="Q1737" s="129"/>
    </row>
    <row r="1738" spans="1:17" ht="15.75" thickBot="1">
      <c r="A1738" s="129"/>
      <c r="B1738" s="129"/>
      <c r="C1738" s="129"/>
      <c r="D1738" s="129"/>
      <c r="E1738" s="129"/>
    </row>
    <row r="1739" spans="1:17" ht="15.75" thickBot="1">
      <c r="A1739" s="129"/>
      <c r="B1739" s="129"/>
      <c r="C1739" s="129"/>
      <c r="D1739" s="129"/>
      <c r="E1739" s="129"/>
      <c r="G1739" s="40" t="s">
        <v>72</v>
      </c>
      <c r="H1739" s="21" t="s">
        <v>73</v>
      </c>
      <c r="I1739" s="27"/>
      <c r="J1739" s="27"/>
      <c r="K1739" s="27"/>
      <c r="M1739" s="40" t="s">
        <v>72</v>
      </c>
      <c r="N1739" s="21" t="s">
        <v>73</v>
      </c>
      <c r="O1739" s="27"/>
      <c r="P1739" s="27"/>
      <c r="Q1739" s="27"/>
    </row>
    <row r="1740" spans="1:17" ht="15.75" thickBot="1">
      <c r="A1740" s="129"/>
      <c r="B1740" s="129"/>
      <c r="C1740" s="129"/>
      <c r="D1740" s="129"/>
      <c r="E1740" s="129"/>
      <c r="G1740" s="189"/>
      <c r="H1740" s="190"/>
      <c r="I1740" s="52">
        <v>2017</v>
      </c>
      <c r="J1740" s="145">
        <v>2018</v>
      </c>
      <c r="K1740" s="145">
        <v>2019</v>
      </c>
      <c r="L1740" s="127"/>
      <c r="M1740" s="189"/>
      <c r="N1740" s="190"/>
      <c r="O1740" s="145">
        <v>2017</v>
      </c>
      <c r="P1740" s="145">
        <v>2018</v>
      </c>
      <c r="Q1740" s="145">
        <v>2019</v>
      </c>
    </row>
    <row r="1741" spans="1:17">
      <c r="A1741" s="129"/>
      <c r="B1741" s="129"/>
      <c r="C1741" s="129"/>
      <c r="D1741" s="129"/>
      <c r="E1741" s="129"/>
      <c r="G1741" s="105" t="s">
        <v>86</v>
      </c>
      <c r="H1741" s="184" t="s">
        <v>80</v>
      </c>
      <c r="I1741" s="212" t="s">
        <v>81</v>
      </c>
      <c r="J1741" s="146" t="s">
        <v>81</v>
      </c>
      <c r="K1741" s="146" t="s">
        <v>81</v>
      </c>
      <c r="L1741" s="127"/>
      <c r="M1741" s="105" t="s">
        <v>86</v>
      </c>
      <c r="N1741" s="184" t="s">
        <v>80</v>
      </c>
      <c r="O1741" s="146" t="s">
        <v>81</v>
      </c>
      <c r="P1741" s="146" t="s">
        <v>81</v>
      </c>
      <c r="Q1741" s="146" t="s">
        <v>81</v>
      </c>
    </row>
    <row r="1742" spans="1:17">
      <c r="A1742" s="129"/>
      <c r="B1742" s="129"/>
      <c r="C1742" s="129"/>
      <c r="D1742" s="129"/>
      <c r="E1742" s="129"/>
      <c r="G1742" s="83">
        <v>1</v>
      </c>
      <c r="H1742" s="135" t="s">
        <v>44</v>
      </c>
      <c r="I1742" s="147">
        <v>4374693</v>
      </c>
      <c r="J1742" s="147">
        <v>8264520</v>
      </c>
      <c r="K1742" s="147">
        <v>4110716</v>
      </c>
      <c r="L1742" s="127"/>
      <c r="M1742" s="83">
        <v>1</v>
      </c>
      <c r="N1742" s="135" t="s">
        <v>5</v>
      </c>
      <c r="O1742" s="147">
        <v>3532943</v>
      </c>
      <c r="P1742" s="147">
        <v>3338516</v>
      </c>
      <c r="Q1742" s="147">
        <v>3346031</v>
      </c>
    </row>
    <row r="1743" spans="1:17">
      <c r="A1743" s="129"/>
      <c r="B1743" s="129"/>
      <c r="C1743" s="129"/>
      <c r="D1743" s="129"/>
      <c r="E1743" s="129"/>
      <c r="G1743" s="83">
        <v>2</v>
      </c>
      <c r="H1743" s="135" t="s">
        <v>29</v>
      </c>
      <c r="I1743" s="147">
        <v>1652710</v>
      </c>
      <c r="J1743" s="147">
        <v>2841479</v>
      </c>
      <c r="K1743" s="147">
        <v>3549058</v>
      </c>
      <c r="L1743" s="127"/>
      <c r="M1743" s="83">
        <v>2</v>
      </c>
      <c r="N1743" s="135" t="s">
        <v>9</v>
      </c>
      <c r="O1743" s="147">
        <v>834825</v>
      </c>
      <c r="P1743" s="147">
        <v>844280</v>
      </c>
      <c r="Q1743" s="147">
        <v>1511043</v>
      </c>
    </row>
    <row r="1744" spans="1:17">
      <c r="A1744" s="129"/>
      <c r="B1744" s="129"/>
      <c r="C1744" s="129"/>
      <c r="D1744" s="129"/>
      <c r="E1744" s="129"/>
      <c r="G1744" s="83">
        <v>3</v>
      </c>
      <c r="H1744" s="185" t="s">
        <v>32</v>
      </c>
      <c r="I1744" s="147">
        <v>2907200</v>
      </c>
      <c r="J1744" s="147">
        <v>3446577</v>
      </c>
      <c r="K1744" s="147">
        <v>2921314</v>
      </c>
      <c r="L1744" s="127"/>
      <c r="M1744" s="83">
        <v>3</v>
      </c>
      <c r="N1744" s="135" t="s">
        <v>4</v>
      </c>
      <c r="O1744" s="147">
        <v>1800782</v>
      </c>
      <c r="P1744" s="147">
        <v>1715449</v>
      </c>
      <c r="Q1744" s="147">
        <v>1462342</v>
      </c>
    </row>
    <row r="1745" spans="1:17">
      <c r="A1745" s="129"/>
      <c r="B1745" s="129"/>
      <c r="C1745" s="129"/>
      <c r="D1745" s="129"/>
      <c r="E1745" s="129"/>
      <c r="G1745" s="83">
        <v>4</v>
      </c>
      <c r="H1745" s="135" t="s">
        <v>53</v>
      </c>
      <c r="I1745" s="147">
        <v>1408832</v>
      </c>
      <c r="J1745" s="147">
        <v>1647175</v>
      </c>
      <c r="K1745" s="147">
        <v>2418635</v>
      </c>
      <c r="L1745" s="127"/>
      <c r="M1745" s="83">
        <v>4</v>
      </c>
      <c r="N1745" s="135" t="s">
        <v>0</v>
      </c>
      <c r="O1745" s="147">
        <v>800540</v>
      </c>
      <c r="P1745" s="147">
        <v>834262</v>
      </c>
      <c r="Q1745" s="147">
        <v>1258783</v>
      </c>
    </row>
    <row r="1746" spans="1:17">
      <c r="A1746" s="129"/>
      <c r="B1746" s="129"/>
      <c r="C1746" s="129"/>
      <c r="D1746" s="129"/>
      <c r="E1746" s="129"/>
      <c r="G1746" s="83">
        <v>5</v>
      </c>
      <c r="H1746" s="135" t="s">
        <v>24</v>
      </c>
      <c r="I1746" s="147">
        <v>1921133</v>
      </c>
      <c r="J1746" s="147">
        <v>2537237</v>
      </c>
      <c r="K1746" s="147">
        <v>2349730</v>
      </c>
      <c r="L1746" s="127"/>
      <c r="M1746" s="83">
        <v>5</v>
      </c>
      <c r="N1746" s="135" t="s">
        <v>19</v>
      </c>
      <c r="O1746" s="147">
        <v>1854525</v>
      </c>
      <c r="P1746" s="147">
        <v>1183228</v>
      </c>
      <c r="Q1746" s="147">
        <v>1242136</v>
      </c>
    </row>
    <row r="1747" spans="1:17" ht="15.75" thickBot="1">
      <c r="A1747" s="129"/>
      <c r="B1747" s="129"/>
      <c r="C1747" s="129"/>
      <c r="D1747" s="129"/>
      <c r="E1747" s="129"/>
      <c r="G1747" s="83">
        <v>6</v>
      </c>
      <c r="H1747" s="135" t="s">
        <v>20</v>
      </c>
      <c r="I1747" s="147">
        <v>1324377</v>
      </c>
      <c r="J1747" s="147">
        <v>2225168</v>
      </c>
      <c r="K1747" s="147">
        <v>1882945</v>
      </c>
      <c r="L1747" s="127"/>
      <c r="M1747" s="83">
        <v>6</v>
      </c>
      <c r="N1747" s="135" t="s">
        <v>1</v>
      </c>
      <c r="O1747" s="147">
        <v>1311476</v>
      </c>
      <c r="P1747" s="147">
        <v>1410863</v>
      </c>
      <c r="Q1747" s="147">
        <v>1027431</v>
      </c>
    </row>
    <row r="1748" spans="1:17">
      <c r="A1748" s="129"/>
      <c r="B1748" s="129"/>
      <c r="C1748" s="129"/>
      <c r="D1748" s="129"/>
      <c r="E1748" s="129"/>
      <c r="G1748" s="83">
        <v>7</v>
      </c>
      <c r="H1748" s="135" t="s">
        <v>4</v>
      </c>
      <c r="I1748" s="147">
        <v>2181490</v>
      </c>
      <c r="J1748" s="147">
        <v>1872457</v>
      </c>
      <c r="K1748" s="147">
        <v>1725546</v>
      </c>
      <c r="L1748" s="127"/>
      <c r="M1748" s="102"/>
      <c r="N1748" s="93" t="s">
        <v>83</v>
      </c>
      <c r="O1748" s="94">
        <f t="shared" ref="O1748:P1748" si="145">SUM(O1742:O1747)</f>
        <v>10135091</v>
      </c>
      <c r="P1748" s="94">
        <f t="shared" si="145"/>
        <v>9326598</v>
      </c>
      <c r="Q1748" s="94">
        <f>SUM(Q1742:Q1747)</f>
        <v>9847766</v>
      </c>
    </row>
    <row r="1749" spans="1:17">
      <c r="A1749" s="129"/>
      <c r="B1749" s="129"/>
      <c r="C1749" s="129"/>
      <c r="D1749" s="129"/>
      <c r="E1749" s="129"/>
      <c r="G1749" s="83">
        <v>8</v>
      </c>
      <c r="H1749" s="135" t="s">
        <v>8</v>
      </c>
      <c r="I1749" s="147">
        <v>1677536</v>
      </c>
      <c r="J1749" s="147">
        <v>1775121</v>
      </c>
      <c r="K1749" s="147">
        <v>1694947</v>
      </c>
      <c r="L1749" s="127"/>
      <c r="M1749" s="83"/>
      <c r="N1749" s="88" t="s">
        <v>240</v>
      </c>
      <c r="O1749" s="82">
        <f>O1748*100/O1750</f>
        <v>87.393752010749637</v>
      </c>
      <c r="P1749" s="82">
        <f>P1748*100/P1750</f>
        <v>87.258600563205704</v>
      </c>
      <c r="Q1749" s="96">
        <f>Q1748*100/Q1750</f>
        <v>83.314581184958115</v>
      </c>
    </row>
    <row r="1750" spans="1:17" ht="15.75" thickBot="1">
      <c r="A1750" s="129"/>
      <c r="B1750" s="129"/>
      <c r="C1750" s="129"/>
      <c r="D1750" s="129"/>
      <c r="E1750" s="129"/>
      <c r="G1750" s="83">
        <v>9</v>
      </c>
      <c r="H1750" s="135" t="s">
        <v>263</v>
      </c>
      <c r="I1750" s="147">
        <v>71642</v>
      </c>
      <c r="J1750" s="147">
        <v>654269</v>
      </c>
      <c r="K1750" s="147">
        <v>1566664</v>
      </c>
      <c r="L1750" s="127"/>
      <c r="M1750" s="85"/>
      <c r="N1750" s="99" t="s">
        <v>143</v>
      </c>
      <c r="O1750" s="99">
        <v>11597043</v>
      </c>
      <c r="P1750" s="99">
        <v>10688457</v>
      </c>
      <c r="Q1750" s="100">
        <v>11819979</v>
      </c>
    </row>
    <row r="1751" spans="1:17">
      <c r="A1751" s="129"/>
      <c r="B1751" s="129"/>
      <c r="C1751" s="129"/>
      <c r="D1751" s="129"/>
      <c r="E1751" s="129"/>
      <c r="G1751" s="83">
        <v>10</v>
      </c>
      <c r="H1751" s="135" t="s">
        <v>63</v>
      </c>
      <c r="I1751" s="147">
        <v>2061341</v>
      </c>
      <c r="J1751" s="147">
        <v>1579484</v>
      </c>
      <c r="K1751" s="147">
        <v>1546529</v>
      </c>
      <c r="L1751" s="127"/>
      <c r="M1751" s="129"/>
      <c r="N1751" s="129"/>
      <c r="O1751" s="129"/>
      <c r="P1751" s="129"/>
      <c r="Q1751" s="129"/>
    </row>
    <row r="1752" spans="1:17">
      <c r="A1752" s="129"/>
      <c r="B1752" s="129"/>
      <c r="C1752" s="129"/>
      <c r="D1752" s="129"/>
      <c r="E1752" s="129"/>
      <c r="G1752" s="83">
        <v>11</v>
      </c>
      <c r="H1752" s="135" t="s">
        <v>5</v>
      </c>
      <c r="I1752" s="147">
        <v>1757415</v>
      </c>
      <c r="J1752" s="147">
        <v>2080312</v>
      </c>
      <c r="K1752" s="147">
        <v>1460428</v>
      </c>
      <c r="L1752" s="127"/>
      <c r="M1752" s="129"/>
      <c r="N1752" s="129"/>
      <c r="O1752" s="129"/>
      <c r="P1752" s="129"/>
      <c r="Q1752" s="129"/>
    </row>
    <row r="1753" spans="1:17">
      <c r="A1753" s="129"/>
      <c r="B1753" s="129"/>
      <c r="C1753" s="129"/>
      <c r="D1753" s="129"/>
      <c r="E1753" s="129"/>
      <c r="G1753" s="83">
        <v>12</v>
      </c>
      <c r="H1753" s="135" t="s">
        <v>59</v>
      </c>
      <c r="I1753" s="147">
        <v>1950847</v>
      </c>
      <c r="J1753" s="147">
        <v>1038055</v>
      </c>
      <c r="K1753" s="147">
        <v>1453393</v>
      </c>
      <c r="L1753" s="127"/>
      <c r="M1753" s="129"/>
      <c r="N1753" s="129"/>
      <c r="O1753" s="129"/>
      <c r="P1753" s="129"/>
      <c r="Q1753" s="129"/>
    </row>
    <row r="1754" spans="1:17">
      <c r="A1754" s="129"/>
      <c r="B1754" s="129"/>
      <c r="C1754" s="129"/>
      <c r="D1754" s="129"/>
      <c r="E1754" s="129"/>
      <c r="G1754" s="83">
        <v>13</v>
      </c>
      <c r="H1754" s="135" t="s">
        <v>60</v>
      </c>
      <c r="I1754" s="147">
        <v>1848680</v>
      </c>
      <c r="J1754" s="147">
        <v>1378007</v>
      </c>
      <c r="K1754" s="147">
        <v>1367015</v>
      </c>
      <c r="L1754" s="127"/>
      <c r="M1754" s="129"/>
      <c r="N1754" s="129"/>
      <c r="O1754" s="129"/>
      <c r="P1754" s="129"/>
      <c r="Q1754" s="129"/>
    </row>
    <row r="1755" spans="1:17">
      <c r="A1755" s="129"/>
      <c r="B1755" s="129"/>
      <c r="C1755" s="129"/>
      <c r="D1755" s="129"/>
      <c r="E1755" s="129"/>
      <c r="G1755" s="83">
        <v>14</v>
      </c>
      <c r="H1755" s="135" t="s">
        <v>10</v>
      </c>
      <c r="I1755" s="147">
        <v>1742078</v>
      </c>
      <c r="J1755" s="147">
        <v>1798618</v>
      </c>
      <c r="K1755" s="147">
        <v>1174658</v>
      </c>
      <c r="L1755" s="127"/>
      <c r="M1755" s="129"/>
      <c r="N1755" s="129"/>
      <c r="O1755" s="129"/>
      <c r="P1755" s="129"/>
      <c r="Q1755" s="129"/>
    </row>
    <row r="1756" spans="1:17">
      <c r="A1756" s="129"/>
      <c r="B1756" s="129"/>
      <c r="C1756" s="129"/>
      <c r="D1756" s="129"/>
      <c r="E1756" s="129"/>
      <c r="G1756" s="83">
        <v>15</v>
      </c>
      <c r="H1756" s="135" t="s">
        <v>23</v>
      </c>
      <c r="I1756" s="147">
        <v>525784</v>
      </c>
      <c r="J1756" s="147">
        <v>797132</v>
      </c>
      <c r="K1756" s="147">
        <v>1108621</v>
      </c>
      <c r="L1756" s="127"/>
      <c r="M1756" s="129"/>
      <c r="N1756" s="129"/>
      <c r="O1756" s="129"/>
      <c r="P1756" s="129"/>
      <c r="Q1756" s="129"/>
    </row>
    <row r="1757" spans="1:17">
      <c r="A1757" s="129"/>
      <c r="B1757" s="129"/>
      <c r="C1757" s="129"/>
      <c r="D1757" s="129"/>
      <c r="E1757" s="129"/>
      <c r="G1757" s="83">
        <v>16</v>
      </c>
      <c r="H1757" s="135" t="s">
        <v>0</v>
      </c>
      <c r="I1757" s="147">
        <v>780073</v>
      </c>
      <c r="J1757" s="147">
        <v>1174034</v>
      </c>
      <c r="K1757" s="147">
        <v>1010657</v>
      </c>
      <c r="L1757" s="127"/>
      <c r="M1757" s="129"/>
      <c r="N1757" s="129"/>
      <c r="O1757" s="129"/>
      <c r="P1757" s="129"/>
      <c r="Q1757" s="129"/>
    </row>
    <row r="1758" spans="1:17">
      <c r="A1758" s="129"/>
      <c r="B1758" s="129"/>
      <c r="C1758" s="129"/>
      <c r="D1758" s="129"/>
      <c r="E1758" s="129"/>
      <c r="G1758" s="83">
        <v>17</v>
      </c>
      <c r="H1758" s="135" t="s">
        <v>6</v>
      </c>
      <c r="I1758" s="147">
        <v>963550</v>
      </c>
      <c r="J1758" s="147">
        <v>848531</v>
      </c>
      <c r="K1758" s="147">
        <v>944683</v>
      </c>
      <c r="L1758" s="127"/>
      <c r="M1758" s="129"/>
      <c r="N1758" s="129"/>
      <c r="O1758" s="129"/>
      <c r="P1758" s="129"/>
      <c r="Q1758" s="129"/>
    </row>
    <row r="1759" spans="1:17">
      <c r="A1759" s="129"/>
      <c r="B1759" s="129"/>
      <c r="C1759" s="129"/>
      <c r="D1759" s="129"/>
      <c r="E1759" s="129"/>
      <c r="G1759" s="83">
        <v>18</v>
      </c>
      <c r="H1759" s="135" t="s">
        <v>27</v>
      </c>
      <c r="I1759" s="147">
        <v>702840</v>
      </c>
      <c r="J1759" s="147">
        <v>1023898</v>
      </c>
      <c r="K1759" s="147">
        <v>747583</v>
      </c>
      <c r="L1759" s="127"/>
      <c r="M1759" s="129"/>
      <c r="N1759" s="129"/>
      <c r="O1759" s="129"/>
      <c r="P1759" s="129"/>
      <c r="Q1759" s="129"/>
    </row>
    <row r="1760" spans="1:17">
      <c r="A1760" s="129"/>
      <c r="B1760" s="129"/>
      <c r="C1760" s="129"/>
      <c r="D1760" s="129"/>
      <c r="E1760" s="129"/>
      <c r="G1760" s="83">
        <v>19</v>
      </c>
      <c r="H1760" s="135" t="s">
        <v>47</v>
      </c>
      <c r="I1760" s="147">
        <v>230356</v>
      </c>
      <c r="J1760" s="147">
        <v>269850</v>
      </c>
      <c r="K1760" s="147">
        <v>731412</v>
      </c>
      <c r="L1760" s="127"/>
      <c r="M1760" s="129"/>
      <c r="N1760" s="129"/>
      <c r="O1760" s="129"/>
      <c r="P1760" s="129"/>
      <c r="Q1760" s="129"/>
    </row>
    <row r="1761" spans="1:17">
      <c r="A1761" s="129"/>
      <c r="B1761" s="129"/>
      <c r="C1761" s="129"/>
      <c r="D1761" s="129"/>
      <c r="E1761" s="129"/>
      <c r="G1761" s="83">
        <v>20</v>
      </c>
      <c r="H1761" s="135" t="s">
        <v>110</v>
      </c>
      <c r="I1761" s="147">
        <v>767041</v>
      </c>
      <c r="J1761" s="147">
        <v>1114201</v>
      </c>
      <c r="K1761" s="147">
        <v>472221</v>
      </c>
      <c r="L1761" s="127"/>
      <c r="M1761" s="129"/>
      <c r="N1761" s="129"/>
      <c r="O1761" s="129"/>
      <c r="P1761" s="129"/>
      <c r="Q1761" s="129"/>
    </row>
    <row r="1762" spans="1:17">
      <c r="A1762" s="129"/>
      <c r="B1762" s="129"/>
      <c r="C1762" s="129"/>
      <c r="D1762" s="129"/>
      <c r="E1762" s="129"/>
      <c r="G1762" s="83">
        <v>21</v>
      </c>
      <c r="H1762" s="135" t="s">
        <v>19</v>
      </c>
      <c r="I1762" s="147">
        <v>3224032</v>
      </c>
      <c r="J1762" s="147">
        <v>1631430</v>
      </c>
      <c r="K1762" s="147">
        <v>241938</v>
      </c>
      <c r="L1762" s="127"/>
      <c r="M1762" s="129"/>
      <c r="N1762" s="129"/>
      <c r="O1762" s="129"/>
      <c r="P1762" s="129"/>
      <c r="Q1762" s="129"/>
    </row>
    <row r="1763" spans="1:17" ht="15.75" thickBot="1">
      <c r="A1763" s="129"/>
      <c r="B1763" s="129"/>
      <c r="C1763" s="129"/>
      <c r="D1763" s="129"/>
      <c r="E1763" s="129"/>
      <c r="G1763" s="83">
        <v>22</v>
      </c>
      <c r="H1763" s="135" t="s">
        <v>50</v>
      </c>
      <c r="I1763" s="147">
        <v>691303</v>
      </c>
      <c r="J1763" s="147">
        <v>1038471</v>
      </c>
      <c r="K1763" s="147">
        <v>196442</v>
      </c>
      <c r="L1763" s="127"/>
      <c r="M1763" s="129"/>
      <c r="N1763" s="129"/>
      <c r="O1763" s="129"/>
      <c r="P1763" s="129"/>
      <c r="Q1763" s="129"/>
    </row>
    <row r="1764" spans="1:17">
      <c r="A1764" s="129"/>
      <c r="B1764" s="129"/>
      <c r="C1764" s="129"/>
      <c r="D1764" s="129"/>
      <c r="E1764" s="129"/>
      <c r="G1764" s="102"/>
      <c r="H1764" s="93" t="s">
        <v>83</v>
      </c>
      <c r="I1764" s="93">
        <f>SUM(I1742:I1763)</f>
        <v>34764953</v>
      </c>
      <c r="J1764" s="93">
        <f>SUM(J1742:J1763)</f>
        <v>41036026</v>
      </c>
      <c r="K1764" s="94">
        <f>SUM(K1742:K1763)</f>
        <v>34675135</v>
      </c>
      <c r="L1764" s="127"/>
      <c r="M1764" s="129"/>
      <c r="N1764" s="129"/>
      <c r="O1764" s="129"/>
      <c r="P1764" s="129"/>
      <c r="Q1764" s="129"/>
    </row>
    <row r="1765" spans="1:17">
      <c r="A1765" s="129"/>
      <c r="B1765" s="129"/>
      <c r="C1765" s="129"/>
      <c r="D1765" s="129"/>
      <c r="E1765" s="129"/>
      <c r="G1765" s="83"/>
      <c r="H1765" s="88" t="s">
        <v>240</v>
      </c>
      <c r="I1765" s="82">
        <f>I1764*100/I1766</f>
        <v>79.716985858740216</v>
      </c>
      <c r="J1765" s="82">
        <f>J1764*100/J1766</f>
        <v>78.984641869952327</v>
      </c>
      <c r="K1765" s="96">
        <f>K1764*100/K1766</f>
        <v>77.77853393944801</v>
      </c>
      <c r="L1765" s="127"/>
      <c r="M1765" s="129"/>
      <c r="N1765" s="129"/>
      <c r="O1765" s="129"/>
      <c r="P1765" s="129"/>
      <c r="Q1765" s="129"/>
    </row>
    <row r="1766" spans="1:17" ht="15.75" thickBot="1">
      <c r="A1766" s="129"/>
      <c r="B1766" s="129"/>
      <c r="C1766" s="129"/>
      <c r="D1766" s="129"/>
      <c r="E1766" s="129"/>
      <c r="G1766" s="85"/>
      <c r="H1766" s="99" t="s">
        <v>84</v>
      </c>
      <c r="I1766" s="99">
        <v>43610471</v>
      </c>
      <c r="J1766" s="99">
        <v>51954437</v>
      </c>
      <c r="K1766" s="100">
        <v>44581883</v>
      </c>
      <c r="L1766" s="127"/>
      <c r="M1766" s="129"/>
      <c r="N1766" s="129"/>
      <c r="O1766" s="129"/>
      <c r="P1766" s="129"/>
      <c r="Q1766" s="129"/>
    </row>
    <row r="1767" spans="1:17">
      <c r="A1767" s="129"/>
      <c r="B1767" s="129"/>
      <c r="C1767" s="129"/>
      <c r="D1767" s="129"/>
      <c r="E1767" s="129"/>
      <c r="G1767" s="163"/>
      <c r="H1767" s="165"/>
      <c r="I1767" s="165"/>
      <c r="J1767" s="165"/>
      <c r="K1767" s="165"/>
      <c r="L1767" s="127"/>
      <c r="M1767" s="129"/>
      <c r="N1767" s="129"/>
      <c r="O1767" s="129"/>
      <c r="P1767" s="129"/>
      <c r="Q1767" s="129"/>
    </row>
    <row r="1768" spans="1:17" ht="15.75" thickBot="1">
      <c r="A1768" s="129"/>
      <c r="B1768" s="129"/>
      <c r="C1768" s="129"/>
      <c r="D1768" s="129"/>
      <c r="E1768" s="129"/>
      <c r="G1768" s="163"/>
      <c r="H1768" s="165"/>
      <c r="I1768" s="165"/>
      <c r="J1768" s="165"/>
      <c r="K1768" s="165"/>
      <c r="L1768" s="127"/>
      <c r="M1768" s="129"/>
      <c r="N1768" s="129"/>
      <c r="O1768" s="129"/>
      <c r="P1768" s="129"/>
      <c r="Q1768" s="129"/>
    </row>
    <row r="1769" spans="1:17" ht="15.75" thickBot="1">
      <c r="A1769" s="129"/>
      <c r="B1769" s="129"/>
      <c r="C1769" s="129"/>
      <c r="D1769" s="129"/>
      <c r="E1769" s="129"/>
      <c r="G1769" s="40" t="s">
        <v>61</v>
      </c>
      <c r="H1769" s="21" t="s">
        <v>62</v>
      </c>
      <c r="I1769" s="38"/>
      <c r="J1769" s="27"/>
      <c r="K1769" s="27"/>
      <c r="M1769" s="40" t="s">
        <v>61</v>
      </c>
      <c r="N1769" s="21" t="s">
        <v>62</v>
      </c>
      <c r="O1769" s="38"/>
      <c r="P1769" s="27"/>
      <c r="Q1769" s="27"/>
    </row>
    <row r="1770" spans="1:17" ht="15.75" thickBot="1">
      <c r="A1770" s="129"/>
      <c r="B1770" s="129"/>
      <c r="C1770" s="129"/>
      <c r="D1770" s="129"/>
      <c r="E1770" s="129"/>
      <c r="G1770" s="189"/>
      <c r="H1770" s="190"/>
      <c r="I1770" s="145">
        <v>2017</v>
      </c>
      <c r="J1770" s="145">
        <v>2018</v>
      </c>
      <c r="K1770" s="145">
        <v>2019</v>
      </c>
      <c r="L1770" s="127"/>
      <c r="M1770" s="189"/>
      <c r="N1770" s="190"/>
      <c r="O1770" s="52">
        <v>2017</v>
      </c>
      <c r="P1770" s="52">
        <v>2018</v>
      </c>
      <c r="Q1770" s="145">
        <v>2019</v>
      </c>
    </row>
    <row r="1771" spans="1:17">
      <c r="A1771" s="129"/>
      <c r="B1771" s="129"/>
      <c r="C1771" s="129"/>
      <c r="D1771" s="129"/>
      <c r="E1771" s="129"/>
      <c r="G1771" s="105" t="s">
        <v>86</v>
      </c>
      <c r="H1771" s="184" t="s">
        <v>80</v>
      </c>
      <c r="I1771" s="146" t="s">
        <v>81</v>
      </c>
      <c r="J1771" s="146" t="s">
        <v>81</v>
      </c>
      <c r="K1771" s="146" t="s">
        <v>81</v>
      </c>
      <c r="L1771" s="127"/>
      <c r="M1771" s="105" t="s">
        <v>86</v>
      </c>
      <c r="N1771" s="184" t="s">
        <v>80</v>
      </c>
      <c r="O1771" s="212" t="s">
        <v>81</v>
      </c>
      <c r="P1771" s="212" t="s">
        <v>81</v>
      </c>
      <c r="Q1771" s="146" t="s">
        <v>81</v>
      </c>
    </row>
    <row r="1772" spans="1:17">
      <c r="A1772" s="129"/>
      <c r="B1772" s="129"/>
      <c r="C1772" s="129"/>
      <c r="D1772" s="129"/>
      <c r="E1772" s="129"/>
      <c r="G1772" s="83">
        <v>1</v>
      </c>
      <c r="H1772" s="135" t="s">
        <v>4</v>
      </c>
      <c r="I1772" s="147">
        <v>50551024</v>
      </c>
      <c r="J1772" s="147">
        <v>51939785</v>
      </c>
      <c r="K1772" s="147">
        <v>53659720</v>
      </c>
      <c r="L1772" s="127"/>
      <c r="M1772" s="83">
        <v>1</v>
      </c>
      <c r="N1772" s="135" t="s">
        <v>4</v>
      </c>
      <c r="O1772" s="147">
        <v>11240893</v>
      </c>
      <c r="P1772" s="147">
        <v>11183550</v>
      </c>
      <c r="Q1772" s="147">
        <v>12592819</v>
      </c>
    </row>
    <row r="1773" spans="1:17">
      <c r="A1773" s="129"/>
      <c r="B1773" s="129"/>
      <c r="C1773" s="129"/>
      <c r="D1773" s="129"/>
      <c r="E1773" s="129"/>
      <c r="G1773" s="83">
        <v>2</v>
      </c>
      <c r="H1773" s="135" t="s">
        <v>1</v>
      </c>
      <c r="I1773" s="147">
        <v>30827943</v>
      </c>
      <c r="J1773" s="147">
        <v>43583797</v>
      </c>
      <c r="K1773" s="147">
        <v>41776861</v>
      </c>
      <c r="L1773" s="127"/>
      <c r="M1773" s="83">
        <v>2</v>
      </c>
      <c r="N1773" s="135" t="s">
        <v>19</v>
      </c>
      <c r="O1773" s="147">
        <v>8301740</v>
      </c>
      <c r="P1773" s="147">
        <v>8430797</v>
      </c>
      <c r="Q1773" s="147">
        <v>10341377</v>
      </c>
    </row>
    <row r="1774" spans="1:17">
      <c r="A1774" s="129"/>
      <c r="B1774" s="129"/>
      <c r="C1774" s="129"/>
      <c r="D1774" s="129"/>
      <c r="E1774" s="129"/>
      <c r="G1774" s="83">
        <v>3</v>
      </c>
      <c r="H1774" s="135" t="s">
        <v>5</v>
      </c>
      <c r="I1774" s="147">
        <v>31589804</v>
      </c>
      <c r="J1774" s="147">
        <v>38849207</v>
      </c>
      <c r="K1774" s="147">
        <v>33056885</v>
      </c>
      <c r="L1774" s="127"/>
      <c r="M1774" s="83">
        <v>3</v>
      </c>
      <c r="N1774" s="135" t="s">
        <v>8</v>
      </c>
      <c r="O1774" s="147">
        <v>3843835</v>
      </c>
      <c r="P1774" s="147">
        <v>4862160</v>
      </c>
      <c r="Q1774" s="147">
        <v>4799413</v>
      </c>
    </row>
    <row r="1775" spans="1:17">
      <c r="A1775" s="129"/>
      <c r="B1775" s="129"/>
      <c r="C1775" s="129"/>
      <c r="D1775" s="129"/>
      <c r="E1775" s="129"/>
      <c r="G1775" s="83">
        <v>4</v>
      </c>
      <c r="H1775" s="135" t="s">
        <v>8</v>
      </c>
      <c r="I1775" s="147">
        <v>12119160</v>
      </c>
      <c r="J1775" s="147">
        <v>11298441</v>
      </c>
      <c r="K1775" s="147">
        <v>18067847</v>
      </c>
      <c r="L1775" s="127"/>
      <c r="M1775" s="83">
        <v>4</v>
      </c>
      <c r="N1775" s="135" t="s">
        <v>0</v>
      </c>
      <c r="O1775" s="147">
        <v>2995488</v>
      </c>
      <c r="P1775" s="147">
        <v>3646030</v>
      </c>
      <c r="Q1775" s="147">
        <v>4419228</v>
      </c>
    </row>
    <row r="1776" spans="1:17">
      <c r="A1776" s="129"/>
      <c r="B1776" s="129"/>
      <c r="C1776" s="129"/>
      <c r="D1776" s="129"/>
      <c r="E1776" s="129"/>
      <c r="G1776" s="83">
        <v>5</v>
      </c>
      <c r="H1776" s="135" t="s">
        <v>29</v>
      </c>
      <c r="I1776" s="147">
        <v>11735161</v>
      </c>
      <c r="J1776" s="147">
        <v>9814554</v>
      </c>
      <c r="K1776" s="147">
        <v>17155556</v>
      </c>
      <c r="L1776" s="127"/>
      <c r="M1776" s="83">
        <v>5</v>
      </c>
      <c r="N1776" s="135" t="s">
        <v>35</v>
      </c>
      <c r="O1776" s="147">
        <v>1890331</v>
      </c>
      <c r="P1776" s="147">
        <v>2189383</v>
      </c>
      <c r="Q1776" s="147">
        <v>3086451</v>
      </c>
    </row>
    <row r="1777" spans="1:17">
      <c r="A1777" s="129"/>
      <c r="B1777" s="129"/>
      <c r="C1777" s="129"/>
      <c r="D1777" s="129"/>
      <c r="E1777" s="129"/>
      <c r="G1777" s="83">
        <v>6</v>
      </c>
      <c r="H1777" s="135" t="s">
        <v>30</v>
      </c>
      <c r="I1777" s="147">
        <v>8766843</v>
      </c>
      <c r="J1777" s="147">
        <v>10364548</v>
      </c>
      <c r="K1777" s="147">
        <v>14325712</v>
      </c>
      <c r="L1777" s="127"/>
      <c r="M1777" s="83">
        <v>6</v>
      </c>
      <c r="N1777" s="135" t="s">
        <v>29</v>
      </c>
      <c r="O1777" s="147">
        <v>2219873</v>
      </c>
      <c r="P1777" s="147">
        <v>2268840</v>
      </c>
      <c r="Q1777" s="147">
        <v>2812478</v>
      </c>
    </row>
    <row r="1778" spans="1:17">
      <c r="A1778" s="129"/>
      <c r="B1778" s="129"/>
      <c r="C1778" s="129"/>
      <c r="D1778" s="129"/>
      <c r="E1778" s="129"/>
      <c r="G1778" s="83">
        <v>7</v>
      </c>
      <c r="H1778" s="135" t="s">
        <v>20</v>
      </c>
      <c r="I1778" s="147">
        <v>13882819</v>
      </c>
      <c r="J1778" s="147">
        <v>15419451</v>
      </c>
      <c r="K1778" s="147">
        <v>14218637</v>
      </c>
      <c r="L1778" s="127"/>
      <c r="M1778" s="162">
        <v>7</v>
      </c>
      <c r="N1778" s="135" t="s">
        <v>5</v>
      </c>
      <c r="O1778" s="147">
        <v>1726811</v>
      </c>
      <c r="P1778" s="147">
        <v>1984172</v>
      </c>
      <c r="Q1778" s="147">
        <v>2193796</v>
      </c>
    </row>
    <row r="1779" spans="1:17">
      <c r="A1779" s="129"/>
      <c r="B1779" s="129"/>
      <c r="C1779" s="129"/>
      <c r="D1779" s="129"/>
      <c r="E1779" s="129"/>
      <c r="G1779" s="83">
        <v>8</v>
      </c>
      <c r="H1779" s="185" t="s">
        <v>33</v>
      </c>
      <c r="I1779" s="147">
        <v>10484723</v>
      </c>
      <c r="J1779" s="147">
        <v>12909137</v>
      </c>
      <c r="K1779" s="147">
        <v>12338674</v>
      </c>
      <c r="L1779" s="127"/>
      <c r="M1779" s="83">
        <v>8</v>
      </c>
      <c r="N1779" s="135" t="s">
        <v>10</v>
      </c>
      <c r="O1779" s="147">
        <v>2010860</v>
      </c>
      <c r="P1779" s="147">
        <v>1981910</v>
      </c>
      <c r="Q1779" s="147">
        <v>2039152</v>
      </c>
    </row>
    <row r="1780" spans="1:17">
      <c r="A1780" s="129"/>
      <c r="B1780" s="129"/>
      <c r="C1780" s="129"/>
      <c r="D1780" s="129"/>
      <c r="E1780" s="129"/>
      <c r="G1780" s="83">
        <v>9</v>
      </c>
      <c r="H1780" s="135" t="s">
        <v>0</v>
      </c>
      <c r="I1780" s="147">
        <v>9706615</v>
      </c>
      <c r="J1780" s="147">
        <v>10715641</v>
      </c>
      <c r="K1780" s="147">
        <v>11846388</v>
      </c>
      <c r="L1780" s="127"/>
      <c r="M1780" s="83">
        <v>9</v>
      </c>
      <c r="N1780" s="135" t="s">
        <v>33</v>
      </c>
      <c r="O1780" s="147">
        <v>2658782</v>
      </c>
      <c r="P1780" s="147">
        <v>2403492</v>
      </c>
      <c r="Q1780" s="147">
        <v>1645972</v>
      </c>
    </row>
    <row r="1781" spans="1:17">
      <c r="A1781" s="129"/>
      <c r="B1781" s="129"/>
      <c r="C1781" s="129"/>
      <c r="D1781" s="129"/>
      <c r="E1781" s="129"/>
      <c r="G1781" s="83">
        <v>10</v>
      </c>
      <c r="H1781" s="135" t="s">
        <v>60</v>
      </c>
      <c r="I1781" s="147">
        <v>5824150</v>
      </c>
      <c r="J1781" s="147">
        <v>6137467</v>
      </c>
      <c r="K1781" s="147">
        <v>8136935</v>
      </c>
      <c r="L1781" s="127"/>
      <c r="M1781" s="83">
        <v>10</v>
      </c>
      <c r="N1781" s="135" t="s">
        <v>20</v>
      </c>
      <c r="O1781" s="147">
        <v>1715165</v>
      </c>
      <c r="P1781" s="147">
        <v>2084410</v>
      </c>
      <c r="Q1781" s="147">
        <v>1607917</v>
      </c>
    </row>
    <row r="1782" spans="1:17" ht="15.75" thickBot="1">
      <c r="A1782" s="129"/>
      <c r="B1782" s="129"/>
      <c r="C1782" s="129"/>
      <c r="D1782" s="129"/>
      <c r="E1782" s="129"/>
      <c r="G1782" s="83">
        <v>11</v>
      </c>
      <c r="H1782" s="135" t="s">
        <v>9</v>
      </c>
      <c r="I1782" s="147">
        <v>7545251</v>
      </c>
      <c r="J1782" s="147">
        <v>6932645</v>
      </c>
      <c r="K1782" s="147">
        <v>7161223</v>
      </c>
      <c r="L1782" s="127"/>
      <c r="M1782" s="83">
        <v>11</v>
      </c>
      <c r="N1782" s="135" t="s">
        <v>13</v>
      </c>
      <c r="O1782" s="160">
        <v>2308083</v>
      </c>
      <c r="P1782" s="160">
        <v>1987571</v>
      </c>
      <c r="Q1782" s="160">
        <v>1348050</v>
      </c>
    </row>
    <row r="1783" spans="1:17">
      <c r="A1783" s="129"/>
      <c r="B1783" s="129"/>
      <c r="C1783" s="129"/>
      <c r="D1783" s="129"/>
      <c r="E1783" s="129"/>
      <c r="G1783" s="83">
        <v>12</v>
      </c>
      <c r="H1783" s="135" t="s">
        <v>46</v>
      </c>
      <c r="I1783" s="147">
        <v>5791342</v>
      </c>
      <c r="J1783" s="147">
        <v>5543802</v>
      </c>
      <c r="K1783" s="147">
        <v>6489114</v>
      </c>
      <c r="L1783" s="127"/>
      <c r="M1783" s="102"/>
      <c r="N1783" s="93" t="s">
        <v>83</v>
      </c>
      <c r="O1783" s="93">
        <f>SUM(O1772:O1782)</f>
        <v>40911861</v>
      </c>
      <c r="P1783" s="94">
        <f>SUM(P1772:P1782)</f>
        <v>43022315</v>
      </c>
      <c r="Q1783" s="94">
        <f>SUM(Q1772:Q1782)</f>
        <v>46886653</v>
      </c>
    </row>
    <row r="1784" spans="1:17">
      <c r="A1784" s="129"/>
      <c r="B1784" s="129"/>
      <c r="C1784" s="129"/>
      <c r="D1784" s="129"/>
      <c r="E1784" s="129"/>
      <c r="G1784" s="83">
        <v>13</v>
      </c>
      <c r="H1784" s="135" t="s">
        <v>2</v>
      </c>
      <c r="I1784" s="147">
        <v>6380285</v>
      </c>
      <c r="J1784" s="147">
        <v>8929327</v>
      </c>
      <c r="K1784" s="147">
        <v>6427707</v>
      </c>
      <c r="L1784" s="127"/>
      <c r="M1784" s="83"/>
      <c r="N1784" s="88" t="s">
        <v>240</v>
      </c>
      <c r="O1784" s="82">
        <f>O1783*100/O1785</f>
        <v>82.255436367557678</v>
      </c>
      <c r="P1784" s="96">
        <f>P1783*100/P1785</f>
        <v>83.043731811515613</v>
      </c>
      <c r="Q1784" s="96">
        <f>Q1783*100/Q1785</f>
        <v>86.641574603961161</v>
      </c>
    </row>
    <row r="1785" spans="1:17" ht="15.75" thickBot="1">
      <c r="A1785" s="129"/>
      <c r="B1785" s="129"/>
      <c r="C1785" s="129"/>
      <c r="D1785" s="129"/>
      <c r="E1785" s="129"/>
      <c r="G1785" s="83">
        <v>14</v>
      </c>
      <c r="H1785" s="185" t="s">
        <v>37</v>
      </c>
      <c r="I1785" s="147">
        <v>6803031</v>
      </c>
      <c r="J1785" s="147">
        <v>6412165</v>
      </c>
      <c r="K1785" s="147">
        <v>6117263</v>
      </c>
      <c r="L1785" s="127"/>
      <c r="M1785" s="85"/>
      <c r="N1785" s="99" t="s">
        <v>143</v>
      </c>
      <c r="O1785" s="99">
        <v>49737577</v>
      </c>
      <c r="P1785" s="99">
        <v>51806818</v>
      </c>
      <c r="Q1785" s="100">
        <v>54115652</v>
      </c>
    </row>
    <row r="1786" spans="1:17">
      <c r="A1786" s="129"/>
      <c r="B1786" s="129"/>
      <c r="C1786" s="129"/>
      <c r="D1786" s="129"/>
      <c r="E1786" s="129"/>
      <c r="G1786" s="83">
        <v>15</v>
      </c>
      <c r="H1786" s="135" t="s">
        <v>47</v>
      </c>
      <c r="I1786" s="147">
        <v>4475426</v>
      </c>
      <c r="J1786" s="147">
        <v>2998575</v>
      </c>
      <c r="K1786" s="147">
        <v>6109577</v>
      </c>
      <c r="L1786" s="127"/>
      <c r="M1786" s="129"/>
      <c r="N1786" s="129"/>
      <c r="O1786" s="129"/>
      <c r="P1786" s="129"/>
      <c r="Q1786" s="129"/>
    </row>
    <row r="1787" spans="1:17">
      <c r="A1787" s="129"/>
      <c r="B1787" s="129"/>
      <c r="C1787" s="129"/>
      <c r="D1787" s="129"/>
      <c r="E1787" s="129"/>
      <c r="G1787" s="83">
        <v>16</v>
      </c>
      <c r="H1787" s="135" t="s">
        <v>21</v>
      </c>
      <c r="I1787" s="147">
        <v>4397737</v>
      </c>
      <c r="J1787" s="147">
        <v>5649573</v>
      </c>
      <c r="K1787" s="147">
        <v>5913778</v>
      </c>
      <c r="L1787" s="127"/>
      <c r="M1787" s="129"/>
      <c r="N1787" s="129"/>
      <c r="O1787" s="129"/>
      <c r="P1787" s="129"/>
      <c r="Q1787" s="129"/>
    </row>
    <row r="1788" spans="1:17">
      <c r="A1788" s="129"/>
      <c r="B1788" s="129"/>
      <c r="C1788" s="129"/>
      <c r="D1788" s="129"/>
      <c r="E1788" s="129"/>
      <c r="G1788" s="83">
        <v>17</v>
      </c>
      <c r="H1788" s="135" t="s">
        <v>28</v>
      </c>
      <c r="I1788" s="147">
        <v>3664328</v>
      </c>
      <c r="J1788" s="147">
        <v>2973492</v>
      </c>
      <c r="K1788" s="147">
        <v>5847654</v>
      </c>
      <c r="L1788" s="127"/>
      <c r="M1788" s="129"/>
      <c r="N1788" s="129"/>
      <c r="O1788" s="129"/>
      <c r="P1788" s="129"/>
      <c r="Q1788" s="129"/>
    </row>
    <row r="1789" spans="1:17">
      <c r="A1789" s="129"/>
      <c r="B1789" s="129"/>
      <c r="C1789" s="129"/>
      <c r="D1789" s="129"/>
      <c r="E1789" s="129"/>
      <c r="G1789" s="83">
        <v>18</v>
      </c>
      <c r="H1789" s="135" t="s">
        <v>23</v>
      </c>
      <c r="I1789" s="147">
        <v>3946076</v>
      </c>
      <c r="J1789" s="147">
        <v>4548785</v>
      </c>
      <c r="K1789" s="147">
        <v>5769909</v>
      </c>
      <c r="L1789" s="127"/>
      <c r="M1789" s="129"/>
      <c r="N1789" s="129"/>
      <c r="O1789" s="129"/>
      <c r="P1789" s="129"/>
      <c r="Q1789" s="129"/>
    </row>
    <row r="1790" spans="1:17">
      <c r="A1790" s="129"/>
      <c r="B1790" s="129"/>
      <c r="C1790" s="129"/>
      <c r="D1790" s="129"/>
      <c r="E1790" s="129"/>
      <c r="G1790" s="83">
        <v>19</v>
      </c>
      <c r="H1790" s="185" t="s">
        <v>36</v>
      </c>
      <c r="I1790" s="147">
        <v>2800279</v>
      </c>
      <c r="J1790" s="147">
        <v>3126119</v>
      </c>
      <c r="K1790" s="147">
        <v>5566600</v>
      </c>
      <c r="L1790" s="127"/>
      <c r="M1790" s="129"/>
      <c r="N1790" s="129"/>
      <c r="O1790" s="129"/>
      <c r="P1790" s="129"/>
      <c r="Q1790" s="129"/>
    </row>
    <row r="1791" spans="1:17">
      <c r="A1791" s="129"/>
      <c r="B1791" s="129"/>
      <c r="C1791" s="129"/>
      <c r="D1791" s="129"/>
      <c r="E1791" s="129"/>
      <c r="G1791" s="83">
        <v>20</v>
      </c>
      <c r="H1791" s="135" t="s">
        <v>109</v>
      </c>
      <c r="I1791" s="147">
        <v>845026</v>
      </c>
      <c r="J1791" s="147">
        <v>2438296</v>
      </c>
      <c r="K1791" s="147">
        <v>4371107</v>
      </c>
      <c r="L1791" s="127"/>
      <c r="M1791" s="129"/>
      <c r="N1791" s="129"/>
      <c r="O1791" s="129"/>
      <c r="P1791" s="129"/>
      <c r="Q1791" s="129"/>
    </row>
    <row r="1792" spans="1:17">
      <c r="A1792" s="129"/>
      <c r="B1792" s="129"/>
      <c r="C1792" s="129"/>
      <c r="D1792" s="129"/>
      <c r="E1792" s="129"/>
      <c r="G1792" s="83">
        <v>21</v>
      </c>
      <c r="H1792" s="135" t="s">
        <v>16</v>
      </c>
      <c r="I1792" s="147">
        <v>3819758</v>
      </c>
      <c r="J1792" s="147">
        <v>3780132</v>
      </c>
      <c r="K1792" s="147">
        <v>3513445</v>
      </c>
      <c r="L1792" s="127"/>
      <c r="M1792" s="129"/>
      <c r="N1792" s="129"/>
      <c r="O1792" s="129"/>
      <c r="P1792" s="129"/>
      <c r="Q1792" s="129"/>
    </row>
    <row r="1793" spans="1:17">
      <c r="A1793" s="129"/>
      <c r="B1793" s="129"/>
      <c r="C1793" s="129"/>
      <c r="D1793" s="129"/>
      <c r="E1793" s="129"/>
      <c r="G1793" s="83">
        <v>22</v>
      </c>
      <c r="H1793" s="135" t="s">
        <v>24</v>
      </c>
      <c r="I1793" s="147">
        <v>1766308</v>
      </c>
      <c r="J1793" s="147">
        <v>2172449</v>
      </c>
      <c r="K1793" s="147">
        <v>2887258</v>
      </c>
      <c r="L1793" s="127"/>
      <c r="M1793" s="129"/>
      <c r="N1793" s="129"/>
      <c r="O1793" s="129"/>
      <c r="P1793" s="129"/>
      <c r="Q1793" s="129"/>
    </row>
    <row r="1794" spans="1:17">
      <c r="A1794" s="129"/>
      <c r="B1794" s="129"/>
      <c r="C1794" s="129"/>
      <c r="D1794" s="129"/>
      <c r="E1794" s="129"/>
      <c r="G1794" s="83">
        <v>23</v>
      </c>
      <c r="H1794" s="135" t="s">
        <v>34</v>
      </c>
      <c r="I1794" s="147">
        <v>1471340</v>
      </c>
      <c r="J1794" s="147">
        <v>2067077</v>
      </c>
      <c r="K1794" s="147">
        <v>2764828</v>
      </c>
      <c r="L1794" s="127"/>
      <c r="M1794" s="129"/>
      <c r="N1794" s="129"/>
      <c r="O1794" s="129"/>
      <c r="P1794" s="129"/>
      <c r="Q1794" s="129"/>
    </row>
    <row r="1795" spans="1:17">
      <c r="A1795" s="129"/>
      <c r="B1795" s="129"/>
      <c r="C1795" s="129"/>
      <c r="D1795" s="129"/>
      <c r="E1795" s="129"/>
      <c r="G1795" s="83">
        <v>24</v>
      </c>
      <c r="H1795" s="135" t="s">
        <v>32</v>
      </c>
      <c r="I1795" s="147">
        <v>2388735</v>
      </c>
      <c r="J1795" s="147">
        <v>1884970</v>
      </c>
      <c r="K1795" s="147">
        <v>2324968</v>
      </c>
      <c r="L1795" s="127"/>
      <c r="M1795" s="129"/>
      <c r="N1795" s="129"/>
      <c r="O1795" s="129"/>
      <c r="P1795" s="129"/>
      <c r="Q1795" s="129"/>
    </row>
    <row r="1796" spans="1:17">
      <c r="A1796" s="129"/>
      <c r="B1796" s="129"/>
      <c r="C1796" s="129"/>
      <c r="D1796" s="129"/>
      <c r="E1796" s="129"/>
      <c r="G1796" s="83">
        <v>25</v>
      </c>
      <c r="H1796" s="135" t="s">
        <v>6</v>
      </c>
      <c r="I1796" s="147">
        <v>2258080</v>
      </c>
      <c r="J1796" s="147">
        <v>2035468</v>
      </c>
      <c r="K1796" s="147">
        <v>2320740</v>
      </c>
      <c r="L1796" s="127"/>
      <c r="M1796" s="129"/>
      <c r="N1796" s="129"/>
      <c r="O1796" s="129"/>
      <c r="P1796" s="129"/>
      <c r="Q1796" s="129"/>
    </row>
    <row r="1797" spans="1:17">
      <c r="A1797" s="129"/>
      <c r="B1797" s="129"/>
      <c r="C1797" s="129"/>
      <c r="D1797" s="129"/>
      <c r="E1797" s="129"/>
      <c r="G1797" s="83">
        <v>26</v>
      </c>
      <c r="H1797" s="185" t="s">
        <v>50</v>
      </c>
      <c r="I1797" s="147">
        <v>2690370</v>
      </c>
      <c r="J1797" s="147">
        <v>5545052</v>
      </c>
      <c r="K1797" s="147">
        <v>2142991</v>
      </c>
      <c r="L1797" s="127"/>
      <c r="M1797" s="129"/>
      <c r="N1797" s="129"/>
      <c r="O1797" s="129"/>
      <c r="P1797" s="129"/>
      <c r="Q1797" s="129"/>
    </row>
    <row r="1798" spans="1:17">
      <c r="A1798" s="129"/>
      <c r="B1798" s="129"/>
      <c r="C1798" s="129"/>
      <c r="D1798" s="129"/>
      <c r="E1798" s="129"/>
      <c r="G1798" s="113">
        <v>27</v>
      </c>
      <c r="H1798" s="158" t="s">
        <v>11</v>
      </c>
      <c r="I1798" s="147">
        <v>1803408</v>
      </c>
      <c r="J1798" s="147">
        <v>2029272</v>
      </c>
      <c r="K1798" s="147">
        <v>2099689</v>
      </c>
      <c r="L1798" s="127"/>
      <c r="M1798" s="129"/>
      <c r="N1798" s="129"/>
      <c r="O1798" s="129"/>
      <c r="P1798" s="129"/>
      <c r="Q1798" s="129"/>
    </row>
    <row r="1799" spans="1:17">
      <c r="A1799" s="129"/>
      <c r="B1799" s="129"/>
      <c r="C1799" s="129"/>
      <c r="D1799" s="129"/>
      <c r="E1799" s="129"/>
      <c r="G1799" s="83">
        <v>28</v>
      </c>
      <c r="H1799" s="135" t="s">
        <v>44</v>
      </c>
      <c r="I1799" s="147">
        <v>2153550</v>
      </c>
      <c r="J1799" s="147">
        <v>1805185</v>
      </c>
      <c r="K1799" s="147">
        <v>1918128</v>
      </c>
      <c r="L1799" s="127"/>
      <c r="M1799" s="129"/>
      <c r="N1799" s="129"/>
      <c r="O1799" s="129"/>
      <c r="P1799" s="129"/>
      <c r="Q1799" s="129"/>
    </row>
    <row r="1800" spans="1:17">
      <c r="A1800" s="129"/>
      <c r="B1800" s="129"/>
      <c r="C1800" s="129"/>
      <c r="D1800" s="129"/>
      <c r="E1800" s="129"/>
      <c r="G1800" s="83">
        <v>29</v>
      </c>
      <c r="H1800" s="135" t="s">
        <v>25</v>
      </c>
      <c r="I1800" s="147">
        <v>1504942</v>
      </c>
      <c r="J1800" s="147">
        <v>1709313</v>
      </c>
      <c r="K1800" s="147">
        <v>1833311</v>
      </c>
      <c r="L1800" s="127"/>
      <c r="M1800" s="129"/>
      <c r="N1800" s="129"/>
      <c r="O1800" s="129"/>
      <c r="P1800" s="129"/>
      <c r="Q1800" s="129"/>
    </row>
    <row r="1801" spans="1:17">
      <c r="A1801" s="129"/>
      <c r="B1801" s="129"/>
      <c r="C1801" s="129"/>
      <c r="D1801" s="129"/>
      <c r="E1801" s="129"/>
      <c r="G1801" s="83">
        <v>30</v>
      </c>
      <c r="H1801" s="135" t="s">
        <v>31</v>
      </c>
      <c r="I1801" s="147">
        <v>1907712</v>
      </c>
      <c r="J1801" s="147">
        <v>1806062</v>
      </c>
      <c r="K1801" s="147">
        <v>1815744</v>
      </c>
      <c r="L1801" s="127"/>
      <c r="M1801" s="129"/>
      <c r="N1801" s="129"/>
      <c r="O1801" s="129"/>
      <c r="P1801" s="129"/>
      <c r="Q1801" s="129"/>
    </row>
    <row r="1802" spans="1:17">
      <c r="A1802" s="129"/>
      <c r="B1802" s="129"/>
      <c r="C1802" s="129"/>
      <c r="D1802" s="129"/>
      <c r="E1802" s="129"/>
      <c r="G1802" s="83">
        <v>31</v>
      </c>
      <c r="H1802" s="185" t="s">
        <v>7</v>
      </c>
      <c r="I1802" s="147">
        <v>1598528</v>
      </c>
      <c r="J1802" s="147">
        <v>1493010</v>
      </c>
      <c r="K1802" s="147">
        <v>1591660</v>
      </c>
      <c r="L1802" s="127"/>
      <c r="M1802" s="129"/>
      <c r="N1802" s="129"/>
      <c r="O1802" s="129"/>
      <c r="P1802" s="129"/>
      <c r="Q1802" s="129"/>
    </row>
    <row r="1803" spans="1:17" ht="15.75" thickBot="1">
      <c r="A1803" s="129"/>
      <c r="B1803" s="129"/>
      <c r="C1803" s="129"/>
      <c r="D1803" s="129"/>
      <c r="E1803" s="129"/>
      <c r="G1803" s="113">
        <v>32</v>
      </c>
      <c r="H1803" s="158" t="s">
        <v>17</v>
      </c>
      <c r="I1803" s="147">
        <v>1397755</v>
      </c>
      <c r="J1803" s="147">
        <v>1255643</v>
      </c>
      <c r="K1803" s="147">
        <v>1428056</v>
      </c>
      <c r="L1803" s="127"/>
      <c r="M1803" s="129"/>
      <c r="N1803" s="129"/>
      <c r="O1803" s="129"/>
      <c r="P1803" s="129"/>
      <c r="Q1803" s="129"/>
    </row>
    <row r="1804" spans="1:17">
      <c r="A1804" s="129"/>
      <c r="B1804" s="129"/>
      <c r="C1804" s="129"/>
      <c r="D1804" s="129"/>
      <c r="E1804" s="129"/>
      <c r="G1804" s="102"/>
      <c r="H1804" s="93" t="s">
        <v>83</v>
      </c>
      <c r="I1804" s="94">
        <f t="shared" ref="I1804:J1804" si="146">SUM(I1772:I1803)</f>
        <v>256897509</v>
      </c>
      <c r="J1804" s="94">
        <f t="shared" si="146"/>
        <v>288168440</v>
      </c>
      <c r="K1804" s="94">
        <f>SUM(K1772:K1803)</f>
        <v>310997965</v>
      </c>
      <c r="L1804" s="127"/>
      <c r="M1804" s="129"/>
      <c r="N1804" s="129"/>
      <c r="O1804" s="129"/>
      <c r="P1804" s="129"/>
      <c r="Q1804" s="129"/>
    </row>
    <row r="1805" spans="1:17">
      <c r="A1805" s="129"/>
      <c r="B1805" s="129"/>
      <c r="C1805" s="129"/>
      <c r="D1805" s="129"/>
      <c r="E1805" s="129"/>
      <c r="G1805" s="83"/>
      <c r="H1805" s="88" t="s">
        <v>240</v>
      </c>
      <c r="I1805" s="82">
        <f>I1804*100/I1806</f>
        <v>90.878084809383083</v>
      </c>
      <c r="J1805" s="82">
        <f>J1804*100/J1806</f>
        <v>92.243222042298726</v>
      </c>
      <c r="K1805" s="96">
        <f>K1804*100/K1806</f>
        <v>92.525299803048043</v>
      </c>
      <c r="L1805" s="127"/>
      <c r="M1805" s="129"/>
      <c r="N1805" s="129"/>
      <c r="O1805" s="129"/>
      <c r="P1805" s="129"/>
      <c r="Q1805" s="129"/>
    </row>
    <row r="1806" spans="1:17" ht="15.75" thickBot="1">
      <c r="A1806" s="129"/>
      <c r="B1806" s="129"/>
      <c r="C1806" s="129"/>
      <c r="D1806" s="129"/>
      <c r="E1806" s="129"/>
      <c r="G1806" s="85"/>
      <c r="H1806" s="99" t="s">
        <v>84</v>
      </c>
      <c r="I1806" s="99">
        <v>282683674</v>
      </c>
      <c r="J1806" s="99">
        <v>312400666</v>
      </c>
      <c r="K1806" s="100">
        <v>336122083</v>
      </c>
      <c r="L1806" s="127"/>
      <c r="M1806" s="129"/>
      <c r="N1806" s="129"/>
      <c r="O1806" s="129"/>
      <c r="P1806" s="129"/>
      <c r="Q1806" s="129"/>
    </row>
    <row r="1807" spans="1:17">
      <c r="A1807" s="129"/>
      <c r="B1807" s="129"/>
      <c r="C1807" s="129"/>
      <c r="D1807" s="129"/>
      <c r="E1807" s="129"/>
      <c r="G1807" s="163"/>
      <c r="H1807" s="165"/>
      <c r="I1807" s="165"/>
      <c r="J1807" s="165"/>
      <c r="K1807" s="165"/>
      <c r="L1807" s="127"/>
      <c r="M1807" s="129"/>
      <c r="N1807" s="129"/>
      <c r="O1807" s="129"/>
      <c r="P1807" s="129"/>
      <c r="Q1807" s="129"/>
    </row>
    <row r="1808" spans="1:17" ht="15.75" thickBot="1">
      <c r="A1808" s="129"/>
      <c r="B1808" s="129"/>
      <c r="C1808" s="129"/>
      <c r="D1808" s="129"/>
      <c r="E1808" s="129"/>
    </row>
    <row r="1809" spans="1:17" ht="15.75" thickBot="1">
      <c r="A1809" s="129"/>
      <c r="B1809" s="129"/>
      <c r="C1809" s="129"/>
      <c r="D1809" s="129"/>
      <c r="E1809" s="129"/>
      <c r="G1809" s="40" t="s">
        <v>188</v>
      </c>
      <c r="H1809" s="21" t="s">
        <v>187</v>
      </c>
      <c r="I1809" s="27"/>
      <c r="J1809" s="27"/>
      <c r="K1809" s="27"/>
      <c r="M1809" s="40" t="s">
        <v>188</v>
      </c>
      <c r="N1809" s="21" t="s">
        <v>187</v>
      </c>
      <c r="O1809" s="27"/>
      <c r="P1809" s="27"/>
      <c r="Q1809" s="27"/>
    </row>
    <row r="1810" spans="1:17" ht="15.75" thickBot="1">
      <c r="A1810" s="129"/>
      <c r="B1810" s="129"/>
      <c r="C1810" s="129"/>
      <c r="D1810" s="129"/>
      <c r="E1810" s="129"/>
      <c r="G1810" s="129"/>
      <c r="H1810" s="129"/>
      <c r="I1810" s="52">
        <v>2017</v>
      </c>
      <c r="J1810" s="52">
        <v>2018</v>
      </c>
      <c r="K1810" s="145">
        <v>2019</v>
      </c>
      <c r="L1810" s="127"/>
      <c r="M1810" s="129"/>
      <c r="N1810" s="129"/>
      <c r="O1810" s="52">
        <v>2017</v>
      </c>
      <c r="P1810" s="145">
        <v>2018</v>
      </c>
      <c r="Q1810" s="145">
        <v>2019</v>
      </c>
    </row>
    <row r="1811" spans="1:17">
      <c r="A1811" s="129"/>
      <c r="B1811" s="129"/>
      <c r="C1811" s="129"/>
      <c r="D1811" s="129"/>
      <c r="E1811" s="129"/>
      <c r="G1811" s="105" t="s">
        <v>86</v>
      </c>
      <c r="H1811" s="184" t="s">
        <v>80</v>
      </c>
      <c r="I1811" s="212" t="s">
        <v>81</v>
      </c>
      <c r="J1811" s="212" t="s">
        <v>81</v>
      </c>
      <c r="K1811" s="146" t="s">
        <v>81</v>
      </c>
      <c r="L1811" s="127"/>
      <c r="M1811" s="105" t="s">
        <v>86</v>
      </c>
      <c r="N1811" s="184" t="s">
        <v>80</v>
      </c>
      <c r="O1811" s="212" t="s">
        <v>81</v>
      </c>
      <c r="P1811" s="146" t="s">
        <v>81</v>
      </c>
      <c r="Q1811" s="146" t="s">
        <v>81</v>
      </c>
    </row>
    <row r="1812" spans="1:17">
      <c r="A1812" s="129"/>
      <c r="B1812" s="129"/>
      <c r="C1812" s="129"/>
      <c r="D1812" s="129"/>
      <c r="E1812" s="129"/>
      <c r="G1812" s="83">
        <v>1</v>
      </c>
      <c r="H1812" s="135" t="s">
        <v>6</v>
      </c>
      <c r="I1812" s="84">
        <v>3603968</v>
      </c>
      <c r="J1812" s="147">
        <v>4457316</v>
      </c>
      <c r="K1812" s="147">
        <v>4157842</v>
      </c>
      <c r="L1812" s="127"/>
      <c r="M1812" s="77">
        <v>1</v>
      </c>
      <c r="N1812" s="135" t="s">
        <v>0</v>
      </c>
      <c r="O1812" s="147">
        <v>8056126</v>
      </c>
      <c r="P1812" s="147">
        <v>9452161</v>
      </c>
      <c r="Q1812" s="147">
        <v>7028056</v>
      </c>
    </row>
    <row r="1813" spans="1:17">
      <c r="A1813" s="129"/>
      <c r="B1813" s="129"/>
      <c r="C1813" s="129"/>
      <c r="D1813" s="129"/>
      <c r="E1813" s="129"/>
      <c r="G1813" s="83">
        <v>2</v>
      </c>
      <c r="H1813" s="135" t="s">
        <v>24</v>
      </c>
      <c r="I1813" s="84">
        <v>2720257</v>
      </c>
      <c r="J1813" s="147">
        <v>3872360</v>
      </c>
      <c r="K1813" s="147">
        <v>4148797</v>
      </c>
      <c r="L1813" s="127"/>
      <c r="M1813" s="77">
        <v>2</v>
      </c>
      <c r="N1813" s="135" t="s">
        <v>8</v>
      </c>
      <c r="O1813" s="147">
        <v>7350648</v>
      </c>
      <c r="P1813" s="147">
        <v>7010149</v>
      </c>
      <c r="Q1813" s="147">
        <v>5471702</v>
      </c>
    </row>
    <row r="1814" spans="1:17">
      <c r="A1814" s="129"/>
      <c r="B1814" s="129"/>
      <c r="C1814" s="129"/>
      <c r="D1814" s="129"/>
      <c r="E1814" s="129"/>
      <c r="G1814" s="83">
        <v>3</v>
      </c>
      <c r="H1814" s="135" t="s">
        <v>35</v>
      </c>
      <c r="I1814" s="84">
        <v>1397085</v>
      </c>
      <c r="J1814" s="147">
        <v>2374837</v>
      </c>
      <c r="K1814" s="147">
        <v>4098125</v>
      </c>
      <c r="L1814" s="127"/>
      <c r="M1814" s="77">
        <v>3</v>
      </c>
      <c r="N1814" s="135" t="s">
        <v>4</v>
      </c>
      <c r="O1814" s="147">
        <v>4455565</v>
      </c>
      <c r="P1814" s="147">
        <v>4883521</v>
      </c>
      <c r="Q1814" s="147">
        <v>4790321</v>
      </c>
    </row>
    <row r="1815" spans="1:17">
      <c r="A1815" s="129"/>
      <c r="B1815" s="129"/>
      <c r="C1815" s="129"/>
      <c r="D1815" s="129"/>
      <c r="E1815" s="129"/>
      <c r="G1815" s="83">
        <v>4</v>
      </c>
      <c r="H1815" s="135" t="s">
        <v>4</v>
      </c>
      <c r="I1815" s="84">
        <v>3747947</v>
      </c>
      <c r="J1815" s="147">
        <v>3452207</v>
      </c>
      <c r="K1815" s="147">
        <v>2347360</v>
      </c>
      <c r="L1815" s="127"/>
      <c r="M1815" s="77">
        <v>4</v>
      </c>
      <c r="N1815" s="135" t="s">
        <v>9</v>
      </c>
      <c r="O1815" s="147">
        <v>3015139</v>
      </c>
      <c r="P1815" s="147">
        <v>2773302</v>
      </c>
      <c r="Q1815" s="147">
        <v>3356440</v>
      </c>
    </row>
    <row r="1816" spans="1:17">
      <c r="A1816" s="129"/>
      <c r="B1816" s="129"/>
      <c r="C1816" s="129"/>
      <c r="D1816" s="129"/>
      <c r="E1816" s="129"/>
      <c r="G1816" s="83">
        <v>5</v>
      </c>
      <c r="H1816" s="135" t="s">
        <v>8</v>
      </c>
      <c r="I1816" s="84">
        <v>5735157</v>
      </c>
      <c r="J1816" s="147">
        <v>3746523</v>
      </c>
      <c r="K1816" s="147">
        <v>1693414</v>
      </c>
      <c r="L1816" s="127"/>
      <c r="M1816" s="77">
        <v>5</v>
      </c>
      <c r="N1816" s="135" t="s">
        <v>19</v>
      </c>
      <c r="O1816" s="147">
        <v>2295830</v>
      </c>
      <c r="P1816" s="147">
        <v>3413741</v>
      </c>
      <c r="Q1816" s="147">
        <v>2277869</v>
      </c>
    </row>
    <row r="1817" spans="1:17">
      <c r="A1817" s="129"/>
      <c r="B1817" s="129"/>
      <c r="C1817" s="129"/>
      <c r="D1817" s="129"/>
      <c r="E1817" s="129"/>
      <c r="G1817" s="203">
        <v>6</v>
      </c>
      <c r="H1817" s="135" t="s">
        <v>5</v>
      </c>
      <c r="I1817" s="84">
        <v>3086537</v>
      </c>
      <c r="J1817" s="147">
        <v>2518254</v>
      </c>
      <c r="K1817" s="147">
        <v>1529623</v>
      </c>
      <c r="L1817" s="127"/>
      <c r="M1817" s="77">
        <v>6</v>
      </c>
      <c r="N1817" s="135" t="s">
        <v>13</v>
      </c>
      <c r="O1817" s="147">
        <v>1535188</v>
      </c>
      <c r="P1817" s="147">
        <v>2373803</v>
      </c>
      <c r="Q1817" s="147">
        <v>1810848</v>
      </c>
    </row>
    <row r="1818" spans="1:17">
      <c r="A1818" s="129"/>
      <c r="B1818" s="129"/>
      <c r="C1818" s="129"/>
      <c r="D1818" s="129"/>
      <c r="E1818" s="129"/>
      <c r="G1818" s="83">
        <v>7</v>
      </c>
      <c r="H1818" s="158" t="s">
        <v>10</v>
      </c>
      <c r="I1818" s="114">
        <v>1030266</v>
      </c>
      <c r="J1818" s="157">
        <v>1114548</v>
      </c>
      <c r="K1818" s="157">
        <v>1269453</v>
      </c>
      <c r="L1818" s="127"/>
      <c r="M1818" s="77">
        <v>7</v>
      </c>
      <c r="N1818" s="135" t="s">
        <v>28</v>
      </c>
      <c r="O1818" s="147">
        <v>502336</v>
      </c>
      <c r="P1818" s="147">
        <v>1912349</v>
      </c>
      <c r="Q1818" s="147">
        <v>1390931</v>
      </c>
    </row>
    <row r="1819" spans="1:17">
      <c r="A1819" s="129"/>
      <c r="B1819" s="129"/>
      <c r="C1819" s="129"/>
      <c r="D1819" s="129"/>
      <c r="E1819" s="129"/>
      <c r="G1819" s="83">
        <v>8</v>
      </c>
      <c r="H1819" s="135" t="s">
        <v>20</v>
      </c>
      <c r="I1819" s="84">
        <v>1990326</v>
      </c>
      <c r="J1819" s="147">
        <v>1743466</v>
      </c>
      <c r="K1819" s="147">
        <v>1039276</v>
      </c>
      <c r="L1819" s="127"/>
      <c r="M1819" s="77">
        <v>8</v>
      </c>
      <c r="N1819" s="135" t="s">
        <v>2</v>
      </c>
      <c r="O1819" s="147">
        <v>3746174</v>
      </c>
      <c r="P1819" s="147">
        <v>3149015</v>
      </c>
      <c r="Q1819" s="147">
        <v>1357089</v>
      </c>
    </row>
    <row r="1820" spans="1:17">
      <c r="A1820" s="129"/>
      <c r="B1820" s="129"/>
      <c r="C1820" s="129"/>
      <c r="D1820" s="129"/>
      <c r="E1820" s="129"/>
      <c r="G1820" s="83">
        <v>9</v>
      </c>
      <c r="H1820" s="135" t="s">
        <v>53</v>
      </c>
      <c r="I1820" s="84">
        <v>295822</v>
      </c>
      <c r="J1820" s="147">
        <v>818917</v>
      </c>
      <c r="K1820" s="147">
        <v>1003225</v>
      </c>
      <c r="L1820" s="127"/>
      <c r="M1820" s="77">
        <v>9</v>
      </c>
      <c r="N1820" s="135" t="s">
        <v>6</v>
      </c>
      <c r="O1820" s="147">
        <v>1645604</v>
      </c>
      <c r="P1820" s="147">
        <v>763817</v>
      </c>
      <c r="Q1820" s="147">
        <v>1237765</v>
      </c>
    </row>
    <row r="1821" spans="1:17">
      <c r="A1821" s="129"/>
      <c r="B1821" s="129"/>
      <c r="C1821" s="129"/>
      <c r="D1821" s="129"/>
      <c r="E1821" s="129"/>
      <c r="G1821" s="83">
        <v>10</v>
      </c>
      <c r="H1821" s="135" t="s">
        <v>32</v>
      </c>
      <c r="I1821" s="84">
        <v>1934810</v>
      </c>
      <c r="J1821" s="147">
        <v>2047205</v>
      </c>
      <c r="K1821" s="147">
        <v>874842</v>
      </c>
      <c r="L1821" s="127"/>
      <c r="M1821" s="77">
        <v>10</v>
      </c>
      <c r="N1821" s="135" t="s">
        <v>318</v>
      </c>
      <c r="O1821" s="147">
        <v>626544</v>
      </c>
      <c r="P1821" s="147">
        <v>473535</v>
      </c>
      <c r="Q1821" s="147">
        <v>928693</v>
      </c>
    </row>
    <row r="1822" spans="1:17" ht="15.75" thickBot="1">
      <c r="A1822" s="129"/>
      <c r="B1822" s="129"/>
      <c r="C1822" s="129"/>
      <c r="D1822" s="129"/>
      <c r="E1822" s="129"/>
      <c r="G1822" s="83">
        <v>11</v>
      </c>
      <c r="H1822" s="135" t="s">
        <v>27</v>
      </c>
      <c r="I1822" s="84">
        <v>657800</v>
      </c>
      <c r="J1822" s="147">
        <v>498932</v>
      </c>
      <c r="K1822" s="147">
        <v>811546</v>
      </c>
      <c r="L1822" s="127"/>
      <c r="M1822" s="77">
        <v>11</v>
      </c>
      <c r="N1822" s="135" t="s">
        <v>48</v>
      </c>
      <c r="O1822" s="160">
        <v>1054855</v>
      </c>
      <c r="P1822" s="160">
        <v>1738071</v>
      </c>
      <c r="Q1822" s="160">
        <v>907335</v>
      </c>
    </row>
    <row r="1823" spans="1:17">
      <c r="A1823" s="129"/>
      <c r="B1823" s="129"/>
      <c r="C1823" s="129"/>
      <c r="D1823" s="129"/>
      <c r="E1823" s="129"/>
      <c r="G1823" s="83">
        <v>12</v>
      </c>
      <c r="H1823" s="135" t="s">
        <v>353</v>
      </c>
      <c r="I1823" s="84">
        <v>27702</v>
      </c>
      <c r="J1823" s="147">
        <v>0</v>
      </c>
      <c r="K1823" s="147">
        <v>786440</v>
      </c>
      <c r="L1823" s="127"/>
      <c r="M1823" s="102"/>
      <c r="N1823" s="92" t="s">
        <v>83</v>
      </c>
      <c r="O1823" s="93">
        <f>SUM(O1812:O1822)</f>
        <v>34284009</v>
      </c>
      <c r="P1823" s="93">
        <f>SUM(P1812:P1822)</f>
        <v>37943464</v>
      </c>
      <c r="Q1823" s="94">
        <f>SUM(Q1812:Q1822)</f>
        <v>30557049</v>
      </c>
    </row>
    <row r="1824" spans="1:17">
      <c r="A1824" s="129"/>
      <c r="B1824" s="129"/>
      <c r="C1824" s="129"/>
      <c r="D1824" s="129"/>
      <c r="E1824" s="129"/>
      <c r="G1824" s="83">
        <v>13</v>
      </c>
      <c r="H1824" s="135" t="s">
        <v>0</v>
      </c>
      <c r="I1824" s="84">
        <v>1450128</v>
      </c>
      <c r="J1824" s="147">
        <v>685394</v>
      </c>
      <c r="K1824" s="147">
        <v>643763</v>
      </c>
      <c r="L1824" s="127"/>
      <c r="M1824" s="83"/>
      <c r="N1824" s="88" t="s">
        <v>240</v>
      </c>
      <c r="O1824" s="82">
        <f>O1823*100/O1825</f>
        <v>83.315086595394916</v>
      </c>
      <c r="P1824" s="82">
        <f>P1823*100/P1825</f>
        <v>86.079445345075484</v>
      </c>
      <c r="Q1824" s="96">
        <f>Q1823*100/Q1825</f>
        <v>78.633692567381956</v>
      </c>
    </row>
    <row r="1825" spans="1:98" ht="15.75" thickBot="1">
      <c r="A1825" s="129"/>
      <c r="B1825" s="129"/>
      <c r="C1825" s="129"/>
      <c r="D1825" s="129"/>
      <c r="E1825" s="129"/>
      <c r="G1825" s="83">
        <v>14</v>
      </c>
      <c r="H1825" s="135" t="s">
        <v>346</v>
      </c>
      <c r="I1825" s="84">
        <v>201485</v>
      </c>
      <c r="J1825" s="147">
        <v>382198</v>
      </c>
      <c r="K1825" s="147">
        <v>603866</v>
      </c>
      <c r="L1825" s="127"/>
      <c r="M1825" s="85"/>
      <c r="N1825" s="98" t="s">
        <v>143</v>
      </c>
      <c r="O1825" s="99">
        <v>41149821</v>
      </c>
      <c r="P1825" s="99">
        <v>44079587</v>
      </c>
      <c r="Q1825" s="100">
        <v>38859995</v>
      </c>
    </row>
    <row r="1826" spans="1:98">
      <c r="A1826" s="129"/>
      <c r="B1826" s="129"/>
      <c r="C1826" s="129"/>
      <c r="D1826" s="129"/>
      <c r="E1826" s="129"/>
      <c r="G1826" s="102"/>
      <c r="H1826" s="92" t="s">
        <v>83</v>
      </c>
      <c r="I1826" s="94">
        <f t="shared" ref="I1826:J1826" si="147">SUM(I1812:I1825)</f>
        <v>27879290</v>
      </c>
      <c r="J1826" s="94">
        <f t="shared" si="147"/>
        <v>27712157</v>
      </c>
      <c r="K1826" s="94">
        <f>SUM(K1812:K1825)</f>
        <v>25007572</v>
      </c>
      <c r="L1826" s="127"/>
      <c r="M1826" s="129"/>
      <c r="N1826" s="129"/>
      <c r="O1826" s="129"/>
      <c r="P1826" s="129"/>
      <c r="Q1826" s="129"/>
    </row>
    <row r="1827" spans="1:98">
      <c r="A1827" s="129"/>
      <c r="B1827" s="129"/>
      <c r="C1827" s="129"/>
      <c r="D1827" s="129"/>
      <c r="E1827" s="129"/>
      <c r="G1827" s="83"/>
      <c r="H1827" s="88" t="s">
        <v>240</v>
      </c>
      <c r="I1827" s="82">
        <f>I1826*100/I1828</f>
        <v>77.043677029102469</v>
      </c>
      <c r="J1827" s="82">
        <f>J1826*100/J1828</f>
        <v>76.588679609468485</v>
      </c>
      <c r="K1827" s="96">
        <f>K1826*100/K1828</f>
        <v>80.215929787278199</v>
      </c>
      <c r="L1827" s="127"/>
      <c r="M1827" s="129"/>
      <c r="N1827" s="129"/>
      <c r="O1827" s="129"/>
      <c r="P1827" s="129"/>
      <c r="Q1827" s="129"/>
    </row>
    <row r="1828" spans="1:98" ht="15.75" thickBot="1">
      <c r="A1828" s="129"/>
      <c r="B1828" s="129"/>
      <c r="C1828" s="129"/>
      <c r="D1828" s="129"/>
      <c r="E1828" s="129"/>
      <c r="G1828" s="85"/>
      <c r="H1828" s="98" t="s">
        <v>84</v>
      </c>
      <c r="I1828" s="99">
        <v>36186344</v>
      </c>
      <c r="J1828" s="99">
        <v>36183098</v>
      </c>
      <c r="K1828" s="100">
        <v>31175319</v>
      </c>
      <c r="L1828" s="127"/>
      <c r="M1828" s="129"/>
      <c r="N1828" s="129"/>
      <c r="O1828" s="129"/>
      <c r="P1828" s="129"/>
      <c r="Q1828" s="129"/>
    </row>
    <row r="1829" spans="1:98">
      <c r="A1829" s="129"/>
      <c r="B1829" s="129"/>
      <c r="C1829" s="129"/>
      <c r="D1829" s="129"/>
      <c r="E1829" s="129"/>
      <c r="G1829" s="277"/>
      <c r="H1829" s="278"/>
      <c r="I1829" s="279"/>
      <c r="J1829" s="279"/>
      <c r="K1829" s="279"/>
      <c r="L1829" s="127"/>
      <c r="M1829" s="127"/>
      <c r="N1829" s="127"/>
      <c r="O1829" s="127"/>
      <c r="P1829" s="127"/>
      <c r="Q1829" s="127"/>
    </row>
    <row r="1830" spans="1:98" s="335" customFormat="1" ht="15.75" thickBot="1">
      <c r="A1830" s="350"/>
      <c r="B1830" s="350"/>
      <c r="C1830" s="350"/>
      <c r="D1830" s="350"/>
      <c r="E1830" s="350"/>
      <c r="F1830" s="337"/>
      <c r="G1830" s="357"/>
      <c r="H1830" s="358"/>
      <c r="I1830" s="359"/>
      <c r="J1830" s="359"/>
      <c r="K1830" s="359"/>
      <c r="L1830" s="350"/>
      <c r="M1830" s="350"/>
      <c r="N1830" s="350"/>
      <c r="O1830" s="350"/>
      <c r="P1830" s="350"/>
      <c r="Q1830" s="350"/>
      <c r="R1830" s="337"/>
      <c r="S1830"/>
      <c r="T1830"/>
      <c r="U1830"/>
      <c r="V1830"/>
      <c r="W1830"/>
      <c r="X1830"/>
      <c r="Y1830"/>
      <c r="Z1830"/>
      <c r="AA1830"/>
      <c r="AB1830"/>
      <c r="AC1830"/>
      <c r="AD1830"/>
      <c r="AE1830"/>
      <c r="AF1830"/>
      <c r="AG1830"/>
      <c r="AH1830"/>
      <c r="AI1830"/>
      <c r="AJ1830"/>
      <c r="AK1830"/>
      <c r="AL1830"/>
      <c r="AM1830"/>
      <c r="AN1830"/>
      <c r="AO1830"/>
      <c r="AP1830"/>
      <c r="AQ1830"/>
      <c r="AR1830"/>
      <c r="AS1830"/>
      <c r="AT1830"/>
      <c r="AU1830"/>
      <c r="AV1830"/>
      <c r="AW1830"/>
      <c r="AX1830"/>
      <c r="AY1830"/>
      <c r="AZ1830"/>
      <c r="BA1830"/>
      <c r="BB1830"/>
      <c r="BC1830"/>
      <c r="BD1830"/>
      <c r="BE1830"/>
      <c r="BF1830"/>
      <c r="BG1830"/>
      <c r="BH1830"/>
      <c r="BI1830"/>
      <c r="BJ1830"/>
      <c r="BK1830"/>
      <c r="BL1830"/>
      <c r="BM1830"/>
      <c r="BN1830"/>
      <c r="BO1830"/>
      <c r="BP1830"/>
      <c r="BQ1830"/>
      <c r="BR1830"/>
      <c r="BS1830"/>
      <c r="BT1830"/>
      <c r="BU1830"/>
      <c r="BV1830"/>
      <c r="BW1830"/>
      <c r="BX1830"/>
      <c r="BY1830"/>
      <c r="BZ1830"/>
      <c r="CA1830"/>
      <c r="CB1830"/>
      <c r="CC1830"/>
      <c r="CD1830"/>
      <c r="CE1830"/>
      <c r="CF1830"/>
      <c r="CG1830"/>
      <c r="CH1830"/>
      <c r="CI1830"/>
      <c r="CJ1830"/>
      <c r="CK1830"/>
      <c r="CL1830"/>
      <c r="CM1830"/>
      <c r="CN1830"/>
      <c r="CO1830"/>
      <c r="CP1830"/>
      <c r="CQ1830"/>
      <c r="CR1830"/>
      <c r="CS1830"/>
      <c r="CT1830"/>
    </row>
    <row r="1831" spans="1:98" ht="15.75" thickBot="1">
      <c r="A1831" s="129"/>
      <c r="B1831" s="129"/>
      <c r="C1831" s="175" t="s">
        <v>516</v>
      </c>
      <c r="D1831" s="175" t="s">
        <v>516</v>
      </c>
      <c r="E1831" s="129"/>
      <c r="G1831" s="40" t="s">
        <v>190</v>
      </c>
      <c r="H1831" s="21" t="s">
        <v>191</v>
      </c>
      <c r="I1831" s="27"/>
      <c r="J1831" s="27"/>
      <c r="K1831" s="27"/>
      <c r="M1831" s="40" t="s">
        <v>190</v>
      </c>
      <c r="N1831" s="21" t="s">
        <v>191</v>
      </c>
      <c r="O1831" s="27"/>
      <c r="P1831" s="27"/>
      <c r="Q1831" s="27"/>
    </row>
    <row r="1832" spans="1:98" ht="15.75" thickBot="1">
      <c r="A1832" s="342" t="s">
        <v>510</v>
      </c>
      <c r="B1832" s="343" t="s">
        <v>511</v>
      </c>
      <c r="C1832" s="355" t="s">
        <v>99</v>
      </c>
      <c r="D1832" s="344" t="s">
        <v>100</v>
      </c>
      <c r="E1832" s="339" t="s">
        <v>469</v>
      </c>
      <c r="G1832" s="129"/>
      <c r="H1832" s="129"/>
      <c r="I1832" s="52">
        <v>2017</v>
      </c>
      <c r="J1832" s="52">
        <v>2018</v>
      </c>
      <c r="K1832" s="145">
        <v>2019</v>
      </c>
      <c r="L1832" s="127"/>
      <c r="M1832" s="129"/>
      <c r="N1832" s="129"/>
      <c r="O1832" s="222">
        <v>2017</v>
      </c>
      <c r="P1832" s="145">
        <v>2018</v>
      </c>
      <c r="Q1832" s="145">
        <v>2019</v>
      </c>
    </row>
    <row r="1833" spans="1:98">
      <c r="A1833" s="345" t="s">
        <v>504</v>
      </c>
      <c r="B1833" s="353" t="s">
        <v>505</v>
      </c>
      <c r="C1833" s="333">
        <v>323995067</v>
      </c>
      <c r="D1833" s="333">
        <v>392414548</v>
      </c>
      <c r="E1833" s="333">
        <f>-D1833+C1833</f>
        <v>-68419481</v>
      </c>
      <c r="G1833" s="105" t="s">
        <v>86</v>
      </c>
      <c r="H1833" s="184" t="s">
        <v>80</v>
      </c>
      <c r="I1833" s="212" t="s">
        <v>81</v>
      </c>
      <c r="J1833" s="212" t="s">
        <v>81</v>
      </c>
      <c r="K1833" s="146" t="s">
        <v>81</v>
      </c>
      <c r="L1833" s="127"/>
      <c r="M1833" s="105" t="s">
        <v>86</v>
      </c>
      <c r="N1833" s="422" t="s">
        <v>80</v>
      </c>
      <c r="O1833" s="223" t="s">
        <v>81</v>
      </c>
      <c r="P1833" s="146" t="s">
        <v>81</v>
      </c>
      <c r="Q1833" s="146" t="s">
        <v>81</v>
      </c>
    </row>
    <row r="1834" spans="1:98">
      <c r="A1834" s="129"/>
      <c r="B1834" s="129"/>
      <c r="C1834" s="129"/>
      <c r="D1834" s="129"/>
      <c r="E1834" s="129"/>
      <c r="G1834" s="83">
        <v>1</v>
      </c>
      <c r="H1834" s="135" t="s">
        <v>6</v>
      </c>
      <c r="I1834" s="147">
        <v>10532801</v>
      </c>
      <c r="J1834" s="147">
        <v>9828310</v>
      </c>
      <c r="K1834" s="147">
        <v>9382517</v>
      </c>
      <c r="L1834" s="127"/>
      <c r="M1834" s="83">
        <v>1</v>
      </c>
      <c r="N1834" s="423" t="s">
        <v>13</v>
      </c>
      <c r="O1834" s="147">
        <v>23078536</v>
      </c>
      <c r="P1834" s="147">
        <v>31607739</v>
      </c>
      <c r="Q1834" s="147">
        <v>31524147</v>
      </c>
    </row>
    <row r="1835" spans="1:98">
      <c r="A1835" s="129"/>
      <c r="B1835" s="346" t="s">
        <v>514</v>
      </c>
      <c r="C1835" s="348" t="s">
        <v>6</v>
      </c>
      <c r="D1835" s="348" t="s">
        <v>4</v>
      </c>
      <c r="E1835" s="129"/>
      <c r="G1835" s="83">
        <v>2</v>
      </c>
      <c r="H1835" s="135" t="s">
        <v>1</v>
      </c>
      <c r="I1835" s="147">
        <v>7013437</v>
      </c>
      <c r="J1835" s="147">
        <v>4542282</v>
      </c>
      <c r="K1835" s="147">
        <v>4066947</v>
      </c>
      <c r="L1835" s="127"/>
      <c r="M1835" s="83">
        <v>2</v>
      </c>
      <c r="N1835" s="423" t="s">
        <v>4</v>
      </c>
      <c r="O1835" s="147">
        <v>10179832</v>
      </c>
      <c r="P1835" s="147">
        <v>7446778</v>
      </c>
      <c r="Q1835" s="147">
        <v>6129356</v>
      </c>
    </row>
    <row r="1836" spans="1:98">
      <c r="A1836" s="129"/>
      <c r="B1836" s="129"/>
      <c r="C1836" s="147">
        <v>52413096</v>
      </c>
      <c r="D1836" s="147">
        <v>62365404</v>
      </c>
      <c r="E1836" s="129"/>
      <c r="G1836" s="83">
        <v>3</v>
      </c>
      <c r="H1836" s="135" t="s">
        <v>0</v>
      </c>
      <c r="I1836" s="147">
        <v>203120</v>
      </c>
      <c r="J1836" s="147">
        <v>1753610</v>
      </c>
      <c r="K1836" s="147">
        <v>2156750</v>
      </c>
      <c r="L1836" s="127"/>
      <c r="M1836" s="83">
        <v>3</v>
      </c>
      <c r="N1836" s="423" t="s">
        <v>8</v>
      </c>
      <c r="O1836" s="147">
        <v>3166565</v>
      </c>
      <c r="P1836" s="147">
        <v>4540064</v>
      </c>
      <c r="Q1836" s="147">
        <v>5118912</v>
      </c>
    </row>
    <row r="1837" spans="1:98">
      <c r="C1837" s="348" t="s">
        <v>213</v>
      </c>
      <c r="D1837" s="348" t="s">
        <v>0</v>
      </c>
      <c r="G1837" s="83">
        <v>4</v>
      </c>
      <c r="H1837" s="135" t="s">
        <v>38</v>
      </c>
      <c r="I1837" s="147">
        <v>3650567</v>
      </c>
      <c r="J1837" s="147">
        <v>1624734</v>
      </c>
      <c r="K1837" s="147">
        <v>1505211</v>
      </c>
      <c r="L1837" s="127"/>
      <c r="M1837" s="83">
        <v>4</v>
      </c>
      <c r="N1837" s="423" t="s">
        <v>1</v>
      </c>
      <c r="O1837" s="147">
        <v>4459251</v>
      </c>
      <c r="P1837" s="147">
        <v>4392405</v>
      </c>
      <c r="Q1837" s="147">
        <v>4618230</v>
      </c>
    </row>
    <row r="1838" spans="1:98">
      <c r="C1838" s="147">
        <v>38166847</v>
      </c>
      <c r="D1838" s="147">
        <v>57829293</v>
      </c>
      <c r="G1838" s="83">
        <v>5</v>
      </c>
      <c r="H1838" s="135" t="s">
        <v>4</v>
      </c>
      <c r="I1838" s="147">
        <v>967596</v>
      </c>
      <c r="J1838" s="147">
        <v>1166432</v>
      </c>
      <c r="K1838" s="147">
        <v>1098820</v>
      </c>
      <c r="L1838" s="127"/>
      <c r="M1838" s="83">
        <v>5</v>
      </c>
      <c r="N1838" s="423" t="s">
        <v>5</v>
      </c>
      <c r="O1838" s="147">
        <v>3283990</v>
      </c>
      <c r="P1838" s="147">
        <v>4215626</v>
      </c>
      <c r="Q1838" s="147">
        <v>4244755</v>
      </c>
    </row>
    <row r="1839" spans="1:98">
      <c r="C1839" s="348" t="s">
        <v>4</v>
      </c>
      <c r="D1839" s="348" t="s">
        <v>13</v>
      </c>
      <c r="G1839" s="83">
        <v>6</v>
      </c>
      <c r="H1839" s="135" t="s">
        <v>25</v>
      </c>
      <c r="I1839" s="147">
        <v>967845</v>
      </c>
      <c r="J1839" s="147">
        <v>1218649</v>
      </c>
      <c r="K1839" s="147">
        <v>1027050</v>
      </c>
      <c r="L1839" s="127"/>
      <c r="M1839" s="83">
        <v>6</v>
      </c>
      <c r="N1839" s="423" t="s">
        <v>24</v>
      </c>
      <c r="O1839" s="147">
        <v>6140346</v>
      </c>
      <c r="P1839" s="147">
        <v>7030946</v>
      </c>
      <c r="Q1839" s="147">
        <v>3566175</v>
      </c>
    </row>
    <row r="1840" spans="1:98" ht="15.75" thickBot="1">
      <c r="C1840" s="147">
        <v>36508172</v>
      </c>
      <c r="D1840" s="147">
        <v>42933568</v>
      </c>
      <c r="G1840" s="83">
        <v>7</v>
      </c>
      <c r="H1840" s="135" t="s">
        <v>24</v>
      </c>
      <c r="I1840" s="147">
        <v>2673</v>
      </c>
      <c r="J1840" s="147">
        <v>2445</v>
      </c>
      <c r="K1840" s="147">
        <v>711867</v>
      </c>
      <c r="L1840" s="127"/>
      <c r="M1840" s="83">
        <v>7</v>
      </c>
      <c r="N1840" s="423" t="s">
        <v>0</v>
      </c>
      <c r="O1840" s="147">
        <v>2158154</v>
      </c>
      <c r="P1840" s="147">
        <v>1415195</v>
      </c>
      <c r="Q1840" s="147">
        <v>2808894</v>
      </c>
    </row>
    <row r="1841" spans="1:17" ht="15.75" thickBot="1">
      <c r="C1841" s="348" t="s">
        <v>7</v>
      </c>
      <c r="D1841" s="348" t="s">
        <v>7</v>
      </c>
      <c r="G1841" s="102"/>
      <c r="H1841" s="92" t="s">
        <v>83</v>
      </c>
      <c r="I1841" s="94">
        <f t="shared" ref="I1841:J1841" si="148">SUM(I1834:I1840)</f>
        <v>23338039</v>
      </c>
      <c r="J1841" s="94">
        <f t="shared" si="148"/>
        <v>20136462</v>
      </c>
      <c r="K1841" s="94">
        <f>SUM(K1834:K1840)</f>
        <v>19949162</v>
      </c>
      <c r="L1841" s="127"/>
      <c r="M1841" s="85">
        <v>8</v>
      </c>
      <c r="N1841" s="424" t="s">
        <v>17</v>
      </c>
      <c r="O1841" s="147">
        <v>1630390</v>
      </c>
      <c r="P1841" s="147">
        <v>725252</v>
      </c>
      <c r="Q1841" s="147">
        <v>624869</v>
      </c>
    </row>
    <row r="1842" spans="1:17">
      <c r="C1842" s="147">
        <v>28938100</v>
      </c>
      <c r="D1842" s="147">
        <v>36684721</v>
      </c>
      <c r="G1842" s="83"/>
      <c r="H1842" s="88" t="s">
        <v>240</v>
      </c>
      <c r="I1842" s="82">
        <f>I1841*100/I1843</f>
        <v>95.607310649255226</v>
      </c>
      <c r="J1842" s="82">
        <f>J1841*100/J1843</f>
        <v>89.157381128433101</v>
      </c>
      <c r="K1842" s="96">
        <f>K1841*100/K1843</f>
        <v>91.138806898588356</v>
      </c>
      <c r="L1842" s="127"/>
      <c r="M1842" s="102"/>
      <c r="N1842" s="92" t="s">
        <v>83</v>
      </c>
      <c r="O1842" s="94">
        <f t="shared" ref="O1842:P1842" si="149">SUM(O1834:O1841)</f>
        <v>54097064</v>
      </c>
      <c r="P1842" s="94">
        <f t="shared" si="149"/>
        <v>61374005</v>
      </c>
      <c r="Q1842" s="94">
        <f>SUM(Q1834:Q1841)</f>
        <v>58635338</v>
      </c>
    </row>
    <row r="1843" spans="1:17" ht="15.75" thickBot="1">
      <c r="A1843" s="129"/>
      <c r="B1843" s="129"/>
      <c r="C1843" s="348" t="s">
        <v>231</v>
      </c>
      <c r="D1843" s="348" t="s">
        <v>8</v>
      </c>
      <c r="E1843" s="129"/>
      <c r="G1843" s="85"/>
      <c r="H1843" s="98" t="s">
        <v>84</v>
      </c>
      <c r="I1843" s="99">
        <v>24410308</v>
      </c>
      <c r="J1843" s="99">
        <v>22585300</v>
      </c>
      <c r="K1843" s="100">
        <v>21888768</v>
      </c>
      <c r="L1843" s="127"/>
      <c r="M1843" s="83"/>
      <c r="N1843" s="88" t="s">
        <v>240</v>
      </c>
      <c r="O1843" s="82">
        <f>O1842*100/O1844</f>
        <v>74.633540121767993</v>
      </c>
      <c r="P1843" s="82">
        <f>P1842*100/P1844</f>
        <v>95.12035737131022</v>
      </c>
      <c r="Q1843" s="96">
        <f>Q1842*100/Q1844</f>
        <v>94.709814983137193</v>
      </c>
    </row>
    <row r="1844" spans="1:17" ht="15.75" thickBot="1">
      <c r="A1844" s="129"/>
      <c r="B1844" s="129"/>
      <c r="C1844" s="147">
        <v>25527475</v>
      </c>
      <c r="D1844" s="147">
        <v>27133064</v>
      </c>
      <c r="E1844" s="129"/>
      <c r="G1844" s="129"/>
      <c r="H1844" s="129"/>
      <c r="I1844" s="129"/>
      <c r="J1844" s="129"/>
      <c r="K1844" s="129"/>
      <c r="L1844" s="127"/>
      <c r="M1844" s="85"/>
      <c r="N1844" s="98" t="s">
        <v>143</v>
      </c>
      <c r="O1844" s="99">
        <v>72483583</v>
      </c>
      <c r="P1844" s="99">
        <v>64522471</v>
      </c>
      <c r="Q1844" s="100">
        <v>61910519</v>
      </c>
    </row>
    <row r="1845" spans="1:17">
      <c r="A1845" s="129"/>
      <c r="B1845" s="129"/>
      <c r="C1845" s="348" t="s">
        <v>5</v>
      </c>
      <c r="D1845" s="348" t="s">
        <v>213</v>
      </c>
      <c r="E1845" s="129"/>
      <c r="G1845" s="129"/>
      <c r="H1845" s="129"/>
      <c r="I1845" s="129"/>
      <c r="J1845" s="129"/>
      <c r="K1845" s="129"/>
      <c r="L1845" s="127"/>
      <c r="M1845" s="163"/>
      <c r="N1845" s="164"/>
      <c r="O1845" s="165"/>
      <c r="P1845" s="165"/>
      <c r="Q1845" s="165"/>
    </row>
    <row r="1846" spans="1:17" ht="15.75" thickBot="1">
      <c r="A1846" s="129"/>
      <c r="B1846" s="129"/>
      <c r="C1846" s="147">
        <v>18405394</v>
      </c>
      <c r="D1846" s="147">
        <v>26237169</v>
      </c>
      <c r="E1846" s="129"/>
    </row>
    <row r="1847" spans="1:17" ht="15.75" thickBot="1">
      <c r="A1847" s="129"/>
      <c r="B1847" s="129"/>
      <c r="C1847" s="348" t="s">
        <v>0</v>
      </c>
      <c r="D1847" s="348" t="s">
        <v>5</v>
      </c>
      <c r="E1847" s="129"/>
      <c r="G1847" s="73" t="s">
        <v>297</v>
      </c>
      <c r="H1847" s="21" t="s">
        <v>298</v>
      </c>
      <c r="I1847" s="27"/>
      <c r="J1847" s="27"/>
      <c r="K1847" s="27"/>
      <c r="M1847" s="73" t="s">
        <v>297</v>
      </c>
      <c r="N1847" s="21" t="s">
        <v>298</v>
      </c>
      <c r="O1847" s="27"/>
      <c r="P1847" s="27"/>
      <c r="Q1847" s="27"/>
    </row>
    <row r="1848" spans="1:17" ht="15.75" thickBot="1">
      <c r="A1848" s="129"/>
      <c r="B1848" s="129"/>
      <c r="C1848" s="147">
        <v>13951024</v>
      </c>
      <c r="D1848" s="147">
        <v>24121340</v>
      </c>
      <c r="E1848" s="129"/>
      <c r="G1848" s="129"/>
      <c r="H1848" s="129"/>
      <c r="I1848" s="52">
        <v>2017</v>
      </c>
      <c r="J1848" s="145">
        <v>2018</v>
      </c>
      <c r="K1848" s="145">
        <v>2019</v>
      </c>
      <c r="L1848" s="127"/>
      <c r="M1848" s="129"/>
      <c r="N1848" s="129"/>
      <c r="O1848" s="52">
        <v>2017</v>
      </c>
      <c r="P1848" s="55">
        <v>2018</v>
      </c>
      <c r="Q1848" s="145">
        <v>2019</v>
      </c>
    </row>
    <row r="1849" spans="1:17">
      <c r="A1849" s="129"/>
      <c r="B1849" s="129"/>
      <c r="C1849" s="348" t="s">
        <v>38</v>
      </c>
      <c r="D1849" s="348" t="s">
        <v>9</v>
      </c>
      <c r="E1849" s="129"/>
      <c r="G1849" s="105" t="s">
        <v>86</v>
      </c>
      <c r="H1849" s="184" t="s">
        <v>80</v>
      </c>
      <c r="I1849" s="223" t="s">
        <v>81</v>
      </c>
      <c r="J1849" s="146" t="s">
        <v>81</v>
      </c>
      <c r="K1849" s="146" t="s">
        <v>81</v>
      </c>
      <c r="L1849" s="127"/>
      <c r="M1849" s="105" t="s">
        <v>86</v>
      </c>
      <c r="N1849" s="184" t="s">
        <v>80</v>
      </c>
      <c r="O1849" s="223" t="s">
        <v>81</v>
      </c>
      <c r="P1849" s="146" t="s">
        <v>81</v>
      </c>
      <c r="Q1849" s="146" t="s">
        <v>81</v>
      </c>
    </row>
    <row r="1850" spans="1:17">
      <c r="A1850" s="129"/>
      <c r="B1850" s="129"/>
      <c r="C1850" s="147">
        <v>13865437</v>
      </c>
      <c r="D1850" s="147">
        <v>21712719</v>
      </c>
      <c r="E1850" s="129"/>
      <c r="G1850" s="77">
        <v>1</v>
      </c>
      <c r="H1850" s="135" t="s">
        <v>0</v>
      </c>
      <c r="I1850" s="147">
        <v>865822</v>
      </c>
      <c r="J1850" s="147">
        <v>884419</v>
      </c>
      <c r="K1850" s="147">
        <v>982086</v>
      </c>
      <c r="L1850" s="127"/>
      <c r="M1850" s="77">
        <v>1</v>
      </c>
      <c r="N1850" s="135" t="s">
        <v>0</v>
      </c>
      <c r="O1850" s="147">
        <v>7057847</v>
      </c>
      <c r="P1850" s="147">
        <v>7817214</v>
      </c>
      <c r="Q1850" s="147">
        <v>8786610</v>
      </c>
    </row>
    <row r="1851" spans="1:17">
      <c r="A1851" s="129"/>
      <c r="B1851" s="129"/>
      <c r="C1851" s="129"/>
      <c r="D1851" s="129"/>
      <c r="E1851" s="129"/>
      <c r="G1851" s="77">
        <v>2</v>
      </c>
      <c r="H1851" s="135" t="s">
        <v>6</v>
      </c>
      <c r="I1851" s="147">
        <v>437802</v>
      </c>
      <c r="J1851" s="147">
        <v>560051</v>
      </c>
      <c r="K1851" s="147">
        <v>702671</v>
      </c>
      <c r="L1851" s="127"/>
      <c r="M1851" s="77">
        <v>2</v>
      </c>
      <c r="N1851" s="135" t="s">
        <v>9</v>
      </c>
      <c r="O1851" s="147">
        <v>413261</v>
      </c>
      <c r="P1851" s="147">
        <v>911931</v>
      </c>
      <c r="Q1851" s="147">
        <v>2020492</v>
      </c>
    </row>
    <row r="1852" spans="1:17">
      <c r="A1852" s="129"/>
      <c r="B1852" s="129"/>
      <c r="C1852" s="129"/>
      <c r="D1852" s="129"/>
      <c r="E1852" s="129"/>
      <c r="G1852" s="77">
        <v>3</v>
      </c>
      <c r="H1852" s="135" t="s">
        <v>1</v>
      </c>
      <c r="I1852" s="147">
        <v>415372</v>
      </c>
      <c r="J1852" s="147">
        <v>502606</v>
      </c>
      <c r="K1852" s="147">
        <v>690963</v>
      </c>
      <c r="L1852" s="127"/>
      <c r="M1852" s="77">
        <v>3</v>
      </c>
      <c r="N1852" s="135" t="s">
        <v>5</v>
      </c>
      <c r="O1852" s="147">
        <v>2322998</v>
      </c>
      <c r="P1852" s="147">
        <v>2282567</v>
      </c>
      <c r="Q1852" s="147">
        <v>2014284</v>
      </c>
    </row>
    <row r="1853" spans="1:17" ht="15.75" thickBot="1">
      <c r="A1853" s="129"/>
      <c r="B1853" s="129"/>
      <c r="C1853" s="129"/>
      <c r="D1853" s="129"/>
      <c r="E1853" s="129"/>
      <c r="G1853" s="77">
        <v>4</v>
      </c>
      <c r="H1853" s="135" t="s">
        <v>10</v>
      </c>
      <c r="I1853" s="147">
        <v>416823</v>
      </c>
      <c r="J1853" s="147">
        <v>420990</v>
      </c>
      <c r="K1853" s="147">
        <v>493721</v>
      </c>
      <c r="L1853" s="127"/>
      <c r="M1853" s="77">
        <v>4</v>
      </c>
      <c r="N1853" s="135" t="s">
        <v>4</v>
      </c>
      <c r="O1853" s="147">
        <v>1557020</v>
      </c>
      <c r="P1853" s="147">
        <v>1390877</v>
      </c>
      <c r="Q1853" s="147">
        <v>1127287</v>
      </c>
    </row>
    <row r="1854" spans="1:17">
      <c r="A1854" s="129"/>
      <c r="B1854" s="129"/>
      <c r="C1854" s="129"/>
      <c r="D1854" s="129"/>
      <c r="E1854" s="129"/>
      <c r="G1854" s="102"/>
      <c r="H1854" s="92" t="s">
        <v>83</v>
      </c>
      <c r="I1854" s="94">
        <f t="shared" ref="I1854:J1854" si="150">SUM(I1850:I1853)</f>
        <v>2135819</v>
      </c>
      <c r="J1854" s="94">
        <f t="shared" si="150"/>
        <v>2368066</v>
      </c>
      <c r="K1854" s="94">
        <f>SUM(K1850:K1853)</f>
        <v>2869441</v>
      </c>
      <c r="L1854" s="127"/>
      <c r="M1854" s="102"/>
      <c r="N1854" s="92" t="s">
        <v>83</v>
      </c>
      <c r="O1854" s="94">
        <f t="shared" ref="O1854:P1854" si="151">SUM(O1850:O1853)</f>
        <v>11351126</v>
      </c>
      <c r="P1854" s="94">
        <f t="shared" si="151"/>
        <v>12402589</v>
      </c>
      <c r="Q1854" s="94">
        <f>SUM(Q1850:Q1853)</f>
        <v>13948673</v>
      </c>
    </row>
    <row r="1855" spans="1:17">
      <c r="A1855" s="129"/>
      <c r="B1855" s="129"/>
      <c r="C1855" s="129"/>
      <c r="D1855" s="129"/>
      <c r="E1855" s="129"/>
      <c r="G1855" s="83"/>
      <c r="H1855" s="88" t="s">
        <v>240</v>
      </c>
      <c r="I1855" s="82">
        <f>I1854*100/I1856</f>
        <v>64.821180355332729</v>
      </c>
      <c r="J1855" s="82">
        <f>J1854*100/J1856</f>
        <v>58.23391873840518</v>
      </c>
      <c r="K1855" s="96">
        <f>K1854*100/K1856</f>
        <v>57.167615628088676</v>
      </c>
      <c r="L1855" s="127"/>
      <c r="M1855" s="83"/>
      <c r="N1855" s="88" t="s">
        <v>240</v>
      </c>
      <c r="O1855" s="82">
        <f>O1854*100/O1856</f>
        <v>84.117258052372506</v>
      </c>
      <c r="P1855" s="82">
        <f>P1854*100/P1856</f>
        <v>84.355974557019536</v>
      </c>
      <c r="Q1855" s="96">
        <f>Q1854*100/Q1856</f>
        <v>86.913977383766266</v>
      </c>
    </row>
    <row r="1856" spans="1:17" ht="15.75" thickBot="1">
      <c r="A1856" s="129"/>
      <c r="B1856" s="129"/>
      <c r="C1856" s="129"/>
      <c r="D1856" s="129"/>
      <c r="E1856" s="129"/>
      <c r="G1856" s="85"/>
      <c r="H1856" s="98" t="s">
        <v>84</v>
      </c>
      <c r="I1856" s="99">
        <v>3294940</v>
      </c>
      <c r="J1856" s="99">
        <v>4066472</v>
      </c>
      <c r="K1856" s="100">
        <v>5019347</v>
      </c>
      <c r="L1856" s="127"/>
      <c r="M1856" s="85"/>
      <c r="N1856" s="98" t="s">
        <v>143</v>
      </c>
      <c r="O1856" s="99">
        <v>13494408</v>
      </c>
      <c r="P1856" s="99">
        <v>14702680</v>
      </c>
      <c r="Q1856" s="100">
        <v>16048826</v>
      </c>
    </row>
    <row r="1857" spans="1:17">
      <c r="A1857" s="129"/>
      <c r="B1857" s="129"/>
      <c r="C1857" s="129"/>
      <c r="D1857" s="129"/>
      <c r="E1857" s="129"/>
      <c r="G1857" s="129"/>
      <c r="H1857" s="129"/>
      <c r="I1857" s="129"/>
      <c r="J1857" s="129"/>
      <c r="K1857" s="129"/>
      <c r="L1857" s="127"/>
    </row>
    <row r="1858" spans="1:17" ht="15.75" thickBot="1">
      <c r="A1858" s="129"/>
      <c r="B1858" s="129"/>
      <c r="C1858" s="129"/>
      <c r="D1858" s="129"/>
      <c r="E1858" s="129"/>
      <c r="G1858" s="129"/>
      <c r="H1858" s="129"/>
      <c r="I1858" s="129"/>
      <c r="J1858" s="129"/>
      <c r="K1858" s="129"/>
      <c r="L1858" s="127"/>
    </row>
    <row r="1859" spans="1:17" ht="15.75" thickBot="1">
      <c r="A1859" s="129"/>
      <c r="B1859" s="129"/>
      <c r="C1859" s="129"/>
      <c r="D1859" s="129"/>
      <c r="E1859" s="129"/>
      <c r="G1859" s="40" t="s">
        <v>192</v>
      </c>
      <c r="H1859" s="21" t="s">
        <v>193</v>
      </c>
      <c r="I1859" s="27"/>
      <c r="J1859" s="27"/>
      <c r="K1859" s="27"/>
      <c r="M1859" s="40" t="s">
        <v>192</v>
      </c>
      <c r="N1859" s="21" t="s">
        <v>193</v>
      </c>
      <c r="O1859" s="27"/>
      <c r="P1859" s="27"/>
      <c r="Q1859" s="27"/>
    </row>
    <row r="1860" spans="1:17" ht="15.75" thickBot="1">
      <c r="A1860" s="129"/>
      <c r="B1860" s="129"/>
      <c r="C1860" s="129"/>
      <c r="D1860" s="129"/>
      <c r="E1860" s="129"/>
      <c r="G1860" s="129"/>
      <c r="H1860" s="129"/>
      <c r="I1860" s="145">
        <v>2017</v>
      </c>
      <c r="J1860" s="145">
        <v>2018</v>
      </c>
      <c r="K1860" s="145">
        <v>2019</v>
      </c>
      <c r="L1860" s="127"/>
      <c r="M1860" s="129"/>
      <c r="N1860" s="129"/>
      <c r="O1860" s="52">
        <v>2017</v>
      </c>
      <c r="P1860" s="55">
        <v>2018</v>
      </c>
      <c r="Q1860" s="145">
        <v>2019</v>
      </c>
    </row>
    <row r="1861" spans="1:17">
      <c r="A1861" s="129"/>
      <c r="B1861" s="129"/>
      <c r="C1861" s="129"/>
      <c r="D1861" s="129"/>
      <c r="E1861" s="129"/>
      <c r="G1861" s="105" t="s">
        <v>86</v>
      </c>
      <c r="H1861" s="184" t="s">
        <v>80</v>
      </c>
      <c r="I1861" s="146" t="s">
        <v>81</v>
      </c>
      <c r="J1861" s="146" t="s">
        <v>81</v>
      </c>
      <c r="K1861" s="146" t="s">
        <v>81</v>
      </c>
      <c r="L1861" s="127"/>
      <c r="M1861" s="105" t="s">
        <v>86</v>
      </c>
      <c r="N1861" s="184" t="s">
        <v>80</v>
      </c>
      <c r="O1861" s="212" t="s">
        <v>81</v>
      </c>
      <c r="P1861" s="232" t="s">
        <v>81</v>
      </c>
      <c r="Q1861" s="146" t="s">
        <v>81</v>
      </c>
    </row>
    <row r="1862" spans="1:17">
      <c r="A1862" s="129"/>
      <c r="B1862" s="129"/>
      <c r="C1862" s="129"/>
      <c r="D1862" s="129"/>
      <c r="E1862" s="129"/>
      <c r="G1862" s="83">
        <v>1</v>
      </c>
      <c r="H1862" s="135" t="s">
        <v>6</v>
      </c>
      <c r="I1862" s="147">
        <v>3450522</v>
      </c>
      <c r="J1862" s="147">
        <v>3407986</v>
      </c>
      <c r="K1862" s="147">
        <v>3734575</v>
      </c>
      <c r="L1862" s="127"/>
      <c r="M1862" s="77">
        <v>1</v>
      </c>
      <c r="N1862" s="135" t="s">
        <v>4</v>
      </c>
      <c r="O1862" s="147">
        <v>7879905</v>
      </c>
      <c r="P1862" s="147">
        <v>7949475</v>
      </c>
      <c r="Q1862" s="147">
        <v>8718535</v>
      </c>
    </row>
    <row r="1863" spans="1:17">
      <c r="A1863" s="129"/>
      <c r="B1863" s="129"/>
      <c r="C1863" s="129"/>
      <c r="D1863" s="129"/>
      <c r="E1863" s="129"/>
      <c r="G1863" s="83">
        <v>2</v>
      </c>
      <c r="H1863" s="135" t="s">
        <v>4</v>
      </c>
      <c r="I1863" s="147">
        <v>937519</v>
      </c>
      <c r="J1863" s="147">
        <v>2186151</v>
      </c>
      <c r="K1863" s="147">
        <v>2296517</v>
      </c>
      <c r="L1863" s="127"/>
      <c r="M1863" s="77">
        <v>2</v>
      </c>
      <c r="N1863" s="135" t="s">
        <v>0</v>
      </c>
      <c r="O1863" s="147">
        <v>7455409</v>
      </c>
      <c r="P1863" s="147">
        <v>7334841</v>
      </c>
      <c r="Q1863" s="147">
        <v>8166421</v>
      </c>
    </row>
    <row r="1864" spans="1:17">
      <c r="A1864" s="129"/>
      <c r="B1864" s="129"/>
      <c r="C1864" s="129"/>
      <c r="D1864" s="129"/>
      <c r="E1864" s="129"/>
      <c r="G1864" s="83">
        <v>3</v>
      </c>
      <c r="H1864" s="135" t="s">
        <v>29</v>
      </c>
      <c r="I1864" s="147">
        <v>383501</v>
      </c>
      <c r="J1864" s="147">
        <v>697284</v>
      </c>
      <c r="K1864" s="147">
        <v>1426480</v>
      </c>
      <c r="L1864" s="127"/>
      <c r="M1864" s="77">
        <v>3</v>
      </c>
      <c r="N1864" s="135" t="s">
        <v>8</v>
      </c>
      <c r="O1864" s="147">
        <v>4650827</v>
      </c>
      <c r="P1864" s="147">
        <v>7283425</v>
      </c>
      <c r="Q1864" s="147">
        <v>7434819</v>
      </c>
    </row>
    <row r="1865" spans="1:17">
      <c r="A1865" s="129"/>
      <c r="B1865" s="129"/>
      <c r="C1865" s="129"/>
      <c r="D1865" s="129"/>
      <c r="E1865" s="129"/>
      <c r="G1865" s="83">
        <v>4</v>
      </c>
      <c r="H1865" s="135" t="s">
        <v>24</v>
      </c>
      <c r="I1865" s="147">
        <v>536168</v>
      </c>
      <c r="J1865" s="147">
        <v>965822</v>
      </c>
      <c r="K1865" s="147">
        <v>1036889</v>
      </c>
      <c r="L1865" s="127"/>
      <c r="M1865" s="77">
        <v>4</v>
      </c>
      <c r="N1865" s="135" t="s">
        <v>9</v>
      </c>
      <c r="O1865" s="147">
        <v>4139581</v>
      </c>
      <c r="P1865" s="147">
        <v>4327057</v>
      </c>
      <c r="Q1865" s="147">
        <v>3740774</v>
      </c>
    </row>
    <row r="1866" spans="1:17">
      <c r="A1866" s="129"/>
      <c r="B1866" s="129"/>
      <c r="C1866" s="129"/>
      <c r="D1866" s="129"/>
      <c r="E1866" s="129"/>
      <c r="G1866" s="83">
        <v>5</v>
      </c>
      <c r="H1866" s="135" t="s">
        <v>10</v>
      </c>
      <c r="I1866" s="147">
        <v>821019</v>
      </c>
      <c r="J1866" s="147">
        <v>885763</v>
      </c>
      <c r="K1866" s="147">
        <v>960049</v>
      </c>
      <c r="L1866" s="127"/>
      <c r="M1866" s="77">
        <v>5</v>
      </c>
      <c r="N1866" s="135" t="s">
        <v>1</v>
      </c>
      <c r="O1866" s="147">
        <v>2484311</v>
      </c>
      <c r="P1866" s="147">
        <v>2615270</v>
      </c>
      <c r="Q1866" s="147">
        <v>2701553</v>
      </c>
    </row>
    <row r="1867" spans="1:17">
      <c r="A1867" s="129"/>
      <c r="B1867" s="129"/>
      <c r="C1867" s="129"/>
      <c r="D1867" s="129"/>
      <c r="E1867" s="129"/>
      <c r="G1867" s="83">
        <v>6</v>
      </c>
      <c r="H1867" s="135" t="s">
        <v>37</v>
      </c>
      <c r="I1867" s="147">
        <v>887718</v>
      </c>
      <c r="J1867" s="147">
        <v>704245</v>
      </c>
      <c r="K1867" s="147">
        <v>776730</v>
      </c>
      <c r="L1867" s="127"/>
      <c r="M1867" s="77">
        <v>6</v>
      </c>
      <c r="N1867" s="135" t="s">
        <v>13</v>
      </c>
      <c r="O1867" s="147">
        <v>2452895</v>
      </c>
      <c r="P1867" s="147">
        <v>2404001</v>
      </c>
      <c r="Q1867" s="147">
        <v>2292868</v>
      </c>
    </row>
    <row r="1868" spans="1:17" ht="15.75" thickBot="1">
      <c r="A1868" s="129"/>
      <c r="B1868" s="129"/>
      <c r="C1868" s="129"/>
      <c r="D1868" s="129"/>
      <c r="E1868" s="129"/>
      <c r="G1868" s="162">
        <v>7</v>
      </c>
      <c r="H1868" s="135" t="s">
        <v>213</v>
      </c>
      <c r="I1868" s="147">
        <v>687660</v>
      </c>
      <c r="J1868" s="147">
        <v>734188</v>
      </c>
      <c r="K1868" s="147">
        <v>650005</v>
      </c>
      <c r="L1868" s="127"/>
      <c r="M1868" s="77">
        <v>7</v>
      </c>
      <c r="N1868" s="135" t="s">
        <v>20</v>
      </c>
      <c r="O1868" s="147">
        <v>1772905</v>
      </c>
      <c r="P1868" s="147">
        <v>2070227</v>
      </c>
      <c r="Q1868" s="147">
        <v>1331862</v>
      </c>
    </row>
    <row r="1869" spans="1:17">
      <c r="A1869" s="129"/>
      <c r="B1869" s="129"/>
      <c r="C1869" s="129"/>
      <c r="D1869" s="129"/>
      <c r="E1869" s="129"/>
      <c r="G1869" s="102"/>
      <c r="H1869" s="92" t="s">
        <v>83</v>
      </c>
      <c r="I1869" s="94">
        <f t="shared" ref="I1869:J1869" si="152">SUM(I1862:I1868)</f>
        <v>7704107</v>
      </c>
      <c r="J1869" s="94">
        <f t="shared" si="152"/>
        <v>9581439</v>
      </c>
      <c r="K1869" s="94">
        <f>SUM(K1862:K1868)</f>
        <v>10881245</v>
      </c>
      <c r="L1869" s="127"/>
      <c r="M1869" s="77">
        <v>8</v>
      </c>
      <c r="N1869" s="135" t="s">
        <v>231</v>
      </c>
      <c r="O1869" s="147">
        <v>1118523</v>
      </c>
      <c r="P1869" s="147">
        <v>1051001</v>
      </c>
      <c r="Q1869" s="147">
        <v>1191811</v>
      </c>
    </row>
    <row r="1870" spans="1:17" ht="15.75" thickBot="1">
      <c r="A1870" s="129"/>
      <c r="B1870" s="129"/>
      <c r="C1870" s="129"/>
      <c r="D1870" s="129"/>
      <c r="E1870" s="129"/>
      <c r="G1870" s="83"/>
      <c r="H1870" s="88" t="s">
        <v>240</v>
      </c>
      <c r="I1870" s="82">
        <f>I1869*100/I1871</f>
        <v>63.427608689692228</v>
      </c>
      <c r="J1870" s="82">
        <f>J1869*100/J1871</f>
        <v>66.053406706405823</v>
      </c>
      <c r="K1870" s="96">
        <f>K1869*100/K1871</f>
        <v>68.564965874558865</v>
      </c>
      <c r="L1870" s="127"/>
      <c r="M1870" s="77">
        <v>9</v>
      </c>
      <c r="N1870" s="135" t="s">
        <v>318</v>
      </c>
      <c r="O1870" s="147">
        <v>644878</v>
      </c>
      <c r="P1870" s="147">
        <v>645453</v>
      </c>
      <c r="Q1870" s="147">
        <v>851516</v>
      </c>
    </row>
    <row r="1871" spans="1:17" ht="15.75" thickBot="1">
      <c r="A1871" s="129"/>
      <c r="B1871" s="129"/>
      <c r="C1871" s="129"/>
      <c r="D1871" s="129"/>
      <c r="E1871" s="129"/>
      <c r="G1871" s="85"/>
      <c r="H1871" s="98" t="s">
        <v>84</v>
      </c>
      <c r="I1871" s="99">
        <v>12146299</v>
      </c>
      <c r="J1871" s="99">
        <v>14505594</v>
      </c>
      <c r="K1871" s="100">
        <v>15869978</v>
      </c>
      <c r="L1871" s="127"/>
      <c r="M1871" s="102"/>
      <c r="N1871" s="92" t="s">
        <v>83</v>
      </c>
      <c r="O1871" s="94">
        <f>SUM(O1862:O1868)</f>
        <v>30835833</v>
      </c>
      <c r="P1871" s="94">
        <f>SUM(P1862:P1868)</f>
        <v>33984296</v>
      </c>
      <c r="Q1871" s="94">
        <f>SUM(Q1862:Q1870)</f>
        <v>36430159</v>
      </c>
    </row>
    <row r="1872" spans="1:17">
      <c r="A1872" s="129"/>
      <c r="B1872" s="129"/>
      <c r="C1872" s="129"/>
      <c r="D1872" s="129"/>
      <c r="E1872" s="129"/>
      <c r="G1872" s="129"/>
      <c r="H1872" s="129"/>
      <c r="I1872" s="129"/>
      <c r="J1872" s="129"/>
      <c r="K1872" s="129"/>
      <c r="L1872" s="127"/>
      <c r="M1872" s="83"/>
      <c r="N1872" s="88" t="s">
        <v>240</v>
      </c>
      <c r="O1872" s="82">
        <f>O1871*100/O1873</f>
        <v>83.359502941536405</v>
      </c>
      <c r="P1872" s="82">
        <f>P1871*100/P1873</f>
        <v>84.594309175517594</v>
      </c>
      <c r="Q1872" s="96">
        <f>Q1871*100/Q1873</f>
        <v>88.194457204704008</v>
      </c>
    </row>
    <row r="1873" spans="1:17" ht="15.75" thickBot="1">
      <c r="A1873" s="129"/>
      <c r="B1873" s="129"/>
      <c r="C1873" s="129"/>
      <c r="D1873" s="129"/>
      <c r="E1873" s="129"/>
      <c r="G1873" s="129"/>
      <c r="H1873" s="129"/>
      <c r="I1873" s="129"/>
      <c r="J1873" s="129"/>
      <c r="K1873" s="129"/>
      <c r="L1873" s="127"/>
      <c r="M1873" s="85"/>
      <c r="N1873" s="98" t="s">
        <v>143</v>
      </c>
      <c r="O1873" s="99">
        <v>36991383</v>
      </c>
      <c r="P1873" s="99">
        <v>40173265</v>
      </c>
      <c r="Q1873" s="100">
        <v>41306631</v>
      </c>
    </row>
    <row r="1874" spans="1:17">
      <c r="A1874" s="129"/>
      <c r="B1874" s="129"/>
      <c r="C1874" s="129"/>
      <c r="D1874" s="129"/>
      <c r="E1874" s="129"/>
      <c r="G1874" s="129"/>
      <c r="H1874" s="129"/>
      <c r="I1874" s="129"/>
      <c r="J1874" s="129"/>
      <c r="K1874" s="129"/>
      <c r="L1874" s="127"/>
      <c r="M1874" s="163"/>
      <c r="N1874" s="164"/>
      <c r="O1874" s="165"/>
      <c r="P1874" s="165"/>
      <c r="Q1874" s="165"/>
    </row>
    <row r="1875" spans="1:17" ht="15.75" thickBot="1">
      <c r="A1875" s="129"/>
      <c r="B1875" s="129"/>
      <c r="C1875" s="129"/>
      <c r="D1875" s="129"/>
      <c r="E1875" s="129"/>
    </row>
    <row r="1876" spans="1:17" ht="15.75" thickBot="1">
      <c r="A1876" s="129"/>
      <c r="B1876" s="129"/>
      <c r="C1876" s="129"/>
      <c r="D1876" s="129"/>
      <c r="E1876" s="129"/>
      <c r="G1876" s="40" t="s">
        <v>380</v>
      </c>
      <c r="H1876" s="21" t="s">
        <v>381</v>
      </c>
      <c r="I1876" s="27"/>
      <c r="J1876" s="27"/>
      <c r="K1876" s="27"/>
      <c r="M1876" s="40" t="s">
        <v>380</v>
      </c>
      <c r="N1876" s="21" t="s">
        <v>381</v>
      </c>
      <c r="O1876" s="27"/>
      <c r="P1876" s="27"/>
      <c r="Q1876" s="27"/>
    </row>
    <row r="1877" spans="1:17" ht="15.75" thickBot="1">
      <c r="A1877" s="129"/>
      <c r="B1877" s="129"/>
      <c r="C1877" s="129"/>
      <c r="D1877" s="129"/>
      <c r="E1877" s="129"/>
      <c r="G1877" s="129"/>
      <c r="H1877" s="129"/>
      <c r="I1877" s="145">
        <v>2017</v>
      </c>
      <c r="J1877" s="145">
        <v>2018</v>
      </c>
      <c r="K1877" s="145">
        <v>2019</v>
      </c>
      <c r="L1877" s="127"/>
      <c r="M1877" s="129"/>
      <c r="N1877" s="129"/>
      <c r="O1877" s="145">
        <v>2017</v>
      </c>
      <c r="P1877" s="145">
        <v>2018</v>
      </c>
      <c r="Q1877" s="145">
        <v>2019</v>
      </c>
    </row>
    <row r="1878" spans="1:17">
      <c r="A1878" s="129"/>
      <c r="B1878" s="129"/>
      <c r="C1878" s="129"/>
      <c r="D1878" s="129"/>
      <c r="E1878" s="129"/>
      <c r="G1878" s="105" t="s">
        <v>86</v>
      </c>
      <c r="H1878" s="184" t="s">
        <v>80</v>
      </c>
      <c r="I1878" s="146" t="s">
        <v>81</v>
      </c>
      <c r="J1878" s="146" t="s">
        <v>81</v>
      </c>
      <c r="K1878" s="146" t="s">
        <v>81</v>
      </c>
      <c r="L1878" s="127"/>
      <c r="M1878" s="105" t="s">
        <v>86</v>
      </c>
      <c r="N1878" s="184" t="s">
        <v>80</v>
      </c>
      <c r="O1878" s="146" t="s">
        <v>81</v>
      </c>
      <c r="P1878" s="146" t="s">
        <v>81</v>
      </c>
      <c r="Q1878" s="146" t="s">
        <v>81</v>
      </c>
    </row>
    <row r="1879" spans="1:17">
      <c r="A1879" s="129"/>
      <c r="B1879" s="129"/>
      <c r="C1879" s="129"/>
      <c r="D1879" s="129"/>
      <c r="E1879" s="129"/>
      <c r="G1879" s="83">
        <v>1</v>
      </c>
      <c r="H1879" s="135" t="s">
        <v>6</v>
      </c>
      <c r="I1879" s="147">
        <v>1358178</v>
      </c>
      <c r="J1879" s="147">
        <v>1247118</v>
      </c>
      <c r="K1879" s="147">
        <v>1380597</v>
      </c>
      <c r="L1879" s="127"/>
      <c r="M1879" s="77">
        <v>1</v>
      </c>
      <c r="N1879" s="135" t="s">
        <v>4</v>
      </c>
      <c r="O1879" s="147">
        <v>3268326</v>
      </c>
      <c r="P1879" s="147">
        <v>3237482</v>
      </c>
      <c r="Q1879" s="147">
        <v>3219649</v>
      </c>
    </row>
    <row r="1880" spans="1:17">
      <c r="A1880" s="129"/>
      <c r="B1880" s="129"/>
      <c r="C1880" s="129"/>
      <c r="D1880" s="129"/>
      <c r="E1880" s="129"/>
      <c r="G1880" s="83">
        <v>2</v>
      </c>
      <c r="H1880" s="135" t="s">
        <v>4</v>
      </c>
      <c r="I1880" s="147">
        <v>1874165</v>
      </c>
      <c r="J1880" s="147">
        <v>2046889</v>
      </c>
      <c r="K1880" s="147">
        <v>1332448</v>
      </c>
      <c r="L1880" s="127"/>
      <c r="M1880" s="77">
        <v>2</v>
      </c>
      <c r="N1880" s="135" t="s">
        <v>22</v>
      </c>
      <c r="O1880" s="147">
        <v>1483650</v>
      </c>
      <c r="P1880" s="147">
        <v>1734106</v>
      </c>
      <c r="Q1880" s="147">
        <v>1772610</v>
      </c>
    </row>
    <row r="1881" spans="1:17">
      <c r="A1881" s="129"/>
      <c r="B1881" s="129"/>
      <c r="C1881" s="129"/>
      <c r="D1881" s="129"/>
      <c r="E1881" s="129"/>
      <c r="G1881" s="83">
        <v>3</v>
      </c>
      <c r="H1881" s="135" t="s">
        <v>23</v>
      </c>
      <c r="I1881" s="147">
        <v>271342</v>
      </c>
      <c r="J1881" s="147">
        <v>329961</v>
      </c>
      <c r="K1881" s="147">
        <v>384785</v>
      </c>
      <c r="L1881" s="127"/>
      <c r="M1881" s="77">
        <v>3</v>
      </c>
      <c r="N1881" s="135" t="s">
        <v>0</v>
      </c>
      <c r="O1881" s="147">
        <v>1587943</v>
      </c>
      <c r="P1881" s="147">
        <v>1583206</v>
      </c>
      <c r="Q1881" s="147">
        <v>1722193</v>
      </c>
    </row>
    <row r="1882" spans="1:17" ht="15.75" thickBot="1">
      <c r="A1882" s="129"/>
      <c r="B1882" s="129"/>
      <c r="C1882" s="129"/>
      <c r="D1882" s="129"/>
      <c r="E1882" s="129"/>
      <c r="G1882" s="83">
        <v>4</v>
      </c>
      <c r="H1882" s="135" t="s">
        <v>10</v>
      </c>
      <c r="I1882" s="147">
        <v>295753</v>
      </c>
      <c r="J1882" s="147">
        <v>348232</v>
      </c>
      <c r="K1882" s="147">
        <v>348581</v>
      </c>
      <c r="L1882" s="127"/>
      <c r="M1882" s="77">
        <v>4</v>
      </c>
      <c r="N1882" s="135" t="s">
        <v>13</v>
      </c>
      <c r="O1882" s="147">
        <v>1514001</v>
      </c>
      <c r="P1882" s="147">
        <v>689762</v>
      </c>
      <c r="Q1882" s="147">
        <v>817424</v>
      </c>
    </row>
    <row r="1883" spans="1:17" ht="15.75" thickBot="1">
      <c r="A1883" s="129"/>
      <c r="B1883" s="129"/>
      <c r="C1883" s="129"/>
      <c r="D1883" s="129"/>
      <c r="E1883" s="129"/>
      <c r="G1883" s="102"/>
      <c r="H1883" s="92" t="s">
        <v>83</v>
      </c>
      <c r="I1883" s="94">
        <f>SUM(I1879:I1882)</f>
        <v>3799438</v>
      </c>
      <c r="J1883" s="94">
        <f>SUM(J1879:J1882)</f>
        <v>3972200</v>
      </c>
      <c r="K1883" s="94">
        <f>SUM(K1879:K1882)</f>
        <v>3446411</v>
      </c>
      <c r="L1883" s="127"/>
      <c r="M1883" s="77">
        <v>5</v>
      </c>
      <c r="N1883" s="135" t="s">
        <v>23</v>
      </c>
      <c r="O1883" s="147">
        <v>839319</v>
      </c>
      <c r="P1883" s="147">
        <v>658502</v>
      </c>
      <c r="Q1883" s="147">
        <v>758669</v>
      </c>
    </row>
    <row r="1884" spans="1:17">
      <c r="A1884" s="129"/>
      <c r="B1884" s="129"/>
      <c r="C1884" s="129"/>
      <c r="D1884" s="129"/>
      <c r="E1884" s="129"/>
      <c r="G1884" s="83"/>
      <c r="H1884" s="88" t="s">
        <v>240</v>
      </c>
      <c r="I1884" s="96">
        <f>I1883*100/I1885</f>
        <v>78.935533993733671</v>
      </c>
      <c r="J1884" s="82">
        <f>J1883*100/J1885</f>
        <v>75.967048943495371</v>
      </c>
      <c r="K1884" s="96">
        <f>K1883*100/K1885</f>
        <v>69.988418562061824</v>
      </c>
      <c r="L1884" s="127"/>
      <c r="M1884" s="102"/>
      <c r="N1884" s="92" t="s">
        <v>83</v>
      </c>
      <c r="O1884" s="94">
        <f>SUM(O1879:O1883)</f>
        <v>8693239</v>
      </c>
      <c r="P1884" s="94">
        <f>SUM(P1879:P1883)</f>
        <v>7903058</v>
      </c>
      <c r="Q1884" s="94">
        <f>SUM(Q1879:Q1883)</f>
        <v>8290545</v>
      </c>
    </row>
    <row r="1885" spans="1:17" ht="15.75" thickBot="1">
      <c r="A1885" s="129"/>
      <c r="B1885" s="129"/>
      <c r="C1885" s="129"/>
      <c r="D1885" s="129"/>
      <c r="E1885" s="129"/>
      <c r="G1885" s="85"/>
      <c r="H1885" s="98" t="s">
        <v>84</v>
      </c>
      <c r="I1885" s="100">
        <v>4813343</v>
      </c>
      <c r="J1885" s="99">
        <v>5228846</v>
      </c>
      <c r="K1885" s="100">
        <v>4924259</v>
      </c>
      <c r="L1885" s="127"/>
      <c r="M1885" s="83"/>
      <c r="N1885" s="88" t="s">
        <v>240</v>
      </c>
      <c r="O1885" s="82">
        <f>O1884*100/O1886</f>
        <v>72.143619033740265</v>
      </c>
      <c r="P1885" s="82">
        <f>P1884*100/P1886</f>
        <v>82.650601981236363</v>
      </c>
      <c r="Q1885" s="96">
        <f>Q1884*100/Q1886</f>
        <v>88.952054882706889</v>
      </c>
    </row>
    <row r="1886" spans="1:17" ht="15.75" thickBot="1">
      <c r="A1886" s="129"/>
      <c r="B1886" s="129"/>
      <c r="C1886" s="129"/>
      <c r="D1886" s="129"/>
      <c r="E1886" s="129"/>
      <c r="L1886" s="127"/>
      <c r="M1886" s="85"/>
      <c r="N1886" s="98" t="s">
        <v>143</v>
      </c>
      <c r="O1886" s="99">
        <v>12049907</v>
      </c>
      <c r="P1886" s="99">
        <v>9562009</v>
      </c>
      <c r="Q1886" s="100">
        <v>9320240</v>
      </c>
    </row>
    <row r="1887" spans="1:17">
      <c r="A1887" s="129"/>
      <c r="B1887" s="129"/>
      <c r="C1887" s="129"/>
      <c r="D1887" s="129"/>
      <c r="E1887" s="129"/>
      <c r="G1887" s="129"/>
      <c r="H1887" s="129"/>
      <c r="I1887" s="129"/>
      <c r="J1887" s="129"/>
      <c r="K1887" s="129"/>
      <c r="L1887" s="127"/>
    </row>
    <row r="1888" spans="1:17" ht="15.75" thickBot="1">
      <c r="A1888" s="129"/>
      <c r="B1888" s="129"/>
      <c r="C1888" s="129"/>
      <c r="D1888" s="129"/>
      <c r="E1888" s="129"/>
      <c r="G1888" s="129"/>
      <c r="H1888" s="129"/>
      <c r="I1888" s="129"/>
      <c r="J1888" s="129"/>
      <c r="K1888" s="129"/>
      <c r="L1888" s="127"/>
    </row>
    <row r="1889" spans="1:17" ht="15.75" thickBot="1">
      <c r="A1889" s="129"/>
      <c r="B1889" s="129"/>
      <c r="C1889" s="129"/>
      <c r="D1889" s="129"/>
      <c r="E1889" s="129"/>
      <c r="G1889" s="40" t="s">
        <v>194</v>
      </c>
      <c r="H1889" s="21" t="s">
        <v>195</v>
      </c>
      <c r="I1889" s="27"/>
      <c r="J1889" s="27"/>
      <c r="K1889" s="27"/>
      <c r="M1889" s="40" t="s">
        <v>194</v>
      </c>
      <c r="N1889" s="21" t="s">
        <v>195</v>
      </c>
      <c r="O1889" s="27"/>
      <c r="P1889" s="27"/>
      <c r="Q1889" s="27"/>
    </row>
    <row r="1890" spans="1:17" ht="15.75" thickBot="1">
      <c r="A1890" s="129"/>
      <c r="B1890" s="129"/>
      <c r="C1890" s="129"/>
      <c r="D1890" s="129"/>
      <c r="E1890" s="129"/>
      <c r="I1890" s="52">
        <v>2017</v>
      </c>
      <c r="J1890" s="284">
        <v>2018</v>
      </c>
      <c r="K1890" s="145">
        <v>2019</v>
      </c>
      <c r="O1890" s="145">
        <v>2017</v>
      </c>
      <c r="P1890" s="145">
        <v>2018</v>
      </c>
      <c r="Q1890" s="145">
        <v>2019</v>
      </c>
    </row>
    <row r="1891" spans="1:17">
      <c r="A1891" s="129"/>
      <c r="B1891" s="129"/>
      <c r="C1891" s="129"/>
      <c r="D1891" s="129"/>
      <c r="E1891" s="129"/>
      <c r="G1891" s="105" t="s">
        <v>86</v>
      </c>
      <c r="H1891" s="184" t="s">
        <v>80</v>
      </c>
      <c r="I1891" s="212" t="s">
        <v>81</v>
      </c>
      <c r="J1891" s="285" t="s">
        <v>81</v>
      </c>
      <c r="K1891" s="146" t="s">
        <v>81</v>
      </c>
      <c r="L1891" s="127"/>
      <c r="M1891" s="105" t="s">
        <v>86</v>
      </c>
      <c r="N1891" s="184" t="s">
        <v>80</v>
      </c>
      <c r="O1891" s="146" t="s">
        <v>81</v>
      </c>
      <c r="P1891" s="146" t="s">
        <v>81</v>
      </c>
      <c r="Q1891" s="146" t="s">
        <v>81</v>
      </c>
    </row>
    <row r="1892" spans="1:17">
      <c r="A1892" s="129"/>
      <c r="B1892" s="129"/>
      <c r="C1892" s="129"/>
      <c r="D1892" s="129"/>
      <c r="E1892" s="129"/>
      <c r="G1892" s="83">
        <v>1</v>
      </c>
      <c r="H1892" s="135" t="s">
        <v>6</v>
      </c>
      <c r="I1892" s="84">
        <v>5893675</v>
      </c>
      <c r="J1892" s="147">
        <v>6590378</v>
      </c>
      <c r="K1892" s="147">
        <v>6520635</v>
      </c>
      <c r="L1892" s="127"/>
      <c r="M1892" s="77">
        <v>1</v>
      </c>
      <c r="N1892" s="135" t="s">
        <v>4</v>
      </c>
      <c r="O1892" s="147">
        <v>9096595</v>
      </c>
      <c r="P1892" s="147">
        <v>10709954</v>
      </c>
      <c r="Q1892" s="147">
        <v>12493618</v>
      </c>
    </row>
    <row r="1893" spans="1:17">
      <c r="A1893" s="129"/>
      <c r="B1893" s="129"/>
      <c r="C1893" s="129"/>
      <c r="D1893" s="129"/>
      <c r="E1893" s="129"/>
      <c r="G1893" s="83">
        <v>2</v>
      </c>
      <c r="H1893" s="135" t="s">
        <v>1</v>
      </c>
      <c r="I1893" s="84">
        <v>4158216</v>
      </c>
      <c r="J1893" s="147">
        <v>5787556</v>
      </c>
      <c r="K1893" s="147">
        <v>6182357</v>
      </c>
      <c r="L1893" s="127"/>
      <c r="M1893" s="77">
        <v>2</v>
      </c>
      <c r="N1893" s="135" t="s">
        <v>27</v>
      </c>
      <c r="O1893" s="147">
        <v>203993</v>
      </c>
      <c r="P1893" s="147">
        <v>10106541</v>
      </c>
      <c r="Q1893" s="147">
        <v>11992596</v>
      </c>
    </row>
    <row r="1894" spans="1:17">
      <c r="A1894" s="129"/>
      <c r="B1894" s="129"/>
      <c r="C1894" s="129"/>
      <c r="D1894" s="129"/>
      <c r="E1894" s="129"/>
      <c r="G1894" s="83">
        <v>3</v>
      </c>
      <c r="H1894" s="135" t="s">
        <v>0</v>
      </c>
      <c r="I1894" s="84">
        <v>1853781</v>
      </c>
      <c r="J1894" s="147">
        <v>1650805</v>
      </c>
      <c r="K1894" s="147">
        <v>4334281</v>
      </c>
      <c r="L1894" s="127"/>
      <c r="M1894" s="77">
        <v>3</v>
      </c>
      <c r="N1894" s="135" t="s">
        <v>9</v>
      </c>
      <c r="O1894" s="147">
        <v>7832091</v>
      </c>
      <c r="P1894" s="147">
        <v>5232183</v>
      </c>
      <c r="Q1894" s="147">
        <v>5757658</v>
      </c>
    </row>
    <row r="1895" spans="1:17">
      <c r="A1895" s="129"/>
      <c r="B1895" s="129"/>
      <c r="C1895" s="129"/>
      <c r="D1895" s="129"/>
      <c r="E1895" s="129"/>
      <c r="G1895" s="83">
        <v>4</v>
      </c>
      <c r="H1895" s="135" t="s">
        <v>4</v>
      </c>
      <c r="I1895" s="84">
        <v>4304830</v>
      </c>
      <c r="J1895" s="147">
        <v>3490854</v>
      </c>
      <c r="K1895" s="147">
        <v>1960647</v>
      </c>
      <c r="L1895" s="127"/>
      <c r="M1895" s="77">
        <v>4</v>
      </c>
      <c r="N1895" s="135" t="s">
        <v>0</v>
      </c>
      <c r="O1895" s="147">
        <v>4636207</v>
      </c>
      <c r="P1895" s="147">
        <v>5303276</v>
      </c>
      <c r="Q1895" s="147">
        <v>5632259</v>
      </c>
    </row>
    <row r="1896" spans="1:17">
      <c r="A1896" s="129"/>
      <c r="B1896" s="129"/>
      <c r="C1896" s="129"/>
      <c r="D1896" s="129"/>
      <c r="E1896" s="129"/>
      <c r="G1896" s="83">
        <v>5</v>
      </c>
      <c r="H1896" s="135" t="s">
        <v>354</v>
      </c>
      <c r="I1896" s="84">
        <v>977896</v>
      </c>
      <c r="J1896" s="147">
        <v>1218527</v>
      </c>
      <c r="K1896" s="147">
        <v>1334826</v>
      </c>
      <c r="L1896" s="127"/>
      <c r="M1896" s="77">
        <v>5</v>
      </c>
      <c r="N1896" s="135" t="s">
        <v>23</v>
      </c>
      <c r="O1896" s="147">
        <v>1538450</v>
      </c>
      <c r="P1896" s="147">
        <v>2381583</v>
      </c>
      <c r="Q1896" s="147">
        <v>3583075</v>
      </c>
    </row>
    <row r="1897" spans="1:17">
      <c r="A1897" s="129"/>
      <c r="B1897" s="129"/>
      <c r="C1897" s="129"/>
      <c r="D1897" s="129"/>
      <c r="E1897" s="129"/>
      <c r="G1897" s="83">
        <v>6</v>
      </c>
      <c r="H1897" s="135" t="s">
        <v>13</v>
      </c>
      <c r="I1897" s="84">
        <v>1563611</v>
      </c>
      <c r="J1897" s="147">
        <v>1411471</v>
      </c>
      <c r="K1897" s="147">
        <v>1114521</v>
      </c>
      <c r="L1897" s="127"/>
      <c r="M1897" s="77">
        <v>6</v>
      </c>
      <c r="N1897" s="135" t="s">
        <v>5</v>
      </c>
      <c r="O1897" s="147">
        <v>3707506</v>
      </c>
      <c r="P1897" s="147">
        <v>2892956</v>
      </c>
      <c r="Q1897" s="147">
        <v>3549712</v>
      </c>
    </row>
    <row r="1898" spans="1:17">
      <c r="A1898" s="129"/>
      <c r="B1898" s="129"/>
      <c r="C1898" s="129"/>
      <c r="D1898" s="129"/>
      <c r="E1898" s="129"/>
      <c r="G1898" s="83">
        <v>7</v>
      </c>
      <c r="H1898" s="135" t="s">
        <v>8</v>
      </c>
      <c r="I1898" s="84">
        <v>2361696</v>
      </c>
      <c r="J1898" s="147">
        <v>1599202</v>
      </c>
      <c r="K1898" s="147">
        <v>892319</v>
      </c>
      <c r="L1898" s="127"/>
      <c r="M1898" s="77">
        <v>7</v>
      </c>
      <c r="N1898" s="135" t="s">
        <v>20</v>
      </c>
      <c r="O1898" s="147">
        <v>1754229</v>
      </c>
      <c r="P1898" s="147">
        <v>3166112</v>
      </c>
      <c r="Q1898" s="147">
        <v>2236320</v>
      </c>
    </row>
    <row r="1899" spans="1:17">
      <c r="A1899" s="129"/>
      <c r="B1899" s="129"/>
      <c r="C1899" s="129"/>
      <c r="D1899" s="129"/>
      <c r="E1899" s="129"/>
      <c r="G1899" s="83">
        <v>8</v>
      </c>
      <c r="H1899" s="135" t="s">
        <v>5</v>
      </c>
      <c r="I1899" s="84">
        <v>1705323</v>
      </c>
      <c r="J1899" s="147">
        <v>907037</v>
      </c>
      <c r="K1899" s="147">
        <v>804352</v>
      </c>
      <c r="L1899" s="127"/>
      <c r="M1899" s="77">
        <v>8</v>
      </c>
      <c r="N1899" s="135" t="s">
        <v>8</v>
      </c>
      <c r="O1899" s="147">
        <v>1204866</v>
      </c>
      <c r="P1899" s="147">
        <v>1097340</v>
      </c>
      <c r="Q1899" s="147">
        <v>1350188</v>
      </c>
    </row>
    <row r="1900" spans="1:17">
      <c r="A1900" s="129"/>
      <c r="B1900" s="129"/>
      <c r="C1900" s="129"/>
      <c r="D1900" s="129"/>
      <c r="E1900" s="129"/>
      <c r="G1900" s="83">
        <v>9</v>
      </c>
      <c r="H1900" s="135" t="s">
        <v>25</v>
      </c>
      <c r="I1900" s="84">
        <v>418997</v>
      </c>
      <c r="J1900" s="147">
        <v>640343</v>
      </c>
      <c r="K1900" s="147">
        <v>492040</v>
      </c>
      <c r="L1900" s="127"/>
      <c r="M1900" s="77">
        <v>9</v>
      </c>
      <c r="N1900" s="135" t="s">
        <v>11</v>
      </c>
      <c r="O1900" s="147">
        <v>976183</v>
      </c>
      <c r="P1900" s="147">
        <v>953903</v>
      </c>
      <c r="Q1900" s="147">
        <v>1025766</v>
      </c>
    </row>
    <row r="1901" spans="1:17" ht="15.75" thickBot="1">
      <c r="A1901" s="129"/>
      <c r="B1901" s="129"/>
      <c r="C1901" s="129"/>
      <c r="D1901" s="129"/>
      <c r="E1901" s="129"/>
      <c r="G1901" s="83">
        <v>10</v>
      </c>
      <c r="H1901" s="135" t="s">
        <v>10</v>
      </c>
      <c r="I1901" s="84">
        <v>1859682</v>
      </c>
      <c r="J1901" s="147">
        <v>142799</v>
      </c>
      <c r="K1901" s="147">
        <v>287733</v>
      </c>
      <c r="L1901" s="127"/>
      <c r="M1901" s="77">
        <v>10</v>
      </c>
      <c r="N1901" s="135" t="s">
        <v>2</v>
      </c>
      <c r="O1901" s="147">
        <v>894357</v>
      </c>
      <c r="P1901" s="147">
        <v>618783</v>
      </c>
      <c r="Q1901" s="147">
        <v>1012716</v>
      </c>
    </row>
    <row r="1902" spans="1:17">
      <c r="A1902" s="129"/>
      <c r="B1902" s="129"/>
      <c r="C1902" s="129"/>
      <c r="D1902" s="129"/>
      <c r="E1902" s="129"/>
      <c r="G1902" s="83">
        <v>11</v>
      </c>
      <c r="H1902" s="135" t="s">
        <v>24</v>
      </c>
      <c r="I1902" s="84">
        <v>1644840</v>
      </c>
      <c r="J1902" s="147">
        <v>424181</v>
      </c>
      <c r="K1902" s="147">
        <v>229639</v>
      </c>
      <c r="L1902" s="127"/>
      <c r="M1902" s="102"/>
      <c r="N1902" s="92" t="s">
        <v>83</v>
      </c>
      <c r="O1902" s="94">
        <f t="shared" ref="O1902:P1902" si="153">SUM(O1892:O1901)</f>
        <v>31844477</v>
      </c>
      <c r="P1902" s="94">
        <f t="shared" si="153"/>
        <v>42462631</v>
      </c>
      <c r="Q1902" s="94">
        <f>SUM(Q1892:Q1901)</f>
        <v>48633908</v>
      </c>
    </row>
    <row r="1903" spans="1:17" ht="15.75" thickBot="1">
      <c r="A1903" s="129"/>
      <c r="B1903" s="129"/>
      <c r="C1903" s="129"/>
      <c r="D1903" s="129"/>
      <c r="E1903" s="129"/>
      <c r="G1903" s="83">
        <v>12</v>
      </c>
      <c r="H1903" s="135" t="s">
        <v>11</v>
      </c>
      <c r="I1903" s="84">
        <v>1462225</v>
      </c>
      <c r="J1903" s="147">
        <v>1035984</v>
      </c>
      <c r="K1903" s="147">
        <v>111421</v>
      </c>
      <c r="L1903" s="127"/>
      <c r="M1903" s="83"/>
      <c r="N1903" s="88" t="s">
        <v>240</v>
      </c>
      <c r="O1903" s="82">
        <f>O1902*100/O1904</f>
        <v>92.180536367244486</v>
      </c>
      <c r="P1903" s="82">
        <f>P1902*100/P1904</f>
        <v>88.186045076226677</v>
      </c>
      <c r="Q1903" s="96">
        <f>Q1902*100/Q1904</f>
        <v>94.939181923876646</v>
      </c>
    </row>
    <row r="1904" spans="1:17" ht="15.75" thickBot="1">
      <c r="A1904" s="129"/>
      <c r="B1904" s="129"/>
      <c r="C1904" s="129"/>
      <c r="D1904" s="129"/>
      <c r="E1904" s="129"/>
      <c r="G1904" s="102"/>
      <c r="H1904" s="92" t="s">
        <v>83</v>
      </c>
      <c r="I1904" s="94">
        <f t="shared" ref="I1904:J1904" si="154">SUM(I1892:I1903)</f>
        <v>28204772</v>
      </c>
      <c r="J1904" s="94">
        <f t="shared" si="154"/>
        <v>24899137</v>
      </c>
      <c r="K1904" s="94">
        <f>SUM(K1892:K1903)</f>
        <v>24264771</v>
      </c>
      <c r="L1904" s="127"/>
      <c r="M1904" s="85"/>
      <c r="N1904" s="98" t="s">
        <v>143</v>
      </c>
      <c r="O1904" s="99">
        <v>34545771</v>
      </c>
      <c r="P1904" s="99">
        <v>48151191</v>
      </c>
      <c r="Q1904" s="100">
        <v>51226382</v>
      </c>
    </row>
    <row r="1905" spans="1:17">
      <c r="A1905" s="129"/>
      <c r="B1905" s="129"/>
      <c r="C1905" s="129"/>
      <c r="D1905" s="129"/>
      <c r="E1905" s="129"/>
      <c r="G1905" s="83"/>
      <c r="H1905" s="88" t="s">
        <v>240</v>
      </c>
      <c r="I1905" s="82">
        <f>I1904*100/I1906</f>
        <v>83.602863476798646</v>
      </c>
      <c r="J1905" s="82">
        <f>J1904*100/J1906</f>
        <v>87.030344478392109</v>
      </c>
      <c r="K1905" s="96">
        <f>K1904*100/K1906</f>
        <v>91.261898243583971</v>
      </c>
      <c r="L1905" s="127"/>
      <c r="M1905" s="129"/>
      <c r="N1905" s="129"/>
      <c r="O1905" s="129"/>
      <c r="P1905" s="129"/>
      <c r="Q1905" s="129"/>
    </row>
    <row r="1906" spans="1:17" ht="15.75" thickBot="1">
      <c r="A1906" s="129"/>
      <c r="B1906" s="129"/>
      <c r="C1906" s="129"/>
      <c r="D1906" s="129"/>
      <c r="E1906" s="129"/>
      <c r="G1906" s="85"/>
      <c r="H1906" s="98" t="s">
        <v>84</v>
      </c>
      <c r="I1906" s="99">
        <v>33736610</v>
      </c>
      <c r="J1906" s="99">
        <v>28609719</v>
      </c>
      <c r="K1906" s="100">
        <v>26588063</v>
      </c>
      <c r="L1906" s="127"/>
      <c r="M1906" s="129"/>
      <c r="N1906" s="129"/>
      <c r="O1906" s="129"/>
      <c r="P1906" s="129"/>
      <c r="Q1906" s="129"/>
    </row>
    <row r="1907" spans="1:17">
      <c r="A1907" s="129"/>
      <c r="B1907" s="129"/>
      <c r="C1907" s="129"/>
      <c r="D1907" s="129"/>
      <c r="E1907" s="129"/>
    </row>
    <row r="1908" spans="1:17" ht="15.75" thickBot="1">
      <c r="A1908" s="129"/>
      <c r="B1908" s="129"/>
      <c r="C1908" s="129"/>
      <c r="D1908" s="129"/>
      <c r="E1908" s="129"/>
    </row>
    <row r="1909" spans="1:17" ht="15.75" thickBot="1">
      <c r="A1909" s="129"/>
      <c r="B1909" s="129"/>
      <c r="C1909" s="129"/>
      <c r="D1909" s="129"/>
      <c r="E1909" s="129"/>
      <c r="G1909" s="40" t="s">
        <v>196</v>
      </c>
      <c r="H1909" s="21" t="s">
        <v>197</v>
      </c>
      <c r="I1909" s="27"/>
      <c r="J1909" s="27"/>
      <c r="K1909" s="27"/>
      <c r="M1909" s="20" t="s">
        <v>196</v>
      </c>
      <c r="N1909" s="21" t="s">
        <v>197</v>
      </c>
      <c r="O1909" s="29"/>
      <c r="P1909" s="29"/>
      <c r="Q1909" s="29"/>
    </row>
    <row r="1910" spans="1:17" ht="15.75" thickBot="1">
      <c r="A1910" s="129"/>
      <c r="B1910" s="129"/>
      <c r="C1910" s="129"/>
      <c r="D1910" s="129"/>
      <c r="E1910" s="129"/>
      <c r="I1910" s="222">
        <v>2017</v>
      </c>
      <c r="J1910" s="145">
        <v>2018</v>
      </c>
      <c r="K1910" s="145">
        <v>2019</v>
      </c>
      <c r="M1910" s="18"/>
      <c r="O1910" s="145">
        <v>2017</v>
      </c>
      <c r="P1910" s="145">
        <v>2018</v>
      </c>
      <c r="Q1910" s="145">
        <v>2019</v>
      </c>
    </row>
    <row r="1911" spans="1:17">
      <c r="A1911" s="129"/>
      <c r="B1911" s="129"/>
      <c r="C1911" s="129"/>
      <c r="D1911" s="129"/>
      <c r="E1911" s="129"/>
      <c r="G1911" s="105" t="s">
        <v>86</v>
      </c>
      <c r="H1911" s="184" t="s">
        <v>80</v>
      </c>
      <c r="I1911" s="223" t="s">
        <v>81</v>
      </c>
      <c r="J1911" s="146" t="s">
        <v>81</v>
      </c>
      <c r="K1911" s="146" t="s">
        <v>81</v>
      </c>
      <c r="L1911" s="127"/>
      <c r="M1911" s="105" t="s">
        <v>86</v>
      </c>
      <c r="N1911" s="184" t="s">
        <v>80</v>
      </c>
      <c r="O1911" s="146" t="s">
        <v>81</v>
      </c>
      <c r="P1911" s="146" t="s">
        <v>81</v>
      </c>
      <c r="Q1911" s="146" t="s">
        <v>81</v>
      </c>
    </row>
    <row r="1912" spans="1:17">
      <c r="A1912" s="129"/>
      <c r="B1912" s="129"/>
      <c r="C1912" s="129"/>
      <c r="D1912" s="129"/>
      <c r="E1912" s="129"/>
      <c r="G1912" s="83">
        <v>1</v>
      </c>
      <c r="H1912" s="135" t="s">
        <v>7</v>
      </c>
      <c r="I1912" s="147">
        <v>30853788</v>
      </c>
      <c r="J1912" s="147">
        <v>28436047</v>
      </c>
      <c r="K1912" s="147">
        <v>28675555</v>
      </c>
      <c r="L1912" s="127"/>
      <c r="M1912" s="83">
        <v>1</v>
      </c>
      <c r="N1912" s="135" t="s">
        <v>7</v>
      </c>
      <c r="O1912" s="147">
        <v>33501636</v>
      </c>
      <c r="P1912" s="147">
        <v>33286160</v>
      </c>
      <c r="Q1912" s="147">
        <v>36334936</v>
      </c>
    </row>
    <row r="1913" spans="1:17">
      <c r="A1913" s="129"/>
      <c r="B1913" s="129"/>
      <c r="C1913" s="129"/>
      <c r="D1913" s="129"/>
      <c r="E1913" s="129"/>
      <c r="G1913" s="83">
        <v>2</v>
      </c>
      <c r="H1913" s="135" t="s">
        <v>4</v>
      </c>
      <c r="I1913" s="147">
        <v>21415468</v>
      </c>
      <c r="J1913" s="147">
        <v>27111296</v>
      </c>
      <c r="K1913" s="147">
        <v>28338177</v>
      </c>
      <c r="L1913" s="127"/>
      <c r="M1913" s="83">
        <v>2</v>
      </c>
      <c r="N1913" s="135" t="s">
        <v>4</v>
      </c>
      <c r="O1913" s="147">
        <v>30581857</v>
      </c>
      <c r="P1913" s="147">
        <v>28550779</v>
      </c>
      <c r="Q1913" s="147">
        <v>28025210</v>
      </c>
    </row>
    <row r="1914" spans="1:17">
      <c r="A1914" s="129"/>
      <c r="B1914" s="129"/>
      <c r="C1914" s="129"/>
      <c r="D1914" s="129"/>
      <c r="E1914" s="129"/>
      <c r="G1914" s="83">
        <v>3</v>
      </c>
      <c r="H1914" s="135" t="s">
        <v>6</v>
      </c>
      <c r="I1914" s="147">
        <v>20776574</v>
      </c>
      <c r="J1914" s="147">
        <v>22442559</v>
      </c>
      <c r="K1914" s="147">
        <v>27905120</v>
      </c>
      <c r="L1914" s="127"/>
      <c r="M1914" s="83">
        <v>3</v>
      </c>
      <c r="N1914" s="135" t="s">
        <v>0</v>
      </c>
      <c r="O1914" s="147">
        <v>24206581</v>
      </c>
      <c r="P1914" s="147">
        <v>26000502</v>
      </c>
      <c r="Q1914" s="147">
        <v>27549511</v>
      </c>
    </row>
    <row r="1915" spans="1:17">
      <c r="A1915" s="129"/>
      <c r="B1915" s="129"/>
      <c r="C1915" s="129"/>
      <c r="D1915" s="129"/>
      <c r="E1915" s="129"/>
      <c r="G1915" s="83">
        <v>4</v>
      </c>
      <c r="H1915" s="135" t="s">
        <v>1</v>
      </c>
      <c r="I1915" s="147">
        <v>18963235</v>
      </c>
      <c r="J1915" s="147">
        <v>21172962</v>
      </c>
      <c r="K1915" s="147">
        <v>26137163</v>
      </c>
      <c r="L1915" s="127"/>
      <c r="M1915" s="83">
        <v>4</v>
      </c>
      <c r="N1915" s="135" t="s">
        <v>1</v>
      </c>
      <c r="O1915" s="147">
        <v>9324177</v>
      </c>
      <c r="P1915" s="147">
        <v>11594910</v>
      </c>
      <c r="Q1915" s="147">
        <v>16227583</v>
      </c>
    </row>
    <row r="1916" spans="1:17">
      <c r="A1916" s="129"/>
      <c r="B1916" s="129"/>
      <c r="C1916" s="129"/>
      <c r="D1916" s="129"/>
      <c r="E1916" s="129"/>
      <c r="G1916" s="83">
        <v>5</v>
      </c>
      <c r="H1916" s="135" t="s">
        <v>29</v>
      </c>
      <c r="I1916" s="147">
        <v>10520696</v>
      </c>
      <c r="J1916" s="147">
        <v>15629506</v>
      </c>
      <c r="K1916" s="147">
        <v>23546277</v>
      </c>
      <c r="L1916" s="127"/>
      <c r="M1916" s="83">
        <v>5</v>
      </c>
      <c r="N1916" s="135" t="s">
        <v>5</v>
      </c>
      <c r="O1916" s="147">
        <v>9501911</v>
      </c>
      <c r="P1916" s="147">
        <v>14729768</v>
      </c>
      <c r="Q1916" s="147">
        <v>12339192</v>
      </c>
    </row>
    <row r="1917" spans="1:17">
      <c r="A1917" s="129"/>
      <c r="B1917" s="129"/>
      <c r="C1917" s="129"/>
      <c r="D1917" s="129"/>
      <c r="E1917" s="129"/>
      <c r="G1917" s="83">
        <v>6</v>
      </c>
      <c r="H1917" s="135" t="s">
        <v>5</v>
      </c>
      <c r="I1917" s="147">
        <v>7298909</v>
      </c>
      <c r="J1917" s="147">
        <v>11546286</v>
      </c>
      <c r="K1917" s="147">
        <v>16945553</v>
      </c>
      <c r="L1917" s="127"/>
      <c r="M1917" s="83">
        <v>6</v>
      </c>
      <c r="N1917" s="135" t="s">
        <v>8</v>
      </c>
      <c r="O1917" s="147">
        <v>11548694</v>
      </c>
      <c r="P1917" s="147">
        <v>11907793</v>
      </c>
      <c r="Q1917" s="147">
        <v>11323021</v>
      </c>
    </row>
    <row r="1918" spans="1:17">
      <c r="A1918" s="129"/>
      <c r="B1918" s="129"/>
      <c r="C1918" s="129"/>
      <c r="D1918" s="129"/>
      <c r="E1918" s="129"/>
      <c r="G1918" s="83">
        <v>7</v>
      </c>
      <c r="H1918" s="135" t="s">
        <v>38</v>
      </c>
      <c r="I1918" s="147">
        <v>9367077</v>
      </c>
      <c r="J1918" s="147">
        <v>15199523</v>
      </c>
      <c r="K1918" s="147">
        <v>12184640</v>
      </c>
      <c r="L1918" s="127"/>
      <c r="M1918" s="83">
        <v>7</v>
      </c>
      <c r="N1918" s="135" t="s">
        <v>20</v>
      </c>
      <c r="O1918" s="147">
        <v>8759196</v>
      </c>
      <c r="P1918" s="147">
        <v>9758253</v>
      </c>
      <c r="Q1918" s="147">
        <v>10457780</v>
      </c>
    </row>
    <row r="1919" spans="1:17">
      <c r="A1919" s="129"/>
      <c r="B1919" s="129"/>
      <c r="C1919" s="129"/>
      <c r="D1919" s="129"/>
      <c r="E1919" s="129"/>
      <c r="G1919" s="83">
        <v>8</v>
      </c>
      <c r="H1919" s="135" t="s">
        <v>17</v>
      </c>
      <c r="I1919" s="147">
        <v>7182221</v>
      </c>
      <c r="J1919" s="147">
        <v>5837209</v>
      </c>
      <c r="K1919" s="147">
        <v>6160435</v>
      </c>
      <c r="L1919" s="127"/>
      <c r="M1919" s="83">
        <v>8</v>
      </c>
      <c r="N1919" s="135" t="s">
        <v>9</v>
      </c>
      <c r="O1919" s="147">
        <v>9182513</v>
      </c>
      <c r="P1919" s="147">
        <v>8694511</v>
      </c>
      <c r="Q1919" s="147">
        <v>9561728</v>
      </c>
    </row>
    <row r="1920" spans="1:17">
      <c r="A1920" s="129"/>
      <c r="B1920" s="129"/>
      <c r="C1920" s="129"/>
      <c r="D1920" s="129"/>
      <c r="E1920" s="129"/>
      <c r="G1920" s="83">
        <v>9</v>
      </c>
      <c r="H1920" s="135" t="s">
        <v>0</v>
      </c>
      <c r="I1920" s="147">
        <v>5347100</v>
      </c>
      <c r="J1920" s="147">
        <v>5662645</v>
      </c>
      <c r="K1920" s="147">
        <v>5867618</v>
      </c>
      <c r="L1920" s="127"/>
      <c r="M1920" s="83">
        <v>9</v>
      </c>
      <c r="N1920" s="135" t="s">
        <v>10</v>
      </c>
      <c r="O1920" s="147">
        <v>11915314</v>
      </c>
      <c r="P1920" s="147">
        <v>9864220</v>
      </c>
      <c r="Q1920" s="147">
        <v>8295615</v>
      </c>
    </row>
    <row r="1921" spans="1:17">
      <c r="A1921" s="129"/>
      <c r="B1921" s="129"/>
      <c r="C1921" s="129"/>
      <c r="D1921" s="129"/>
      <c r="E1921" s="129"/>
      <c r="G1921" s="83">
        <v>10</v>
      </c>
      <c r="H1921" s="135" t="s">
        <v>25</v>
      </c>
      <c r="I1921" s="147">
        <v>4079492</v>
      </c>
      <c r="J1921" s="147">
        <v>4527658</v>
      </c>
      <c r="K1921" s="147">
        <v>4752339</v>
      </c>
      <c r="L1921" s="127"/>
      <c r="M1921" s="83">
        <v>10</v>
      </c>
      <c r="N1921" s="135" t="s">
        <v>19</v>
      </c>
      <c r="O1921" s="147">
        <v>6119064</v>
      </c>
      <c r="P1921" s="147">
        <v>6139843</v>
      </c>
      <c r="Q1921" s="147">
        <v>6087929</v>
      </c>
    </row>
    <row r="1922" spans="1:17">
      <c r="A1922" s="129"/>
      <c r="B1922" s="129"/>
      <c r="C1922" s="129"/>
      <c r="D1922" s="129"/>
      <c r="E1922" s="129"/>
      <c r="G1922" s="83">
        <v>11</v>
      </c>
      <c r="H1922" s="135" t="s">
        <v>9</v>
      </c>
      <c r="I1922" s="147">
        <v>3482900</v>
      </c>
      <c r="J1922" s="147">
        <v>2884199</v>
      </c>
      <c r="K1922" s="147">
        <v>4474620</v>
      </c>
      <c r="L1922" s="127"/>
      <c r="M1922" s="83">
        <v>11</v>
      </c>
      <c r="N1922" s="135" t="s">
        <v>13</v>
      </c>
      <c r="O1922" s="147">
        <v>5225175</v>
      </c>
      <c r="P1922" s="147">
        <v>5037228</v>
      </c>
      <c r="Q1922" s="147">
        <v>6015624</v>
      </c>
    </row>
    <row r="1923" spans="1:17">
      <c r="A1923" s="129"/>
      <c r="B1923" s="129"/>
      <c r="C1923" s="129"/>
      <c r="D1923" s="129"/>
      <c r="E1923" s="129"/>
      <c r="G1923" s="83">
        <v>12</v>
      </c>
      <c r="H1923" s="135" t="s">
        <v>13</v>
      </c>
      <c r="I1923" s="147">
        <v>3962210</v>
      </c>
      <c r="J1923" s="147">
        <v>4026613</v>
      </c>
      <c r="K1923" s="147">
        <v>4383494</v>
      </c>
      <c r="L1923" s="127"/>
      <c r="M1923" s="83">
        <v>12</v>
      </c>
      <c r="N1923" s="135" t="s">
        <v>29</v>
      </c>
      <c r="O1923" s="147">
        <v>2440849</v>
      </c>
      <c r="P1923" s="147">
        <v>2518857</v>
      </c>
      <c r="Q1923" s="147">
        <v>3121524</v>
      </c>
    </row>
    <row r="1924" spans="1:17">
      <c r="A1924" s="129"/>
      <c r="B1924" s="129"/>
      <c r="C1924" s="129"/>
      <c r="D1924" s="129"/>
      <c r="E1924" s="129"/>
      <c r="G1924" s="83">
        <v>13</v>
      </c>
      <c r="H1924" s="135" t="s">
        <v>24</v>
      </c>
      <c r="I1924" s="147">
        <v>3815732</v>
      </c>
      <c r="J1924" s="147">
        <v>3711775</v>
      </c>
      <c r="K1924" s="147">
        <v>4374450</v>
      </c>
      <c r="L1924" s="127"/>
      <c r="M1924" s="83">
        <v>13</v>
      </c>
      <c r="N1924" s="135" t="s">
        <v>14</v>
      </c>
      <c r="O1924" s="147">
        <v>1852185</v>
      </c>
      <c r="P1924" s="147">
        <v>2445930</v>
      </c>
      <c r="Q1924" s="147">
        <v>2466973</v>
      </c>
    </row>
    <row r="1925" spans="1:17">
      <c r="A1925" s="129"/>
      <c r="B1925" s="129"/>
      <c r="C1925" s="129"/>
      <c r="D1925" s="129"/>
      <c r="E1925" s="129"/>
      <c r="G1925" s="83">
        <v>14</v>
      </c>
      <c r="H1925" s="135" t="s">
        <v>10</v>
      </c>
      <c r="I1925" s="147">
        <v>3953345</v>
      </c>
      <c r="J1925" s="147">
        <v>4161761</v>
      </c>
      <c r="K1925" s="147">
        <v>4373983</v>
      </c>
      <c r="L1925" s="127"/>
      <c r="M1925" s="83">
        <v>14</v>
      </c>
      <c r="N1925" s="135" t="s">
        <v>11</v>
      </c>
      <c r="O1925" s="147">
        <v>1228115</v>
      </c>
      <c r="P1925" s="147">
        <v>1851565</v>
      </c>
      <c r="Q1925" s="147">
        <v>1841824</v>
      </c>
    </row>
    <row r="1926" spans="1:17">
      <c r="A1926" s="129"/>
      <c r="B1926" s="129"/>
      <c r="C1926" s="129"/>
      <c r="D1926" s="129"/>
      <c r="E1926" s="129"/>
      <c r="G1926" s="83">
        <v>15</v>
      </c>
      <c r="H1926" s="135" t="s">
        <v>19</v>
      </c>
      <c r="I1926" s="147">
        <v>4856539</v>
      </c>
      <c r="J1926" s="147">
        <v>4525951</v>
      </c>
      <c r="K1926" s="147">
        <v>4136701</v>
      </c>
      <c r="L1926" s="127"/>
      <c r="M1926" s="83">
        <v>15</v>
      </c>
      <c r="N1926" s="135" t="s">
        <v>153</v>
      </c>
      <c r="O1926" s="147">
        <v>1359951</v>
      </c>
      <c r="P1926" s="147">
        <v>1588624</v>
      </c>
      <c r="Q1926" s="147">
        <v>1799112</v>
      </c>
    </row>
    <row r="1927" spans="1:17">
      <c r="A1927" s="129"/>
      <c r="B1927" s="129"/>
      <c r="C1927" s="129"/>
      <c r="D1927" s="129"/>
      <c r="E1927" s="129"/>
      <c r="G1927" s="83">
        <v>16</v>
      </c>
      <c r="H1927" s="135" t="s">
        <v>354</v>
      </c>
      <c r="I1927" s="147">
        <v>3684467</v>
      </c>
      <c r="J1927" s="147">
        <v>3870442</v>
      </c>
      <c r="K1927" s="147">
        <v>3858573</v>
      </c>
      <c r="L1927" s="127"/>
      <c r="M1927" s="83">
        <v>16</v>
      </c>
      <c r="N1927" s="135" t="s">
        <v>2</v>
      </c>
      <c r="O1927" s="147">
        <v>1175400</v>
      </c>
      <c r="P1927" s="147">
        <v>1573086</v>
      </c>
      <c r="Q1927" s="147">
        <v>1325742</v>
      </c>
    </row>
    <row r="1928" spans="1:17" ht="15.75" thickBot="1">
      <c r="A1928" s="129"/>
      <c r="B1928" s="129"/>
      <c r="C1928" s="129"/>
      <c r="D1928" s="129"/>
      <c r="E1928" s="129"/>
      <c r="G1928" s="83">
        <v>17</v>
      </c>
      <c r="H1928" s="135" t="s">
        <v>20</v>
      </c>
      <c r="I1928" s="147">
        <v>2559773</v>
      </c>
      <c r="J1928" s="147">
        <v>2846113</v>
      </c>
      <c r="K1928" s="147">
        <v>3345653</v>
      </c>
      <c r="L1928" s="127"/>
      <c r="M1928" s="83">
        <v>17</v>
      </c>
      <c r="N1928" s="135" t="s">
        <v>17</v>
      </c>
      <c r="O1928" s="147">
        <v>202036</v>
      </c>
      <c r="P1928" s="147">
        <v>922282</v>
      </c>
      <c r="Q1928" s="147">
        <v>1240238</v>
      </c>
    </row>
    <row r="1929" spans="1:17">
      <c r="A1929" s="129"/>
      <c r="B1929" s="129"/>
      <c r="C1929" s="129"/>
      <c r="D1929" s="129"/>
      <c r="E1929" s="129"/>
      <c r="G1929" s="83">
        <v>18</v>
      </c>
      <c r="H1929" s="135" t="s">
        <v>11</v>
      </c>
      <c r="I1929" s="147">
        <v>2151420</v>
      </c>
      <c r="J1929" s="147">
        <v>2785146</v>
      </c>
      <c r="K1929" s="147">
        <v>3041095</v>
      </c>
      <c r="L1929" s="127"/>
      <c r="M1929" s="102"/>
      <c r="N1929" s="123" t="s">
        <v>83</v>
      </c>
      <c r="O1929" s="117">
        <f t="shared" ref="O1929:P1929" si="155">SUM(O1912:O1928)</f>
        <v>168124654</v>
      </c>
      <c r="P1929" s="117">
        <f t="shared" si="155"/>
        <v>176464311</v>
      </c>
      <c r="Q1929" s="117">
        <f>SUM(Q1912:Q1928)</f>
        <v>184013542</v>
      </c>
    </row>
    <row r="1930" spans="1:17">
      <c r="A1930" s="129"/>
      <c r="B1930" s="129"/>
      <c r="C1930" s="129"/>
      <c r="D1930" s="129"/>
      <c r="E1930" s="129"/>
      <c r="G1930" s="83">
        <v>19</v>
      </c>
      <c r="H1930" s="135" t="s">
        <v>28</v>
      </c>
      <c r="I1930" s="147">
        <v>1138640</v>
      </c>
      <c r="J1930" s="147">
        <v>1865101</v>
      </c>
      <c r="K1930" s="147">
        <v>2896259</v>
      </c>
      <c r="L1930" s="127"/>
      <c r="M1930" s="83"/>
      <c r="N1930" s="81" t="s">
        <v>240</v>
      </c>
      <c r="O1930" s="109">
        <f>O1929*100/O1931</f>
        <v>91.022081025080794</v>
      </c>
      <c r="P1930" s="110">
        <f>P1929*100/P1931</f>
        <v>92.402464449562288</v>
      </c>
      <c r="Q1930" s="110">
        <f>Q1929*100/Q1931</f>
        <v>94.207189039988606</v>
      </c>
    </row>
    <row r="1931" spans="1:17" ht="15.75" thickBot="1">
      <c r="A1931" s="129"/>
      <c r="B1931" s="129"/>
      <c r="C1931" s="129"/>
      <c r="D1931" s="129"/>
      <c r="E1931" s="129"/>
      <c r="G1931" s="83">
        <v>20</v>
      </c>
      <c r="H1931" s="135" t="s">
        <v>27</v>
      </c>
      <c r="I1931" s="147">
        <v>2256459</v>
      </c>
      <c r="J1931" s="147">
        <v>1732776</v>
      </c>
      <c r="K1931" s="147">
        <v>2515018</v>
      </c>
      <c r="L1931" s="127"/>
      <c r="M1931" s="85"/>
      <c r="N1931" s="124" t="s">
        <v>143</v>
      </c>
      <c r="O1931" s="111">
        <v>184707548</v>
      </c>
      <c r="P1931" s="111">
        <v>190973598</v>
      </c>
      <c r="Q1931" s="150">
        <v>195328556</v>
      </c>
    </row>
    <row r="1932" spans="1:17">
      <c r="A1932" s="129"/>
      <c r="B1932" s="129"/>
      <c r="C1932" s="129"/>
      <c r="D1932" s="129"/>
      <c r="E1932" s="129"/>
      <c r="G1932" s="83">
        <v>21</v>
      </c>
      <c r="H1932" s="135" t="s">
        <v>18</v>
      </c>
      <c r="I1932" s="147">
        <v>2245160</v>
      </c>
      <c r="J1932" s="147">
        <v>2308162</v>
      </c>
      <c r="K1932" s="147">
        <v>2186322</v>
      </c>
      <c r="L1932" s="127"/>
      <c r="M1932" s="129"/>
      <c r="N1932" s="129"/>
      <c r="O1932" s="129"/>
      <c r="P1932" s="129"/>
      <c r="Q1932" s="129"/>
    </row>
    <row r="1933" spans="1:17">
      <c r="A1933" s="129"/>
      <c r="B1933" s="129"/>
      <c r="C1933" s="129"/>
      <c r="D1933" s="129"/>
      <c r="E1933" s="129"/>
      <c r="G1933" s="83">
        <v>22</v>
      </c>
      <c r="H1933" s="135" t="s">
        <v>8</v>
      </c>
      <c r="I1933" s="147">
        <v>642369</v>
      </c>
      <c r="J1933" s="147">
        <v>810092</v>
      </c>
      <c r="K1933" s="147">
        <v>1972030</v>
      </c>
      <c r="L1933" s="127"/>
      <c r="M1933" s="129"/>
      <c r="N1933" s="129"/>
      <c r="O1933" s="129"/>
      <c r="P1933" s="129"/>
      <c r="Q1933" s="129"/>
    </row>
    <row r="1934" spans="1:17">
      <c r="A1934" s="129"/>
      <c r="B1934" s="129"/>
      <c r="C1934" s="129"/>
      <c r="D1934" s="129"/>
      <c r="E1934" s="129"/>
      <c r="G1934" s="83">
        <v>23</v>
      </c>
      <c r="H1934" s="135" t="s">
        <v>2</v>
      </c>
      <c r="I1934" s="147">
        <v>1449504</v>
      </c>
      <c r="J1934" s="147">
        <v>1456292</v>
      </c>
      <c r="K1934" s="147">
        <v>1697053</v>
      </c>
      <c r="L1934" s="127"/>
      <c r="M1934" s="129"/>
      <c r="N1934" s="129"/>
      <c r="O1934" s="129"/>
      <c r="P1934" s="129"/>
      <c r="Q1934" s="129"/>
    </row>
    <row r="1935" spans="1:17">
      <c r="A1935" s="129"/>
      <c r="B1935" s="129"/>
      <c r="C1935" s="129"/>
      <c r="D1935" s="129"/>
      <c r="E1935" s="129"/>
      <c r="G1935" s="83">
        <v>24</v>
      </c>
      <c r="H1935" s="135" t="s">
        <v>31</v>
      </c>
      <c r="I1935" s="147">
        <v>1501989</v>
      </c>
      <c r="J1935" s="147">
        <v>1792773</v>
      </c>
      <c r="K1935" s="147">
        <v>1669515</v>
      </c>
    </row>
    <row r="1936" spans="1:17" ht="15.75" thickBot="1">
      <c r="A1936" s="129"/>
      <c r="B1936" s="129"/>
      <c r="C1936" s="129"/>
      <c r="D1936" s="129"/>
      <c r="E1936" s="129"/>
      <c r="G1936" s="83">
        <v>25</v>
      </c>
      <c r="H1936" s="135" t="s">
        <v>153</v>
      </c>
      <c r="I1936" s="147">
        <v>422576</v>
      </c>
      <c r="J1936" s="147">
        <v>668239</v>
      </c>
      <c r="K1936" s="147">
        <v>1257222</v>
      </c>
    </row>
    <row r="1937" spans="1:98">
      <c r="A1937" s="129"/>
      <c r="B1937" s="129"/>
      <c r="C1937" s="129"/>
      <c r="D1937" s="129"/>
      <c r="E1937" s="129"/>
      <c r="G1937" s="102"/>
      <c r="H1937" s="123" t="s">
        <v>83</v>
      </c>
      <c r="I1937" s="148">
        <f t="shared" ref="I1937:J1937" si="156">SUM(I1912:I1936)</f>
        <v>173927643</v>
      </c>
      <c r="J1937" s="148">
        <f t="shared" si="156"/>
        <v>197011126</v>
      </c>
      <c r="K1937" s="148">
        <f>SUM(K1912:K1936)</f>
        <v>226694865</v>
      </c>
    </row>
    <row r="1938" spans="1:98">
      <c r="A1938" s="129"/>
      <c r="B1938" s="129"/>
      <c r="C1938" s="129"/>
      <c r="D1938" s="129"/>
      <c r="E1938" s="129"/>
      <c r="G1938" s="83"/>
      <c r="H1938" s="81" t="s">
        <v>240</v>
      </c>
      <c r="I1938" s="109">
        <f>I1937*100/I1939</f>
        <v>92.756280548710777</v>
      </c>
      <c r="J1938" s="110">
        <f>J1937*100/J1939</f>
        <v>93.529071884340865</v>
      </c>
      <c r="K1938" s="110">
        <f>K1937*100/K1939</f>
        <v>93.148339444494525</v>
      </c>
    </row>
    <row r="1939" spans="1:98" ht="15.75" thickBot="1">
      <c r="A1939" s="129"/>
      <c r="B1939" s="129"/>
      <c r="C1939" s="129"/>
      <c r="D1939" s="129"/>
      <c r="E1939" s="129"/>
      <c r="G1939" s="85"/>
      <c r="H1939" s="124" t="s">
        <v>84</v>
      </c>
      <c r="I1939" s="111">
        <v>187510368</v>
      </c>
      <c r="J1939" s="111">
        <v>210641592</v>
      </c>
      <c r="K1939" s="150">
        <v>243369733</v>
      </c>
    </row>
    <row r="1940" spans="1:98">
      <c r="A1940" s="129"/>
      <c r="B1940" s="129"/>
      <c r="C1940" s="129"/>
      <c r="D1940" s="129"/>
      <c r="E1940" s="129"/>
      <c r="G1940" s="62"/>
      <c r="H1940" s="62"/>
      <c r="I1940" s="62"/>
      <c r="J1940" s="62"/>
      <c r="K1940" s="62"/>
      <c r="M1940" s="62"/>
      <c r="N1940" s="62"/>
      <c r="O1940" s="62"/>
      <c r="P1940" s="62"/>
      <c r="Q1940" s="62"/>
    </row>
    <row r="1941" spans="1:98" s="335" customFormat="1" ht="15.75" thickBot="1">
      <c r="A1941" s="350"/>
      <c r="B1941" s="350"/>
      <c r="C1941" s="350"/>
      <c r="D1941" s="350"/>
      <c r="E1941" s="350"/>
      <c r="F1941" s="337"/>
      <c r="R1941" s="337"/>
      <c r="S1941"/>
      <c r="T1941"/>
      <c r="U1941"/>
      <c r="V1941"/>
      <c r="W1941"/>
      <c r="X1941"/>
      <c r="Y1941"/>
      <c r="Z1941"/>
      <c r="AA1941"/>
      <c r="AB1941"/>
      <c r="AC1941"/>
      <c r="AD1941"/>
      <c r="AE1941"/>
      <c r="AF1941"/>
      <c r="AG1941"/>
      <c r="AH1941"/>
      <c r="AI1941"/>
      <c r="AJ1941"/>
      <c r="AK1941"/>
      <c r="AL1941"/>
      <c r="AM1941"/>
      <c r="AN1941"/>
      <c r="AO1941"/>
      <c r="AP1941"/>
      <c r="AQ1941"/>
      <c r="AR1941"/>
      <c r="AS1941"/>
      <c r="AT1941"/>
      <c r="AU1941"/>
      <c r="AV1941"/>
      <c r="AW1941"/>
      <c r="AX1941"/>
      <c r="AY1941"/>
      <c r="AZ1941"/>
      <c r="BA1941"/>
      <c r="BB1941"/>
      <c r="BC1941"/>
      <c r="BD1941"/>
      <c r="BE1941"/>
      <c r="BF1941"/>
      <c r="BG1941"/>
      <c r="BH1941"/>
      <c r="BI1941"/>
      <c r="BJ1941"/>
      <c r="BK1941"/>
      <c r="BL1941"/>
      <c r="BM1941"/>
      <c r="BN1941"/>
      <c r="BO1941"/>
      <c r="BP1941"/>
      <c r="BQ1941"/>
      <c r="BR1941"/>
      <c r="BS1941"/>
      <c r="BT1941"/>
      <c r="BU1941"/>
      <c r="BV1941"/>
      <c r="BW1941"/>
      <c r="BX1941"/>
      <c r="BY1941"/>
      <c r="BZ1941"/>
      <c r="CA1941"/>
      <c r="CB1941"/>
      <c r="CC1941"/>
      <c r="CD1941"/>
      <c r="CE1941"/>
      <c r="CF1941"/>
      <c r="CG1941"/>
      <c r="CH1941"/>
      <c r="CI1941"/>
      <c r="CJ1941"/>
      <c r="CK1941"/>
      <c r="CL1941"/>
      <c r="CM1941"/>
      <c r="CN1941"/>
      <c r="CO1941"/>
      <c r="CP1941"/>
      <c r="CQ1941"/>
      <c r="CR1941"/>
      <c r="CS1941"/>
      <c r="CT1941"/>
    </row>
    <row r="1942" spans="1:98" ht="15.75" thickBot="1">
      <c r="A1942" s="129"/>
      <c r="B1942" s="129"/>
      <c r="C1942" s="175" t="s">
        <v>516</v>
      </c>
      <c r="D1942" s="175" t="s">
        <v>516</v>
      </c>
      <c r="E1942" s="129"/>
      <c r="G1942" s="73" t="s">
        <v>330</v>
      </c>
      <c r="H1942" s="21" t="s">
        <v>331</v>
      </c>
      <c r="I1942" s="27"/>
      <c r="J1942" s="27"/>
      <c r="K1942" s="27"/>
      <c r="M1942" s="73" t="s">
        <v>330</v>
      </c>
      <c r="N1942" s="21" t="s">
        <v>331</v>
      </c>
      <c r="O1942" s="27"/>
      <c r="P1942" s="27"/>
      <c r="Q1942" s="27"/>
    </row>
    <row r="1943" spans="1:98" ht="15.75" thickBot="1">
      <c r="A1943" s="342" t="s">
        <v>510</v>
      </c>
      <c r="B1943" s="343" t="s">
        <v>511</v>
      </c>
      <c r="C1943" s="355" t="s">
        <v>99</v>
      </c>
      <c r="D1943" s="344" t="s">
        <v>100</v>
      </c>
      <c r="E1943" s="339" t="s">
        <v>469</v>
      </c>
      <c r="I1943" s="145">
        <v>2017</v>
      </c>
      <c r="J1943" s="145">
        <v>2018</v>
      </c>
      <c r="K1943" s="145">
        <v>2019</v>
      </c>
      <c r="O1943" s="52">
        <v>2017</v>
      </c>
      <c r="P1943" s="145">
        <v>2018</v>
      </c>
      <c r="Q1943" s="145">
        <v>2019</v>
      </c>
    </row>
    <row r="1944" spans="1:98">
      <c r="A1944" s="345" t="s">
        <v>506</v>
      </c>
      <c r="B1944" s="353" t="s">
        <v>507</v>
      </c>
      <c r="C1944" s="333">
        <v>256972226</v>
      </c>
      <c r="D1944" s="333">
        <v>370499260</v>
      </c>
      <c r="E1944" s="333">
        <f>-D1944+C1944</f>
        <v>-113527034</v>
      </c>
      <c r="G1944" s="105" t="s">
        <v>86</v>
      </c>
      <c r="H1944" s="184" t="s">
        <v>80</v>
      </c>
      <c r="I1944" s="146" t="s">
        <v>81</v>
      </c>
      <c r="J1944" s="146" t="s">
        <v>81</v>
      </c>
      <c r="K1944" s="146" t="s">
        <v>81</v>
      </c>
      <c r="L1944" s="127"/>
      <c r="M1944" s="105" t="s">
        <v>86</v>
      </c>
      <c r="N1944" s="184" t="s">
        <v>80</v>
      </c>
      <c r="O1944" s="212" t="s">
        <v>81</v>
      </c>
      <c r="P1944" s="146" t="s">
        <v>81</v>
      </c>
      <c r="Q1944" s="146" t="s">
        <v>81</v>
      </c>
    </row>
    <row r="1945" spans="1:98">
      <c r="A1945" s="129"/>
      <c r="B1945" s="129"/>
      <c r="C1945" s="129"/>
      <c r="D1945" s="129"/>
      <c r="E1945" s="129"/>
      <c r="G1945" s="83">
        <v>1</v>
      </c>
      <c r="H1945" s="135" t="s">
        <v>6</v>
      </c>
      <c r="I1945" s="147">
        <v>5459975</v>
      </c>
      <c r="J1945" s="147">
        <v>4758681</v>
      </c>
      <c r="K1945" s="147">
        <v>5374799</v>
      </c>
      <c r="L1945" s="127"/>
      <c r="M1945" s="77">
        <v>1</v>
      </c>
      <c r="N1945" s="135" t="s">
        <v>0</v>
      </c>
      <c r="O1945" s="147">
        <v>869878</v>
      </c>
      <c r="P1945" s="147">
        <v>1286956</v>
      </c>
      <c r="Q1945" s="147">
        <v>1856150</v>
      </c>
    </row>
    <row r="1946" spans="1:98">
      <c r="A1946" s="129"/>
      <c r="B1946" s="346" t="s">
        <v>514</v>
      </c>
      <c r="C1946" s="348" t="s">
        <v>4</v>
      </c>
      <c r="D1946" s="348" t="s">
        <v>213</v>
      </c>
      <c r="E1946" s="129"/>
      <c r="G1946" s="83">
        <v>2</v>
      </c>
      <c r="H1946" s="135" t="s">
        <v>4</v>
      </c>
      <c r="I1946" s="147">
        <v>2002003</v>
      </c>
      <c r="J1946" s="147">
        <v>2114402</v>
      </c>
      <c r="K1946" s="147">
        <v>2097188</v>
      </c>
      <c r="L1946" s="127"/>
      <c r="M1946" s="77">
        <v>2</v>
      </c>
      <c r="N1946" s="135" t="s">
        <v>5</v>
      </c>
      <c r="O1946" s="147">
        <v>1225796</v>
      </c>
      <c r="P1946" s="147">
        <v>1347895</v>
      </c>
      <c r="Q1946" s="147">
        <v>1593974</v>
      </c>
    </row>
    <row r="1947" spans="1:98" ht="15.75" thickBot="1">
      <c r="A1947" s="129"/>
      <c r="B1947" s="129"/>
      <c r="C1947" s="147">
        <v>71517193</v>
      </c>
      <c r="D1947" s="147">
        <v>54550129</v>
      </c>
      <c r="E1947" s="129"/>
      <c r="G1947" s="113">
        <v>3</v>
      </c>
      <c r="H1947" s="135" t="s">
        <v>10</v>
      </c>
      <c r="I1947" s="147">
        <v>1867346</v>
      </c>
      <c r="J1947" s="147">
        <v>1190467</v>
      </c>
      <c r="K1947" s="147">
        <v>659600</v>
      </c>
      <c r="L1947" s="127"/>
      <c r="M1947" s="77">
        <v>3</v>
      </c>
      <c r="N1947" s="135" t="s">
        <v>7</v>
      </c>
      <c r="O1947" s="160">
        <v>241070</v>
      </c>
      <c r="P1947" s="160">
        <v>528705</v>
      </c>
      <c r="Q1947" s="160">
        <v>501103</v>
      </c>
    </row>
    <row r="1948" spans="1:98" ht="15.75" thickBot="1">
      <c r="C1948" s="348" t="s">
        <v>6</v>
      </c>
      <c r="D1948" s="348" t="s">
        <v>0</v>
      </c>
      <c r="G1948" s="83">
        <v>4</v>
      </c>
      <c r="H1948" s="135" t="s">
        <v>231</v>
      </c>
      <c r="I1948" s="147">
        <v>401812</v>
      </c>
      <c r="J1948" s="147">
        <v>344195</v>
      </c>
      <c r="K1948" s="147">
        <v>420218</v>
      </c>
      <c r="L1948" s="127"/>
      <c r="M1948" s="102"/>
      <c r="N1948" s="92" t="s">
        <v>83</v>
      </c>
      <c r="O1948" s="94">
        <f>SUM(O1945:O1947)</f>
        <v>2336744</v>
      </c>
      <c r="P1948" s="94">
        <f>SUM(P1945:P1947)</f>
        <v>3163556</v>
      </c>
      <c r="Q1948" s="94">
        <f>SUM(Q1945:Q1947)</f>
        <v>3951227</v>
      </c>
    </row>
    <row r="1949" spans="1:98">
      <c r="C1949" s="147">
        <v>39786924</v>
      </c>
      <c r="D1949" s="147">
        <v>54282029</v>
      </c>
      <c r="G1949" s="102"/>
      <c r="H1949" s="92" t="s">
        <v>83</v>
      </c>
      <c r="I1949" s="94">
        <f t="shared" ref="I1949:J1949" si="157">SUM(I1945:I1948)</f>
        <v>9731136</v>
      </c>
      <c r="J1949" s="94">
        <f t="shared" si="157"/>
        <v>8407745</v>
      </c>
      <c r="K1949" s="94">
        <f>SUM(K1945:K1948)</f>
        <v>8551805</v>
      </c>
      <c r="L1949" s="127"/>
      <c r="M1949" s="83"/>
      <c r="N1949" s="88" t="s">
        <v>240</v>
      </c>
      <c r="O1949" s="82">
        <f>O1948*100/O1950</f>
        <v>54.428627796440253</v>
      </c>
      <c r="P1949" s="82">
        <f>P1948*100/P1950</f>
        <v>56.526037520760241</v>
      </c>
      <c r="Q1949" s="96">
        <f>Q1948*100/Q1950</f>
        <v>72.907498781715759</v>
      </c>
    </row>
    <row r="1950" spans="1:98" ht="15.75" thickBot="1">
      <c r="C1950" s="348" t="s">
        <v>10</v>
      </c>
      <c r="D1950" s="348" t="s">
        <v>5</v>
      </c>
      <c r="G1950" s="83"/>
      <c r="H1950" s="88" t="s">
        <v>240</v>
      </c>
      <c r="I1950" s="82">
        <f>I1949*100/I1951</f>
        <v>77.302215025843964</v>
      </c>
      <c r="J1950" s="82">
        <f>J1949*100/J1951</f>
        <v>74.028932912942835</v>
      </c>
      <c r="K1950" s="96">
        <f>K1949*100/K1951</f>
        <v>72.769861766445288</v>
      </c>
      <c r="L1950" s="127"/>
      <c r="M1950" s="85"/>
      <c r="N1950" s="98" t="s">
        <v>143</v>
      </c>
      <c r="O1950" s="99">
        <v>4293226</v>
      </c>
      <c r="P1950" s="99">
        <v>5596635</v>
      </c>
      <c r="Q1950" s="100">
        <v>5419507</v>
      </c>
    </row>
    <row r="1951" spans="1:98" ht="15.75" thickBot="1">
      <c r="C1951" s="147">
        <v>18012194</v>
      </c>
      <c r="D1951" s="147">
        <v>41577179</v>
      </c>
      <c r="G1951" s="85"/>
      <c r="H1951" s="98" t="s">
        <v>84</v>
      </c>
      <c r="I1951" s="99">
        <v>12588431</v>
      </c>
      <c r="J1951" s="99">
        <v>11357377</v>
      </c>
      <c r="K1951" s="100">
        <v>11751850</v>
      </c>
    </row>
    <row r="1952" spans="1:98">
      <c r="C1952" s="348" t="s">
        <v>231</v>
      </c>
      <c r="D1952" s="348" t="s">
        <v>8</v>
      </c>
    </row>
    <row r="1953" spans="1:17" ht="15.75" thickBot="1">
      <c r="A1953" s="129"/>
      <c r="B1953" s="129"/>
      <c r="C1953" s="147">
        <v>17101798</v>
      </c>
      <c r="D1953" s="147">
        <v>29526854</v>
      </c>
      <c r="E1953" s="129"/>
    </row>
    <row r="1954" spans="1:17" ht="15.75" thickBot="1">
      <c r="A1954" s="129"/>
      <c r="B1954" s="129"/>
      <c r="C1954" s="348" t="s">
        <v>0</v>
      </c>
      <c r="D1954" s="348" t="s">
        <v>4</v>
      </c>
      <c r="E1954" s="129"/>
      <c r="G1954" s="40" t="s">
        <v>198</v>
      </c>
      <c r="H1954" s="21" t="s">
        <v>199</v>
      </c>
      <c r="I1954" s="27"/>
      <c r="J1954" s="27"/>
      <c r="K1954" s="27"/>
      <c r="M1954" s="40" t="s">
        <v>198</v>
      </c>
      <c r="N1954" s="21" t="s">
        <v>199</v>
      </c>
      <c r="O1954" s="27"/>
      <c r="P1954" s="27"/>
      <c r="Q1954" s="27"/>
    </row>
    <row r="1955" spans="1:17" ht="15.75" thickBot="1">
      <c r="A1955" s="129"/>
      <c r="B1955" s="129"/>
      <c r="C1955" s="147">
        <v>12639990</v>
      </c>
      <c r="D1955" s="147">
        <v>24878508</v>
      </c>
      <c r="E1955" s="129"/>
      <c r="I1955" s="145">
        <v>2017</v>
      </c>
      <c r="J1955" s="145">
        <v>2018</v>
      </c>
      <c r="K1955" s="145">
        <v>2019</v>
      </c>
      <c r="O1955" s="145">
        <v>2017</v>
      </c>
      <c r="P1955" s="145">
        <v>2018</v>
      </c>
      <c r="Q1955" s="145">
        <v>2019</v>
      </c>
    </row>
    <row r="1956" spans="1:17">
      <c r="A1956" s="129"/>
      <c r="B1956" s="129"/>
      <c r="C1956" s="348" t="s">
        <v>149</v>
      </c>
      <c r="D1956" s="348" t="s">
        <v>13</v>
      </c>
      <c r="E1956" s="129"/>
      <c r="G1956" s="105" t="s">
        <v>86</v>
      </c>
      <c r="H1956" s="184" t="s">
        <v>80</v>
      </c>
      <c r="I1956" s="146" t="s">
        <v>81</v>
      </c>
      <c r="J1956" s="146" t="s">
        <v>81</v>
      </c>
      <c r="K1956" s="146" t="s">
        <v>81</v>
      </c>
      <c r="L1956" s="127"/>
      <c r="M1956" s="105" t="s">
        <v>86</v>
      </c>
      <c r="N1956" s="184" t="s">
        <v>80</v>
      </c>
      <c r="O1956" s="146" t="s">
        <v>81</v>
      </c>
      <c r="P1956" s="146" t="s">
        <v>81</v>
      </c>
      <c r="Q1956" s="146" t="s">
        <v>81</v>
      </c>
    </row>
    <row r="1957" spans="1:17">
      <c r="A1957" s="129"/>
      <c r="B1957" s="129"/>
      <c r="C1957" s="147">
        <v>8979546</v>
      </c>
      <c r="D1957" s="147">
        <v>22724437</v>
      </c>
      <c r="E1957" s="129"/>
      <c r="G1957" s="83">
        <v>1</v>
      </c>
      <c r="H1957" s="135" t="s">
        <v>6</v>
      </c>
      <c r="I1957" s="147">
        <v>15776653</v>
      </c>
      <c r="J1957" s="147">
        <v>17415561</v>
      </c>
      <c r="K1957" s="147">
        <v>21788565</v>
      </c>
      <c r="L1957" s="127"/>
      <c r="M1957" s="77">
        <v>1</v>
      </c>
      <c r="N1957" s="135" t="s">
        <v>24</v>
      </c>
      <c r="O1957" s="147">
        <v>14447520</v>
      </c>
      <c r="P1957" s="147">
        <v>13691324</v>
      </c>
      <c r="Q1957" s="147">
        <v>16352486</v>
      </c>
    </row>
    <row r="1958" spans="1:17">
      <c r="A1958" s="129"/>
      <c r="B1958" s="129"/>
      <c r="C1958" s="129"/>
      <c r="D1958" s="348" t="s">
        <v>10</v>
      </c>
      <c r="E1958" s="129"/>
      <c r="G1958" s="83">
        <v>2</v>
      </c>
      <c r="H1958" s="135" t="s">
        <v>10</v>
      </c>
      <c r="I1958" s="147">
        <v>9360460</v>
      </c>
      <c r="J1958" s="147">
        <v>9356514</v>
      </c>
      <c r="K1958" s="147">
        <v>6986910</v>
      </c>
      <c r="L1958" s="127"/>
      <c r="M1958" s="77">
        <v>2</v>
      </c>
      <c r="N1958" s="135" t="s">
        <v>2</v>
      </c>
      <c r="O1958" s="147">
        <v>12002827</v>
      </c>
      <c r="P1958" s="147">
        <v>12221515</v>
      </c>
      <c r="Q1958" s="147">
        <v>13658345</v>
      </c>
    </row>
    <row r="1959" spans="1:17">
      <c r="A1959" s="129"/>
      <c r="B1959" s="129"/>
      <c r="C1959" s="129"/>
      <c r="D1959" s="147">
        <v>20404483</v>
      </c>
      <c r="E1959" s="129"/>
      <c r="G1959" s="113">
        <v>3</v>
      </c>
      <c r="H1959" s="135" t="s">
        <v>35</v>
      </c>
      <c r="I1959" s="147">
        <v>299895</v>
      </c>
      <c r="J1959" s="147">
        <v>726814</v>
      </c>
      <c r="K1959" s="147">
        <v>1052438</v>
      </c>
      <c r="L1959" s="127"/>
      <c r="M1959" s="77">
        <v>3</v>
      </c>
      <c r="N1959" s="135" t="s">
        <v>27</v>
      </c>
      <c r="O1959" s="147">
        <v>2150644</v>
      </c>
      <c r="P1959" s="147">
        <v>7446401</v>
      </c>
      <c r="Q1959" s="147">
        <v>11874522</v>
      </c>
    </row>
    <row r="1960" spans="1:17">
      <c r="A1960" s="129"/>
      <c r="B1960" s="129"/>
      <c r="C1960" s="129"/>
      <c r="D1960" s="348" t="s">
        <v>24</v>
      </c>
      <c r="E1960" s="129"/>
      <c r="G1960" s="83">
        <v>4</v>
      </c>
      <c r="H1960" s="135" t="s">
        <v>25</v>
      </c>
      <c r="I1960" s="147">
        <v>498414</v>
      </c>
      <c r="J1960" s="147">
        <v>334626</v>
      </c>
      <c r="K1960" s="147">
        <v>1048928</v>
      </c>
      <c r="L1960" s="127"/>
      <c r="M1960" s="77">
        <v>4</v>
      </c>
      <c r="N1960" s="135" t="s">
        <v>4</v>
      </c>
      <c r="O1960" s="147">
        <v>6334513</v>
      </c>
      <c r="P1960" s="147">
        <v>6385029</v>
      </c>
      <c r="Q1960" s="147">
        <v>7458824</v>
      </c>
    </row>
    <row r="1961" spans="1:17">
      <c r="A1961" s="129"/>
      <c r="B1961" s="129"/>
      <c r="C1961" s="129"/>
      <c r="D1961" s="147">
        <v>17589990</v>
      </c>
      <c r="E1961" s="129"/>
      <c r="G1961" s="83">
        <v>5</v>
      </c>
      <c r="H1961" s="264" t="s">
        <v>23</v>
      </c>
      <c r="I1961" s="147">
        <v>33836</v>
      </c>
      <c r="J1961" s="147">
        <v>50494</v>
      </c>
      <c r="K1961" s="147">
        <v>1033964</v>
      </c>
      <c r="L1961" s="127"/>
      <c r="M1961" s="77">
        <v>5</v>
      </c>
      <c r="N1961" s="135" t="s">
        <v>9</v>
      </c>
      <c r="O1961" s="147">
        <v>4491089</v>
      </c>
      <c r="P1961" s="147">
        <v>5615953</v>
      </c>
      <c r="Q1961" s="147">
        <v>6778600</v>
      </c>
    </row>
    <row r="1962" spans="1:17">
      <c r="A1962" s="129"/>
      <c r="B1962" s="129"/>
      <c r="C1962" s="129"/>
      <c r="D1962" s="129"/>
      <c r="E1962" s="129"/>
      <c r="G1962" s="83">
        <v>6</v>
      </c>
      <c r="H1962" s="135" t="s">
        <v>4</v>
      </c>
      <c r="I1962" s="147">
        <v>350536</v>
      </c>
      <c r="J1962" s="147">
        <v>361654</v>
      </c>
      <c r="K1962" s="147">
        <v>989963</v>
      </c>
      <c r="L1962" s="127"/>
      <c r="M1962" s="77">
        <v>6</v>
      </c>
      <c r="N1962" s="135" t="s">
        <v>23</v>
      </c>
      <c r="O1962" s="147">
        <v>4219839</v>
      </c>
      <c r="P1962" s="147">
        <v>6410740</v>
      </c>
      <c r="Q1962" s="147">
        <v>6220635</v>
      </c>
    </row>
    <row r="1963" spans="1:17">
      <c r="A1963" s="129"/>
      <c r="B1963" s="129"/>
      <c r="C1963" s="129"/>
      <c r="D1963" s="129"/>
      <c r="E1963" s="129"/>
      <c r="G1963" s="83">
        <v>7</v>
      </c>
      <c r="H1963" s="135" t="s">
        <v>17</v>
      </c>
      <c r="I1963" s="147">
        <v>10485</v>
      </c>
      <c r="J1963" s="147">
        <v>447419</v>
      </c>
      <c r="K1963" s="147">
        <v>813514</v>
      </c>
      <c r="L1963" s="127"/>
      <c r="M1963" s="77">
        <v>7</v>
      </c>
      <c r="N1963" s="135" t="s">
        <v>0</v>
      </c>
      <c r="O1963" s="147">
        <v>2861509</v>
      </c>
      <c r="P1963" s="147">
        <v>4587298</v>
      </c>
      <c r="Q1963" s="147">
        <v>5769972</v>
      </c>
    </row>
    <row r="1964" spans="1:17" ht="15.75" thickBot="1">
      <c r="A1964" s="129"/>
      <c r="B1964" s="129"/>
      <c r="C1964" s="129"/>
      <c r="D1964" s="129"/>
      <c r="E1964" s="129"/>
      <c r="G1964" s="113">
        <v>8</v>
      </c>
      <c r="H1964" s="135" t="s">
        <v>18</v>
      </c>
      <c r="I1964" s="147">
        <v>447474</v>
      </c>
      <c r="J1964" s="147">
        <v>498752</v>
      </c>
      <c r="K1964" s="147">
        <v>784256</v>
      </c>
      <c r="L1964" s="127"/>
      <c r="M1964" s="77">
        <v>8</v>
      </c>
      <c r="N1964" s="135" t="s">
        <v>10</v>
      </c>
      <c r="O1964" s="147">
        <v>3024484</v>
      </c>
      <c r="P1964" s="147">
        <v>2299140</v>
      </c>
      <c r="Q1964" s="147">
        <v>2759922</v>
      </c>
    </row>
    <row r="1965" spans="1:17">
      <c r="A1965" s="129"/>
      <c r="B1965" s="129"/>
      <c r="C1965" s="129"/>
      <c r="D1965" s="129"/>
      <c r="E1965" s="129"/>
      <c r="G1965" s="102"/>
      <c r="H1965" s="92" t="s">
        <v>83</v>
      </c>
      <c r="I1965" s="94">
        <f t="shared" ref="I1965:J1965" si="158">SUM(I1957:I1964)</f>
        <v>26777753</v>
      </c>
      <c r="J1965" s="94">
        <f t="shared" si="158"/>
        <v>29191834</v>
      </c>
      <c r="K1965" s="94">
        <f>SUM(K1957:K1964)</f>
        <v>34498538</v>
      </c>
      <c r="L1965" s="127"/>
      <c r="M1965" s="77">
        <v>9</v>
      </c>
      <c r="N1965" s="135" t="s">
        <v>7</v>
      </c>
      <c r="O1965" s="147">
        <v>1811267</v>
      </c>
      <c r="P1965" s="147">
        <v>2246134</v>
      </c>
      <c r="Q1965" s="147">
        <v>2585227</v>
      </c>
    </row>
    <row r="1966" spans="1:17">
      <c r="A1966" s="129"/>
      <c r="B1966" s="129"/>
      <c r="C1966" s="129"/>
      <c r="D1966" s="129"/>
      <c r="E1966" s="129"/>
      <c r="G1966" s="83"/>
      <c r="H1966" s="88" t="s">
        <v>240</v>
      </c>
      <c r="I1966" s="82">
        <f>I1965*100/I1967</f>
        <v>83.977485496830923</v>
      </c>
      <c r="J1966" s="82">
        <f>J1965*100/J1967</f>
        <v>82.118670367616474</v>
      </c>
      <c r="K1966" s="96">
        <f>K1965*100/K1967</f>
        <v>84.589059233681851</v>
      </c>
      <c r="L1966" s="127"/>
      <c r="M1966" s="77">
        <v>10</v>
      </c>
      <c r="N1966" s="135" t="s">
        <v>6</v>
      </c>
      <c r="O1966" s="147">
        <v>1407243</v>
      </c>
      <c r="P1966" s="147">
        <v>611598</v>
      </c>
      <c r="Q1966" s="147">
        <v>1883399</v>
      </c>
    </row>
    <row r="1967" spans="1:17" ht="15.75" thickBot="1">
      <c r="A1967" s="129"/>
      <c r="B1967" s="129"/>
      <c r="C1967" s="129"/>
      <c r="D1967" s="129"/>
      <c r="E1967" s="129"/>
      <c r="G1967" s="85"/>
      <c r="H1967" s="98" t="s">
        <v>84</v>
      </c>
      <c r="I1967" s="99">
        <v>31886824</v>
      </c>
      <c r="J1967" s="99">
        <v>35548352</v>
      </c>
      <c r="K1967" s="100">
        <v>40783688</v>
      </c>
      <c r="L1967" s="127"/>
      <c r="M1967" s="77">
        <v>11</v>
      </c>
      <c r="N1967" s="135" t="s">
        <v>8</v>
      </c>
      <c r="O1967" s="147">
        <v>589857</v>
      </c>
      <c r="P1967" s="147">
        <v>1567544</v>
      </c>
      <c r="Q1967" s="147">
        <v>1510869</v>
      </c>
    </row>
    <row r="1968" spans="1:17" ht="15.75" thickBot="1">
      <c r="A1968" s="129"/>
      <c r="B1968" s="129"/>
      <c r="C1968" s="129"/>
      <c r="D1968" s="129"/>
      <c r="E1968" s="129"/>
      <c r="G1968" s="129"/>
      <c r="H1968" s="129"/>
      <c r="I1968" s="129"/>
      <c r="J1968" s="129"/>
      <c r="K1968" s="129"/>
      <c r="L1968" s="127"/>
      <c r="M1968" s="77">
        <v>12</v>
      </c>
      <c r="N1968" s="135" t="s">
        <v>213</v>
      </c>
      <c r="O1968" s="147">
        <v>964585</v>
      </c>
      <c r="P1968" s="147">
        <v>1078519</v>
      </c>
      <c r="Q1968" s="147">
        <v>1283048</v>
      </c>
    </row>
    <row r="1969" spans="1:17">
      <c r="A1969" s="129"/>
      <c r="B1969" s="129"/>
      <c r="C1969" s="129"/>
      <c r="D1969" s="129"/>
      <c r="E1969" s="129"/>
      <c r="G1969" s="129"/>
      <c r="H1969" s="129"/>
      <c r="I1969" s="129"/>
      <c r="J1969" s="129"/>
      <c r="K1969" s="129"/>
      <c r="L1969" s="127"/>
      <c r="M1969" s="102"/>
      <c r="N1969" s="92" t="s">
        <v>83</v>
      </c>
      <c r="O1969" s="94">
        <f t="shared" ref="O1969:P1969" si="159">SUM(O1957:O1968)</f>
        <v>54305377</v>
      </c>
      <c r="P1969" s="94">
        <f t="shared" si="159"/>
        <v>64161195</v>
      </c>
      <c r="Q1969" s="94">
        <f>SUM(Q1957:Q1968)</f>
        <v>78135849</v>
      </c>
    </row>
    <row r="1970" spans="1:17">
      <c r="A1970" s="129"/>
      <c r="B1970" s="129"/>
      <c r="C1970" s="129"/>
      <c r="D1970" s="129"/>
      <c r="E1970" s="129"/>
      <c r="G1970" s="129"/>
      <c r="H1970" s="129"/>
      <c r="I1970" s="129"/>
      <c r="J1970" s="129"/>
      <c r="K1970" s="129"/>
      <c r="L1970" s="127"/>
      <c r="M1970" s="83"/>
      <c r="N1970" s="88" t="s">
        <v>240</v>
      </c>
      <c r="O1970" s="82">
        <f>O1969*100/O1971</f>
        <v>70.376237787999685</v>
      </c>
      <c r="P1970" s="82">
        <f>P1969*100/P1971</f>
        <v>90.576517549099293</v>
      </c>
      <c r="Q1970" s="96">
        <f>Q1969*100/Q1971</f>
        <v>92.776810948406776</v>
      </c>
    </row>
    <row r="1971" spans="1:17" ht="15.75" thickBot="1">
      <c r="A1971" s="129"/>
      <c r="B1971" s="129"/>
      <c r="C1971" s="129"/>
      <c r="D1971" s="129"/>
      <c r="E1971" s="129"/>
      <c r="G1971" s="129"/>
      <c r="H1971" s="129"/>
      <c r="I1971" s="129"/>
      <c r="J1971" s="129"/>
      <c r="K1971" s="129"/>
      <c r="L1971" s="127"/>
      <c r="M1971" s="85"/>
      <c r="N1971" s="98" t="s">
        <v>143</v>
      </c>
      <c r="O1971" s="99">
        <v>77164365</v>
      </c>
      <c r="P1971" s="99">
        <v>70836456</v>
      </c>
      <c r="Q1971" s="100">
        <v>84219158</v>
      </c>
    </row>
    <row r="1972" spans="1:17">
      <c r="A1972" s="129"/>
      <c r="B1972" s="129"/>
      <c r="C1972" s="129"/>
      <c r="D1972" s="129"/>
      <c r="E1972" s="129"/>
      <c r="G1972" s="129"/>
      <c r="H1972" s="129"/>
      <c r="I1972" s="129"/>
      <c r="J1972" s="129"/>
      <c r="K1972" s="129"/>
      <c r="L1972" s="127"/>
      <c r="M1972" s="129"/>
      <c r="N1972" s="129"/>
      <c r="O1972" s="129"/>
      <c r="P1972" s="129"/>
      <c r="Q1972" s="129"/>
    </row>
    <row r="1973" spans="1:17" ht="15.75" thickBot="1">
      <c r="A1973" s="129"/>
      <c r="B1973" s="129"/>
      <c r="C1973" s="129"/>
      <c r="D1973" s="129"/>
      <c r="E1973" s="129"/>
    </row>
    <row r="1974" spans="1:17" ht="15.75" thickBot="1">
      <c r="A1974" s="129"/>
      <c r="B1974" s="129"/>
      <c r="C1974" s="129"/>
      <c r="D1974" s="129"/>
      <c r="E1974" s="129"/>
      <c r="G1974" s="20" t="s">
        <v>200</v>
      </c>
      <c r="H1974" s="21" t="s">
        <v>201</v>
      </c>
      <c r="I1974" s="29"/>
      <c r="J1974" s="29"/>
      <c r="K1974" s="29"/>
      <c r="M1974" s="20" t="s">
        <v>200</v>
      </c>
      <c r="N1974" s="21" t="s">
        <v>201</v>
      </c>
      <c r="O1974" s="29"/>
      <c r="P1974" s="29"/>
      <c r="Q1974" s="29"/>
    </row>
    <row r="1975" spans="1:17" ht="15.75" thickBot="1">
      <c r="A1975" s="129"/>
      <c r="B1975" s="129"/>
      <c r="C1975" s="129"/>
      <c r="D1975" s="129"/>
      <c r="E1975" s="129"/>
      <c r="G1975" s="265"/>
      <c r="H1975" s="129"/>
      <c r="I1975" s="145">
        <v>2017</v>
      </c>
      <c r="J1975" s="145">
        <v>2018</v>
      </c>
      <c r="K1975" s="145">
        <v>2019</v>
      </c>
      <c r="L1975" s="127"/>
      <c r="M1975" s="265"/>
      <c r="N1975" s="129"/>
      <c r="O1975" s="145">
        <v>2017</v>
      </c>
      <c r="P1975" s="145">
        <v>2018</v>
      </c>
      <c r="Q1975" s="145">
        <v>2019</v>
      </c>
    </row>
    <row r="1976" spans="1:17">
      <c r="A1976" s="129"/>
      <c r="B1976" s="129"/>
      <c r="C1976" s="129"/>
      <c r="D1976" s="129"/>
      <c r="E1976" s="129"/>
      <c r="G1976" s="105" t="s">
        <v>86</v>
      </c>
      <c r="H1976" s="184" t="s">
        <v>80</v>
      </c>
      <c r="I1976" s="146" t="s">
        <v>81</v>
      </c>
      <c r="J1976" s="146" t="s">
        <v>81</v>
      </c>
      <c r="K1976" s="146" t="s">
        <v>81</v>
      </c>
      <c r="L1976" s="127"/>
      <c r="M1976" s="105" t="s">
        <v>86</v>
      </c>
      <c r="N1976" s="184" t="s">
        <v>80</v>
      </c>
      <c r="O1976" s="146" t="s">
        <v>81</v>
      </c>
      <c r="P1976" s="146" t="s">
        <v>81</v>
      </c>
      <c r="Q1976" s="146" t="s">
        <v>81</v>
      </c>
    </row>
    <row r="1977" spans="1:17">
      <c r="A1977" s="129"/>
      <c r="B1977" s="129"/>
      <c r="C1977" s="129"/>
      <c r="D1977" s="129"/>
      <c r="E1977" s="129"/>
      <c r="G1977" s="83">
        <v>1</v>
      </c>
      <c r="H1977" s="135" t="s">
        <v>25</v>
      </c>
      <c r="I1977" s="147">
        <v>5247330</v>
      </c>
      <c r="J1977" s="147">
        <v>4702481</v>
      </c>
      <c r="K1977" s="147">
        <v>5356490</v>
      </c>
      <c r="L1977" s="127"/>
      <c r="M1977" s="83">
        <v>1</v>
      </c>
      <c r="N1977" s="135" t="s">
        <v>4</v>
      </c>
      <c r="O1977" s="147">
        <v>7112287</v>
      </c>
      <c r="P1977" s="147">
        <v>6589631</v>
      </c>
      <c r="Q1977" s="147">
        <v>6032968</v>
      </c>
    </row>
    <row r="1978" spans="1:17">
      <c r="A1978" s="129"/>
      <c r="B1978" s="129"/>
      <c r="C1978" s="129"/>
      <c r="D1978" s="129"/>
      <c r="E1978" s="129"/>
      <c r="G1978" s="83">
        <v>2</v>
      </c>
      <c r="H1978" s="135" t="s">
        <v>10</v>
      </c>
      <c r="I1978" s="147">
        <v>2033495</v>
      </c>
      <c r="J1978" s="147">
        <v>2251045</v>
      </c>
      <c r="K1978" s="147">
        <v>4216874</v>
      </c>
      <c r="L1978" s="127"/>
      <c r="M1978" s="83">
        <v>2</v>
      </c>
      <c r="N1978" s="135" t="s">
        <v>9</v>
      </c>
      <c r="O1978" s="147">
        <v>5028174</v>
      </c>
      <c r="P1978" s="147">
        <v>5237347</v>
      </c>
      <c r="Q1978" s="147">
        <v>5398688</v>
      </c>
    </row>
    <row r="1979" spans="1:17">
      <c r="A1979" s="129"/>
      <c r="B1979" s="129"/>
      <c r="C1979" s="129"/>
      <c r="D1979" s="129"/>
      <c r="E1979" s="129"/>
      <c r="G1979" s="83">
        <v>3</v>
      </c>
      <c r="H1979" s="135" t="s">
        <v>6</v>
      </c>
      <c r="I1979" s="147">
        <v>1886231</v>
      </c>
      <c r="J1979" s="147">
        <v>1802377</v>
      </c>
      <c r="K1979" s="147">
        <v>1517954</v>
      </c>
      <c r="L1979" s="127"/>
      <c r="M1979" s="83">
        <v>3</v>
      </c>
      <c r="N1979" s="135" t="s">
        <v>46</v>
      </c>
      <c r="O1979" s="147">
        <v>3243543</v>
      </c>
      <c r="P1979" s="147">
        <v>3229011</v>
      </c>
      <c r="Q1979" s="147">
        <v>4081880</v>
      </c>
    </row>
    <row r="1980" spans="1:17">
      <c r="A1980" s="129"/>
      <c r="B1980" s="129"/>
      <c r="C1980" s="129"/>
      <c r="D1980" s="129"/>
      <c r="E1980" s="129"/>
      <c r="G1980" s="83">
        <v>4</v>
      </c>
      <c r="H1980" s="135" t="s">
        <v>4</v>
      </c>
      <c r="I1980" s="147">
        <v>1145232</v>
      </c>
      <c r="J1980" s="147">
        <v>1666371</v>
      </c>
      <c r="K1980" s="147">
        <v>1302291</v>
      </c>
      <c r="L1980" s="127"/>
      <c r="M1980" s="83">
        <v>4</v>
      </c>
      <c r="N1980" s="135" t="s">
        <v>5</v>
      </c>
      <c r="O1980" s="147">
        <v>3233952</v>
      </c>
      <c r="P1980" s="147">
        <v>3137125</v>
      </c>
      <c r="Q1980" s="147">
        <v>3592751</v>
      </c>
    </row>
    <row r="1981" spans="1:17">
      <c r="A1981" s="129"/>
      <c r="B1981" s="129"/>
      <c r="C1981" s="129"/>
      <c r="D1981" s="129"/>
      <c r="E1981" s="129"/>
      <c r="G1981" s="83">
        <v>5</v>
      </c>
      <c r="H1981" s="135" t="s">
        <v>29</v>
      </c>
      <c r="I1981" s="147">
        <v>1035956</v>
      </c>
      <c r="J1981" s="147">
        <v>821203</v>
      </c>
      <c r="K1981" s="147">
        <v>1086800</v>
      </c>
      <c r="L1981" s="127"/>
      <c r="M1981" s="83">
        <v>5</v>
      </c>
      <c r="N1981" s="135" t="s">
        <v>8</v>
      </c>
      <c r="O1981" s="147">
        <v>2482954</v>
      </c>
      <c r="P1981" s="147">
        <v>1910513</v>
      </c>
      <c r="Q1981" s="147">
        <v>2913994</v>
      </c>
    </row>
    <row r="1982" spans="1:17">
      <c r="A1982" s="129"/>
      <c r="B1982" s="129"/>
      <c r="C1982" s="129"/>
      <c r="D1982" s="129"/>
      <c r="E1982" s="129"/>
      <c r="G1982" s="113">
        <v>6</v>
      </c>
      <c r="H1982" s="135" t="s">
        <v>1</v>
      </c>
      <c r="I1982" s="147">
        <v>942641</v>
      </c>
      <c r="J1982" s="147">
        <v>964018</v>
      </c>
      <c r="K1982" s="147">
        <v>975082</v>
      </c>
      <c r="L1982" s="127"/>
      <c r="M1982" s="83">
        <v>6</v>
      </c>
      <c r="N1982" s="135" t="s">
        <v>1</v>
      </c>
      <c r="O1982" s="147">
        <v>1194595</v>
      </c>
      <c r="P1982" s="147">
        <v>1921037</v>
      </c>
      <c r="Q1982" s="147">
        <v>1927964</v>
      </c>
    </row>
    <row r="1983" spans="1:17">
      <c r="A1983" s="129"/>
      <c r="B1983" s="129"/>
      <c r="C1983" s="129"/>
      <c r="D1983" s="129"/>
      <c r="E1983" s="129"/>
      <c r="G1983" s="83">
        <v>7</v>
      </c>
      <c r="H1983" s="135" t="s">
        <v>0</v>
      </c>
      <c r="I1983" s="147">
        <v>3678350</v>
      </c>
      <c r="J1983" s="147">
        <v>687474</v>
      </c>
      <c r="K1983" s="147">
        <v>967018</v>
      </c>
      <c r="L1983" s="127"/>
      <c r="M1983" s="83">
        <v>7</v>
      </c>
      <c r="N1983" s="135" t="s">
        <v>21</v>
      </c>
      <c r="O1983" s="147">
        <v>1622684</v>
      </c>
      <c r="P1983" s="147">
        <v>1557358</v>
      </c>
      <c r="Q1983" s="147">
        <v>1611401</v>
      </c>
    </row>
    <row r="1984" spans="1:17">
      <c r="A1984" s="129"/>
      <c r="B1984" s="129"/>
      <c r="C1984" s="129"/>
      <c r="D1984" s="129"/>
      <c r="E1984" s="129"/>
      <c r="G1984" s="83">
        <v>8</v>
      </c>
      <c r="H1984" s="135" t="s">
        <v>38</v>
      </c>
      <c r="I1984" s="147">
        <v>853881</v>
      </c>
      <c r="J1984" s="147">
        <v>798870</v>
      </c>
      <c r="K1984" s="147">
        <v>739609</v>
      </c>
      <c r="L1984" s="127"/>
      <c r="M1984" s="83">
        <v>8</v>
      </c>
      <c r="N1984" s="135" t="s">
        <v>13</v>
      </c>
      <c r="O1984" s="147">
        <v>531152</v>
      </c>
      <c r="P1984" s="147">
        <v>760186</v>
      </c>
      <c r="Q1984" s="147">
        <v>942329</v>
      </c>
    </row>
    <row r="1985" spans="1:17">
      <c r="A1985" s="129"/>
      <c r="B1985" s="129"/>
      <c r="C1985" s="129"/>
      <c r="D1985" s="129"/>
      <c r="E1985" s="129"/>
      <c r="G1985" s="83">
        <v>9</v>
      </c>
      <c r="H1985" s="135" t="s">
        <v>8</v>
      </c>
      <c r="I1985" s="147">
        <v>389771</v>
      </c>
      <c r="J1985" s="147">
        <v>686050</v>
      </c>
      <c r="K1985" s="147">
        <v>729772</v>
      </c>
      <c r="L1985" s="127"/>
      <c r="M1985" s="83">
        <v>9</v>
      </c>
      <c r="N1985" s="135" t="s">
        <v>14</v>
      </c>
      <c r="O1985" s="147">
        <v>746187</v>
      </c>
      <c r="P1985" s="147">
        <v>788090</v>
      </c>
      <c r="Q1985" s="147">
        <v>847771</v>
      </c>
    </row>
    <row r="1986" spans="1:17" ht="15.75" thickBot="1">
      <c r="A1986" s="129"/>
      <c r="B1986" s="129"/>
      <c r="C1986" s="129"/>
      <c r="D1986" s="129"/>
      <c r="E1986" s="129"/>
      <c r="G1986" s="83">
        <v>10</v>
      </c>
      <c r="H1986" s="135" t="s">
        <v>31</v>
      </c>
      <c r="I1986" s="147">
        <v>500376</v>
      </c>
      <c r="J1986" s="147">
        <v>824589</v>
      </c>
      <c r="K1986" s="147">
        <v>651873</v>
      </c>
      <c r="L1986" s="127"/>
      <c r="M1986" s="83">
        <v>10</v>
      </c>
      <c r="N1986" s="135" t="s">
        <v>27</v>
      </c>
      <c r="O1986" s="147">
        <v>1521408</v>
      </c>
      <c r="P1986" s="147">
        <v>646345</v>
      </c>
      <c r="Q1986" s="147">
        <v>822436</v>
      </c>
    </row>
    <row r="1987" spans="1:17">
      <c r="A1987" s="129"/>
      <c r="B1987" s="129"/>
      <c r="C1987" s="129"/>
      <c r="D1987" s="129"/>
      <c r="E1987" s="129"/>
      <c r="G1987" s="102"/>
      <c r="H1987" s="92" t="s">
        <v>83</v>
      </c>
      <c r="I1987" s="94">
        <f t="shared" ref="I1987:J1987" si="160">SUM(I1977:I1986)</f>
        <v>17713263</v>
      </c>
      <c r="J1987" s="94">
        <f t="shared" si="160"/>
        <v>15204478</v>
      </c>
      <c r="K1987" s="94">
        <f>SUM(K1977:K1986)</f>
        <v>17543763</v>
      </c>
      <c r="M1987" s="102"/>
      <c r="N1987" s="92" t="s">
        <v>83</v>
      </c>
      <c r="O1987" s="94">
        <f t="shared" ref="O1987:P1987" si="161">SUM(O1977:O1986)</f>
        <v>26716936</v>
      </c>
      <c r="P1987" s="94">
        <f t="shared" si="161"/>
        <v>25776643</v>
      </c>
      <c r="Q1987" s="94">
        <f>SUM(Q1977:Q1986)</f>
        <v>28172182</v>
      </c>
    </row>
    <row r="1988" spans="1:17">
      <c r="A1988" s="129"/>
      <c r="B1988" s="129"/>
      <c r="C1988" s="129"/>
      <c r="D1988" s="129"/>
      <c r="E1988" s="129"/>
      <c r="G1988" s="83"/>
      <c r="H1988" s="88" t="s">
        <v>240</v>
      </c>
      <c r="I1988" s="82">
        <f>I1987*100/I1989</f>
        <v>81.726614622262829</v>
      </c>
      <c r="J1988" s="82">
        <f>J1987*100/J1989</f>
        <v>82.672958255818543</v>
      </c>
      <c r="K1988" s="96">
        <f>K1987*100/K1989</f>
        <v>83.283011877958543</v>
      </c>
      <c r="M1988" s="83"/>
      <c r="N1988" s="88" t="s">
        <v>240</v>
      </c>
      <c r="O1988" s="82">
        <f>O1987*100/O1989</f>
        <v>92.438977309752559</v>
      </c>
      <c r="P1988" s="82">
        <f>P1987*100/P1989</f>
        <v>92.53038258183409</v>
      </c>
      <c r="Q1988" s="96">
        <f>Q1987*100/Q1989</f>
        <v>90.373422481183525</v>
      </c>
    </row>
    <row r="1989" spans="1:17" ht="15.75" thickBot="1">
      <c r="A1989" s="129"/>
      <c r="B1989" s="129"/>
      <c r="C1989" s="129"/>
      <c r="D1989" s="129"/>
      <c r="E1989" s="129"/>
      <c r="G1989" s="85"/>
      <c r="H1989" s="98" t="s">
        <v>84</v>
      </c>
      <c r="I1989" s="99">
        <v>21673800</v>
      </c>
      <c r="J1989" s="99">
        <v>18391114</v>
      </c>
      <c r="K1989" s="100">
        <v>21065236</v>
      </c>
      <c r="M1989" s="85"/>
      <c r="N1989" s="98" t="s">
        <v>143</v>
      </c>
      <c r="O1989" s="99">
        <v>28902241</v>
      </c>
      <c r="P1989" s="99">
        <v>27857491</v>
      </c>
      <c r="Q1989" s="100">
        <v>31173083</v>
      </c>
    </row>
    <row r="1990" spans="1:17">
      <c r="A1990" s="129"/>
      <c r="B1990" s="129"/>
      <c r="C1990" s="129"/>
      <c r="D1990" s="129"/>
      <c r="E1990" s="129"/>
    </row>
    <row r="1991" spans="1:17" ht="15.75" thickBot="1">
      <c r="A1991" s="129"/>
      <c r="B1991" s="129"/>
      <c r="C1991" s="129"/>
      <c r="D1991" s="129"/>
      <c r="E1991" s="129"/>
    </row>
    <row r="1992" spans="1:17" ht="15.75" thickBot="1">
      <c r="A1992" s="129"/>
      <c r="B1992" s="129"/>
      <c r="C1992" s="129"/>
      <c r="D1992" s="129"/>
      <c r="E1992" s="129"/>
      <c r="G1992" s="40" t="s">
        <v>64</v>
      </c>
      <c r="H1992" s="21" t="s">
        <v>65</v>
      </c>
      <c r="I1992" s="34"/>
      <c r="J1992" s="27"/>
      <c r="K1992" s="27"/>
      <c r="M1992" s="40" t="s">
        <v>64</v>
      </c>
      <c r="N1992" s="21" t="s">
        <v>65</v>
      </c>
      <c r="O1992" s="34"/>
      <c r="P1992" s="27"/>
      <c r="Q1992" s="27"/>
    </row>
    <row r="1993" spans="1:17" ht="15.75" thickBot="1">
      <c r="A1993" s="129"/>
      <c r="B1993" s="129"/>
      <c r="C1993" s="129"/>
      <c r="D1993" s="129"/>
      <c r="E1993" s="129"/>
      <c r="G1993" s="39"/>
      <c r="H1993" s="41"/>
      <c r="I1993" s="145">
        <v>2017</v>
      </c>
      <c r="J1993" s="145">
        <v>2018</v>
      </c>
      <c r="K1993" s="145">
        <v>2019</v>
      </c>
      <c r="M1993" s="39"/>
      <c r="N1993" s="8"/>
      <c r="O1993" s="145">
        <v>2017</v>
      </c>
      <c r="P1993" s="145">
        <v>2018</v>
      </c>
      <c r="Q1993" s="145">
        <v>2019</v>
      </c>
    </row>
    <row r="1994" spans="1:17">
      <c r="A1994" s="129"/>
      <c r="B1994" s="129"/>
      <c r="C1994" s="129"/>
      <c r="D1994" s="129"/>
      <c r="E1994" s="129"/>
      <c r="G1994" s="105" t="s">
        <v>86</v>
      </c>
      <c r="H1994" s="184" t="s">
        <v>80</v>
      </c>
      <c r="I1994" s="146" t="s">
        <v>81</v>
      </c>
      <c r="J1994" s="146" t="s">
        <v>81</v>
      </c>
      <c r="K1994" s="146" t="s">
        <v>81</v>
      </c>
      <c r="L1994" s="127"/>
      <c r="M1994" s="105" t="s">
        <v>86</v>
      </c>
      <c r="N1994" s="260" t="s">
        <v>80</v>
      </c>
      <c r="O1994" s="146" t="s">
        <v>81</v>
      </c>
      <c r="P1994" s="146" t="s">
        <v>81</v>
      </c>
      <c r="Q1994" s="146" t="s">
        <v>81</v>
      </c>
    </row>
    <row r="1995" spans="1:17">
      <c r="A1995" s="129"/>
      <c r="B1995" s="129"/>
      <c r="C1995" s="129"/>
      <c r="D1995" s="129"/>
      <c r="E1995" s="129"/>
      <c r="G1995" s="83">
        <v>1</v>
      </c>
      <c r="H1995" s="135" t="s">
        <v>4</v>
      </c>
      <c r="I1995" s="147">
        <v>29961104</v>
      </c>
      <c r="J1995" s="147">
        <v>31643470</v>
      </c>
      <c r="K1995" s="147">
        <v>30269602</v>
      </c>
      <c r="L1995" s="127"/>
      <c r="M1995" s="83">
        <v>1</v>
      </c>
      <c r="N1995" s="135" t="s">
        <v>5</v>
      </c>
      <c r="O1995" s="147">
        <v>14279776</v>
      </c>
      <c r="P1995" s="147">
        <v>17502929</v>
      </c>
      <c r="Q1995" s="147">
        <v>20117251</v>
      </c>
    </row>
    <row r="1996" spans="1:17">
      <c r="A1996" s="129"/>
      <c r="B1996" s="129"/>
      <c r="C1996" s="129"/>
      <c r="D1996" s="129"/>
      <c r="E1996" s="129"/>
      <c r="G1996" s="83">
        <v>2</v>
      </c>
      <c r="H1996" s="135" t="s">
        <v>29</v>
      </c>
      <c r="I1996" s="147">
        <v>12470545</v>
      </c>
      <c r="J1996" s="147">
        <v>12271418</v>
      </c>
      <c r="K1996" s="147">
        <v>13346198</v>
      </c>
      <c r="L1996" s="127"/>
      <c r="M1996" s="83">
        <v>2</v>
      </c>
      <c r="N1996" s="135" t="s">
        <v>0</v>
      </c>
      <c r="O1996" s="147">
        <v>13837312</v>
      </c>
      <c r="P1996" s="147">
        <v>16830180</v>
      </c>
      <c r="Q1996" s="147">
        <v>16678226</v>
      </c>
    </row>
    <row r="1997" spans="1:17">
      <c r="A1997" s="129"/>
      <c r="B1997" s="129"/>
      <c r="C1997" s="129"/>
      <c r="D1997" s="129"/>
      <c r="E1997" s="129"/>
      <c r="G1997" s="83">
        <v>3</v>
      </c>
      <c r="H1997" s="135" t="s">
        <v>6</v>
      </c>
      <c r="I1997" s="147">
        <v>5314060</v>
      </c>
      <c r="J1997" s="147">
        <v>5548446</v>
      </c>
      <c r="K1997" s="147">
        <v>6009435</v>
      </c>
      <c r="L1997" s="127"/>
      <c r="M1997" s="83">
        <v>3</v>
      </c>
      <c r="N1997" s="135" t="s">
        <v>13</v>
      </c>
      <c r="O1997" s="147">
        <v>1966246</v>
      </c>
      <c r="P1997" s="147">
        <v>2549844</v>
      </c>
      <c r="Q1997" s="147">
        <v>3559801</v>
      </c>
    </row>
    <row r="1998" spans="1:17">
      <c r="A1998" s="129"/>
      <c r="B1998" s="129"/>
      <c r="C1998" s="129"/>
      <c r="D1998" s="129"/>
      <c r="E1998" s="129"/>
      <c r="G1998" s="83">
        <v>4</v>
      </c>
      <c r="H1998" s="135" t="s">
        <v>30</v>
      </c>
      <c r="I1998" s="147">
        <v>5401770</v>
      </c>
      <c r="J1998" s="147">
        <v>5448366</v>
      </c>
      <c r="K1998" s="147">
        <v>5998889</v>
      </c>
      <c r="L1998" s="127"/>
      <c r="M1998" s="83">
        <v>4</v>
      </c>
      <c r="N1998" s="135" t="s">
        <v>4</v>
      </c>
      <c r="O1998" s="147">
        <v>2854213</v>
      </c>
      <c r="P1998" s="147">
        <v>1785912</v>
      </c>
      <c r="Q1998" s="147">
        <v>2516349</v>
      </c>
    </row>
    <row r="1999" spans="1:17">
      <c r="A1999" s="129"/>
      <c r="B1999" s="129"/>
      <c r="C1999" s="129"/>
      <c r="D1999" s="129"/>
      <c r="E1999" s="129"/>
      <c r="G1999" s="83">
        <v>5</v>
      </c>
      <c r="H1999" s="135" t="s">
        <v>5</v>
      </c>
      <c r="I1999" s="147">
        <v>3465371</v>
      </c>
      <c r="J1999" s="147">
        <v>6876230</v>
      </c>
      <c r="K1999" s="147">
        <v>4315149</v>
      </c>
      <c r="L1999" s="127"/>
      <c r="M1999" s="83">
        <v>5</v>
      </c>
      <c r="N1999" s="135" t="s">
        <v>24</v>
      </c>
      <c r="O1999" s="147">
        <v>21704</v>
      </c>
      <c r="P1999" s="147">
        <v>11443</v>
      </c>
      <c r="Q1999" s="147">
        <v>1063033</v>
      </c>
    </row>
    <row r="2000" spans="1:17" ht="15.75" thickBot="1">
      <c r="A2000" s="129"/>
      <c r="B2000" s="129"/>
      <c r="C2000" s="129"/>
      <c r="D2000" s="129"/>
      <c r="E2000" s="129"/>
      <c r="G2000" s="83">
        <v>6</v>
      </c>
      <c r="H2000" s="135" t="s">
        <v>1</v>
      </c>
      <c r="I2000" s="147">
        <v>2593883</v>
      </c>
      <c r="J2000" s="147">
        <v>2983643</v>
      </c>
      <c r="K2000" s="147">
        <v>3116931</v>
      </c>
      <c r="L2000" s="127"/>
      <c r="M2000" s="162">
        <v>6</v>
      </c>
      <c r="N2000" s="135" t="s">
        <v>8</v>
      </c>
      <c r="O2000" s="147">
        <v>1218458</v>
      </c>
      <c r="P2000" s="147">
        <v>853403</v>
      </c>
      <c r="Q2000" s="147">
        <v>994975</v>
      </c>
    </row>
    <row r="2001" spans="1:17">
      <c r="A2001" s="129"/>
      <c r="B2001" s="129"/>
      <c r="C2001" s="129"/>
      <c r="D2001" s="129"/>
      <c r="E2001" s="129"/>
      <c r="G2001" s="83">
        <v>7</v>
      </c>
      <c r="H2001" s="135" t="s">
        <v>9</v>
      </c>
      <c r="I2001" s="147">
        <v>2482003</v>
      </c>
      <c r="J2001" s="147">
        <v>2423102</v>
      </c>
      <c r="K2001" s="147">
        <v>2467600</v>
      </c>
      <c r="L2001" s="127"/>
      <c r="M2001" s="102"/>
      <c r="N2001" s="92" t="s">
        <v>83</v>
      </c>
      <c r="O2001" s="94">
        <f t="shared" ref="O2001:P2001" si="162">SUM(O1995:O2000)</f>
        <v>34177709</v>
      </c>
      <c r="P2001" s="94">
        <f t="shared" si="162"/>
        <v>39533711</v>
      </c>
      <c r="Q2001" s="94">
        <f>SUM(Q1995:Q2000)</f>
        <v>44929635</v>
      </c>
    </row>
    <row r="2002" spans="1:17">
      <c r="A2002" s="129"/>
      <c r="B2002" s="129"/>
      <c r="C2002" s="129"/>
      <c r="D2002" s="129"/>
      <c r="E2002" s="129"/>
      <c r="G2002" s="83">
        <v>8</v>
      </c>
      <c r="H2002" s="135" t="s">
        <v>8</v>
      </c>
      <c r="I2002" s="147">
        <v>2421091</v>
      </c>
      <c r="J2002" s="147">
        <v>2267045</v>
      </c>
      <c r="K2002" s="147">
        <v>2077694</v>
      </c>
      <c r="L2002" s="127"/>
      <c r="M2002" s="83"/>
      <c r="N2002" s="88" t="s">
        <v>240</v>
      </c>
      <c r="O2002" s="82">
        <f>O2001*100/O2003</f>
        <v>92.240509419809598</v>
      </c>
      <c r="P2002" s="82">
        <f>P2001*100/P2003</f>
        <v>93.577522729652671</v>
      </c>
      <c r="Q2002" s="96">
        <f>Q2001*100/Q2003</f>
        <v>92.871278741858248</v>
      </c>
    </row>
    <row r="2003" spans="1:17" ht="15.75" thickBot="1">
      <c r="A2003" s="129"/>
      <c r="B2003" s="129"/>
      <c r="C2003" s="129"/>
      <c r="D2003" s="129"/>
      <c r="E2003" s="129"/>
      <c r="G2003" s="83">
        <v>9</v>
      </c>
      <c r="H2003" s="135" t="s">
        <v>2</v>
      </c>
      <c r="I2003" s="147">
        <v>1311714</v>
      </c>
      <c r="J2003" s="147">
        <v>1199183</v>
      </c>
      <c r="K2003" s="147">
        <v>1105099</v>
      </c>
      <c r="L2003" s="127"/>
      <c r="M2003" s="85"/>
      <c r="N2003" s="98" t="s">
        <v>143</v>
      </c>
      <c r="O2003" s="99">
        <v>37052819</v>
      </c>
      <c r="P2003" s="99">
        <v>42247016</v>
      </c>
      <c r="Q2003" s="100">
        <v>48378396</v>
      </c>
    </row>
    <row r="2004" spans="1:17">
      <c r="A2004" s="129"/>
      <c r="B2004" s="129"/>
      <c r="C2004" s="129"/>
      <c r="D2004" s="129"/>
      <c r="E2004" s="129"/>
      <c r="G2004" s="83">
        <v>10</v>
      </c>
      <c r="H2004" s="135" t="s">
        <v>35</v>
      </c>
      <c r="I2004" s="147">
        <v>1130289</v>
      </c>
      <c r="J2004" s="147">
        <v>882601</v>
      </c>
      <c r="K2004" s="147">
        <v>986892</v>
      </c>
      <c r="L2004" s="127"/>
      <c r="M2004" s="129"/>
      <c r="N2004" s="129"/>
      <c r="O2004" s="129"/>
      <c r="P2004" s="129"/>
      <c r="Q2004" s="129"/>
    </row>
    <row r="2005" spans="1:17">
      <c r="A2005" s="129"/>
      <c r="B2005" s="129"/>
      <c r="C2005" s="129"/>
      <c r="D2005" s="129"/>
      <c r="E2005" s="129"/>
      <c r="G2005" s="83">
        <v>11</v>
      </c>
      <c r="H2005" s="135" t="s">
        <v>17</v>
      </c>
      <c r="I2005" s="147">
        <v>1413148</v>
      </c>
      <c r="J2005" s="147">
        <v>827325</v>
      </c>
      <c r="K2005" s="147">
        <v>887120</v>
      </c>
      <c r="L2005" s="127"/>
      <c r="M2005" s="129"/>
      <c r="N2005" s="129"/>
      <c r="O2005" s="129"/>
      <c r="P2005" s="129"/>
      <c r="Q2005" s="129"/>
    </row>
    <row r="2006" spans="1:17">
      <c r="A2006" s="129"/>
      <c r="B2006" s="129"/>
      <c r="C2006" s="129"/>
      <c r="D2006" s="129"/>
      <c r="E2006" s="129"/>
      <c r="G2006" s="83">
        <v>12</v>
      </c>
      <c r="H2006" s="135" t="s">
        <v>38</v>
      </c>
      <c r="I2006" s="147">
        <v>1026727</v>
      </c>
      <c r="J2006" s="147">
        <v>1011023</v>
      </c>
      <c r="K2006" s="147">
        <v>868544</v>
      </c>
      <c r="L2006" s="127"/>
      <c r="M2006" s="129"/>
      <c r="N2006" s="129"/>
      <c r="O2006" s="129"/>
      <c r="P2006" s="129"/>
      <c r="Q2006" s="129"/>
    </row>
    <row r="2007" spans="1:17">
      <c r="A2007" s="129"/>
      <c r="B2007" s="129"/>
      <c r="C2007" s="129"/>
      <c r="D2007" s="129"/>
      <c r="E2007" s="129"/>
      <c r="G2007" s="83">
        <v>13</v>
      </c>
      <c r="H2007" s="135" t="s">
        <v>20</v>
      </c>
      <c r="I2007" s="147">
        <v>1082617</v>
      </c>
      <c r="J2007" s="147">
        <v>778836</v>
      </c>
      <c r="K2007" s="147">
        <v>689051</v>
      </c>
      <c r="L2007" s="127"/>
      <c r="M2007" s="129"/>
      <c r="N2007" s="129"/>
      <c r="O2007" s="129"/>
      <c r="P2007" s="129"/>
      <c r="Q2007" s="129"/>
    </row>
    <row r="2008" spans="1:17">
      <c r="A2008" s="129"/>
      <c r="B2008" s="129"/>
      <c r="C2008" s="129"/>
      <c r="D2008" s="129"/>
      <c r="E2008" s="129"/>
      <c r="G2008" s="83">
        <v>14</v>
      </c>
      <c r="H2008" s="135" t="s">
        <v>11</v>
      </c>
      <c r="I2008" s="147">
        <v>656727</v>
      </c>
      <c r="J2008" s="147">
        <v>654868</v>
      </c>
      <c r="K2008" s="147">
        <v>597084</v>
      </c>
      <c r="L2008" s="127"/>
      <c r="M2008" s="129"/>
      <c r="N2008" s="129"/>
      <c r="O2008" s="129"/>
      <c r="P2008" s="129"/>
      <c r="Q2008" s="129"/>
    </row>
    <row r="2009" spans="1:17" ht="15.75" thickBot="1">
      <c r="A2009" s="129"/>
      <c r="B2009" s="129"/>
      <c r="C2009" s="129"/>
      <c r="D2009" s="129"/>
      <c r="E2009" s="129"/>
      <c r="G2009" s="83">
        <v>15</v>
      </c>
      <c r="H2009" s="135" t="s">
        <v>37</v>
      </c>
      <c r="I2009" s="147">
        <v>467870</v>
      </c>
      <c r="J2009" s="147">
        <v>521467</v>
      </c>
      <c r="K2009" s="147">
        <v>552659</v>
      </c>
      <c r="L2009" s="127"/>
      <c r="M2009" s="129"/>
      <c r="N2009" s="129"/>
      <c r="O2009" s="129"/>
      <c r="P2009" s="129"/>
      <c r="Q2009" s="129"/>
    </row>
    <row r="2010" spans="1:17">
      <c r="A2010" s="129"/>
      <c r="B2010" s="129"/>
      <c r="C2010" s="129"/>
      <c r="D2010" s="129"/>
      <c r="E2010" s="129"/>
      <c r="G2010" s="102"/>
      <c r="H2010" s="92" t="s">
        <v>83</v>
      </c>
      <c r="I2010" s="94">
        <f t="shared" ref="I2010:J2010" si="163">SUM(I1995:I2009)</f>
        <v>71198919</v>
      </c>
      <c r="J2010" s="94">
        <f t="shared" si="163"/>
        <v>75337023</v>
      </c>
      <c r="K2010" s="94">
        <f>SUM(K1995:K2009)</f>
        <v>73287947</v>
      </c>
      <c r="L2010" s="127"/>
      <c r="M2010" s="129"/>
      <c r="N2010" s="129"/>
      <c r="O2010" s="129"/>
      <c r="P2010" s="129"/>
      <c r="Q2010" s="129"/>
    </row>
    <row r="2011" spans="1:17">
      <c r="A2011" s="129"/>
      <c r="B2011" s="129"/>
      <c r="C2011" s="129"/>
      <c r="D2011" s="129"/>
      <c r="E2011" s="129"/>
      <c r="G2011" s="83"/>
      <c r="H2011" s="88" t="s">
        <v>240</v>
      </c>
      <c r="I2011" s="82">
        <f>I2010*100/I2012</f>
        <v>92.235886237743415</v>
      </c>
      <c r="J2011" s="82">
        <f>J2010*100/J2012</f>
        <v>91.134928367281063</v>
      </c>
      <c r="K2011" s="96">
        <f>K2010*100/K2012</f>
        <v>92.166135641214211</v>
      </c>
      <c r="L2011" s="127"/>
      <c r="M2011" s="129"/>
      <c r="N2011" s="129"/>
      <c r="O2011" s="129"/>
      <c r="P2011" s="129"/>
      <c r="Q2011" s="129"/>
    </row>
    <row r="2012" spans="1:17" ht="15.75" thickBot="1">
      <c r="A2012" s="129"/>
      <c r="B2012" s="129"/>
      <c r="C2012" s="129"/>
      <c r="D2012" s="129"/>
      <c r="E2012" s="129"/>
      <c r="G2012" s="85"/>
      <c r="H2012" s="98" t="s">
        <v>84</v>
      </c>
      <c r="I2012" s="99">
        <v>77192210</v>
      </c>
      <c r="J2012" s="99">
        <v>82665367</v>
      </c>
      <c r="K2012" s="100">
        <v>79517218</v>
      </c>
      <c r="L2012" s="127"/>
      <c r="M2012" s="129"/>
      <c r="N2012" s="129"/>
      <c r="O2012" s="129"/>
      <c r="P2012" s="129"/>
      <c r="Q2012" s="129"/>
    </row>
    <row r="2013" spans="1:17">
      <c r="A2013" s="129"/>
      <c r="B2013" s="129"/>
      <c r="C2013" s="129"/>
      <c r="D2013" s="129"/>
      <c r="E2013" s="129"/>
    </row>
    <row r="2014" spans="1:17" ht="15.75" thickBot="1">
      <c r="A2014" s="129"/>
      <c r="B2014" s="129"/>
      <c r="C2014" s="129"/>
      <c r="D2014" s="129"/>
      <c r="E2014" s="129"/>
    </row>
    <row r="2015" spans="1:17" ht="15.75" thickBot="1">
      <c r="A2015" s="129"/>
      <c r="B2015" s="129"/>
      <c r="C2015" s="129"/>
      <c r="D2015" s="129"/>
      <c r="E2015" s="129"/>
      <c r="G2015" s="73" t="s">
        <v>300</v>
      </c>
      <c r="H2015" s="21" t="s">
        <v>301</v>
      </c>
      <c r="I2015" s="27"/>
      <c r="J2015" s="27"/>
      <c r="K2015" s="27"/>
      <c r="M2015" s="73" t="s">
        <v>300</v>
      </c>
      <c r="N2015" s="21" t="s">
        <v>301</v>
      </c>
      <c r="O2015" s="27"/>
      <c r="P2015" s="27"/>
      <c r="Q2015" s="27"/>
    </row>
    <row r="2016" spans="1:17" ht="15.75" thickBot="1">
      <c r="A2016" s="129"/>
      <c r="B2016" s="129"/>
      <c r="C2016" s="129"/>
      <c r="D2016" s="129"/>
      <c r="E2016" s="129"/>
      <c r="G2016" s="189"/>
      <c r="H2016" s="259"/>
      <c r="I2016" s="52">
        <v>2017</v>
      </c>
      <c r="J2016" s="52">
        <v>2018</v>
      </c>
      <c r="K2016" s="52">
        <v>2019</v>
      </c>
      <c r="L2016" s="127"/>
      <c r="M2016" s="189"/>
      <c r="N2016" s="190"/>
      <c r="O2016" s="145">
        <v>2017</v>
      </c>
      <c r="P2016" s="145">
        <v>2018</v>
      </c>
      <c r="Q2016" s="145">
        <v>2019</v>
      </c>
    </row>
    <row r="2017" spans="1:17">
      <c r="A2017" s="129"/>
      <c r="B2017" s="129"/>
      <c r="C2017" s="129"/>
      <c r="D2017" s="129"/>
      <c r="E2017" s="129"/>
      <c r="G2017" s="105" t="s">
        <v>86</v>
      </c>
      <c r="H2017" s="260" t="s">
        <v>80</v>
      </c>
      <c r="I2017" s="212" t="s">
        <v>81</v>
      </c>
      <c r="J2017" s="212" t="s">
        <v>81</v>
      </c>
      <c r="K2017" s="212" t="s">
        <v>81</v>
      </c>
      <c r="L2017" s="127"/>
      <c r="M2017" s="105" t="s">
        <v>86</v>
      </c>
      <c r="N2017" s="184" t="s">
        <v>80</v>
      </c>
      <c r="O2017" s="146" t="s">
        <v>81</v>
      </c>
      <c r="P2017" s="146" t="s">
        <v>81</v>
      </c>
      <c r="Q2017" s="146" t="s">
        <v>81</v>
      </c>
    </row>
    <row r="2018" spans="1:17" ht="15.75" thickBot="1">
      <c r="A2018" s="129"/>
      <c r="B2018" s="129"/>
      <c r="C2018" s="129"/>
      <c r="D2018" s="129"/>
      <c r="E2018" s="129"/>
      <c r="G2018" s="83"/>
      <c r="H2018" s="78" t="s">
        <v>25</v>
      </c>
      <c r="I2018" s="147">
        <v>21576</v>
      </c>
      <c r="J2018" s="147">
        <v>20895</v>
      </c>
      <c r="K2018" s="147">
        <v>21745</v>
      </c>
      <c r="L2018" s="127"/>
      <c r="M2018" s="77">
        <v>1</v>
      </c>
      <c r="N2018" s="135" t="s">
        <v>10</v>
      </c>
      <c r="O2018" s="147">
        <v>10434404</v>
      </c>
      <c r="P2018" s="147">
        <v>11723258</v>
      </c>
      <c r="Q2018" s="147">
        <v>13500221</v>
      </c>
    </row>
    <row r="2019" spans="1:17">
      <c r="A2019" s="129"/>
      <c r="B2019" s="129"/>
      <c r="C2019" s="129"/>
      <c r="D2019" s="129"/>
      <c r="E2019" s="129"/>
      <c r="G2019" s="102"/>
      <c r="H2019" s="92" t="s">
        <v>83</v>
      </c>
      <c r="I2019" s="93">
        <f t="shared" ref="I2019:J2019" si="164">SUM(I2018:I2018)</f>
        <v>21576</v>
      </c>
      <c r="J2019" s="93">
        <f t="shared" si="164"/>
        <v>20895</v>
      </c>
      <c r="K2019" s="94">
        <f>SUM(K2018:K2018)</f>
        <v>21745</v>
      </c>
      <c r="L2019" s="127"/>
      <c r="M2019" s="77">
        <v>2</v>
      </c>
      <c r="N2019" s="135" t="s">
        <v>13</v>
      </c>
      <c r="O2019" s="147">
        <v>7212</v>
      </c>
      <c r="P2019" s="147">
        <v>2784</v>
      </c>
      <c r="Q2019" s="147">
        <v>7657803</v>
      </c>
    </row>
    <row r="2020" spans="1:17">
      <c r="A2020" s="129"/>
      <c r="B2020" s="129"/>
      <c r="C2020" s="129"/>
      <c r="D2020" s="129"/>
      <c r="E2020" s="129"/>
      <c r="G2020" s="83"/>
      <c r="H2020" s="88" t="s">
        <v>240</v>
      </c>
      <c r="I2020" s="82">
        <f>I2019*100/I2021</f>
        <v>17.103448275862068</v>
      </c>
      <c r="J2020" s="82">
        <f>J2019*100/J2021</f>
        <v>6.7650915448496916</v>
      </c>
      <c r="K2020" s="96">
        <f>K2019*100/K2021</f>
        <v>43.691856376459242</v>
      </c>
      <c r="L2020" s="127"/>
      <c r="M2020" s="77">
        <v>3</v>
      </c>
      <c r="N2020" s="135" t="s">
        <v>45</v>
      </c>
      <c r="O2020" s="147">
        <v>2031622</v>
      </c>
      <c r="P2020" s="147">
        <v>1455522</v>
      </c>
      <c r="Q2020" s="147">
        <v>3223654</v>
      </c>
    </row>
    <row r="2021" spans="1:17" ht="15.75" thickBot="1">
      <c r="A2021" s="129"/>
      <c r="B2021" s="129"/>
      <c r="C2021" s="129"/>
      <c r="D2021" s="129"/>
      <c r="E2021" s="129"/>
      <c r="G2021" s="85"/>
      <c r="H2021" s="98" t="s">
        <v>84</v>
      </c>
      <c r="I2021" s="99">
        <v>126150</v>
      </c>
      <c r="J2021" s="99">
        <v>308865</v>
      </c>
      <c r="K2021" s="100">
        <v>49769</v>
      </c>
      <c r="L2021" s="127"/>
      <c r="M2021" s="77">
        <v>4</v>
      </c>
      <c r="N2021" s="135" t="s">
        <v>0</v>
      </c>
      <c r="O2021" s="147">
        <v>2573322</v>
      </c>
      <c r="P2021" s="147">
        <v>2593773</v>
      </c>
      <c r="Q2021" s="147">
        <v>2850589</v>
      </c>
    </row>
    <row r="2022" spans="1:17" ht="15.75" thickBot="1">
      <c r="A2022" s="129"/>
      <c r="B2022" s="129"/>
      <c r="C2022" s="129"/>
      <c r="D2022" s="129"/>
      <c r="E2022" s="129"/>
      <c r="L2022" s="127"/>
      <c r="M2022" s="77">
        <v>5</v>
      </c>
      <c r="N2022" s="135" t="s">
        <v>5</v>
      </c>
      <c r="O2022" s="147">
        <v>2253598</v>
      </c>
      <c r="P2022" s="147">
        <v>2735669</v>
      </c>
      <c r="Q2022" s="147">
        <v>1434962</v>
      </c>
    </row>
    <row r="2023" spans="1:17">
      <c r="A2023" s="129"/>
      <c r="B2023" s="129"/>
      <c r="C2023" s="129"/>
      <c r="D2023" s="129"/>
      <c r="E2023" s="129"/>
      <c r="L2023" s="127"/>
      <c r="M2023" s="102"/>
      <c r="N2023" s="92" t="s">
        <v>83</v>
      </c>
      <c r="O2023" s="94">
        <f t="shared" ref="O2023:P2023" si="165">SUM(O2018:O2022)</f>
        <v>17300158</v>
      </c>
      <c r="P2023" s="94">
        <f t="shared" si="165"/>
        <v>18511006</v>
      </c>
      <c r="Q2023" s="94">
        <f>SUM(Q2018:Q2022)</f>
        <v>28667229</v>
      </c>
    </row>
    <row r="2024" spans="1:17">
      <c r="A2024" s="129"/>
      <c r="B2024" s="129"/>
      <c r="C2024" s="129"/>
      <c r="D2024" s="129"/>
      <c r="E2024" s="129"/>
      <c r="G2024" s="129"/>
      <c r="H2024" s="129"/>
      <c r="I2024" s="262"/>
      <c r="J2024" s="129"/>
      <c r="K2024" s="129"/>
      <c r="L2024" s="127"/>
      <c r="M2024" s="83"/>
      <c r="N2024" s="88" t="s">
        <v>240</v>
      </c>
      <c r="O2024" s="82">
        <f>O2023*100/O2025</f>
        <v>86.55805681038575</v>
      </c>
      <c r="P2024" s="82">
        <f>P2023*100/P2025</f>
        <v>89.424735035045245</v>
      </c>
      <c r="Q2024" s="96">
        <f>Q2023*100/Q2025</f>
        <v>94.855929298600813</v>
      </c>
    </row>
    <row r="2025" spans="1:17" ht="15.75" thickBot="1">
      <c r="A2025" s="129"/>
      <c r="B2025" s="129"/>
      <c r="C2025" s="129"/>
      <c r="D2025" s="129"/>
      <c r="E2025" s="129"/>
      <c r="G2025" s="129"/>
      <c r="H2025" s="129"/>
      <c r="I2025" s="262"/>
      <c r="J2025" s="129"/>
      <c r="K2025" s="129"/>
      <c r="L2025" s="127"/>
      <c r="M2025" s="85"/>
      <c r="N2025" s="98" t="s">
        <v>143</v>
      </c>
      <c r="O2025" s="99">
        <v>19986768</v>
      </c>
      <c r="P2025" s="99">
        <v>20700096</v>
      </c>
      <c r="Q2025" s="100">
        <v>30221863</v>
      </c>
    </row>
    <row r="2026" spans="1:17">
      <c r="A2026" s="129"/>
      <c r="B2026" s="129"/>
      <c r="C2026" s="129"/>
      <c r="D2026" s="129"/>
      <c r="E2026" s="129"/>
    </row>
    <row r="2027" spans="1:17" ht="15.75" thickBot="1">
      <c r="A2027" s="129"/>
      <c r="B2027" s="129"/>
      <c r="C2027" s="129"/>
      <c r="D2027" s="129"/>
      <c r="E2027" s="129"/>
    </row>
    <row r="2028" spans="1:17" ht="15.75" thickBot="1">
      <c r="A2028" s="129"/>
      <c r="B2028" s="129"/>
      <c r="C2028" s="129"/>
      <c r="D2028" s="129"/>
      <c r="E2028" s="129"/>
      <c r="G2028" s="40" t="s">
        <v>203</v>
      </c>
      <c r="H2028" s="21" t="s">
        <v>202</v>
      </c>
      <c r="I2028" s="34"/>
      <c r="J2028" s="34"/>
      <c r="K2028" s="34"/>
      <c r="M2028" s="40" t="s">
        <v>203</v>
      </c>
      <c r="N2028" s="21" t="s">
        <v>202</v>
      </c>
      <c r="O2028" s="34"/>
      <c r="P2028" s="27"/>
      <c r="Q2028" s="27"/>
    </row>
    <row r="2029" spans="1:17" ht="15.75" thickBot="1">
      <c r="A2029" s="129"/>
      <c r="B2029" s="129"/>
      <c r="C2029" s="129"/>
      <c r="D2029" s="129"/>
      <c r="E2029" s="129"/>
      <c r="G2029" s="39"/>
      <c r="H2029" s="41"/>
      <c r="I2029" s="145">
        <v>2017</v>
      </c>
      <c r="J2029" s="145">
        <v>2018</v>
      </c>
      <c r="K2029" s="145">
        <v>2019</v>
      </c>
      <c r="M2029" s="39"/>
      <c r="N2029" s="41"/>
      <c r="O2029" s="52">
        <v>2017</v>
      </c>
      <c r="P2029" s="52">
        <v>2018</v>
      </c>
      <c r="Q2029" s="145">
        <v>2019</v>
      </c>
    </row>
    <row r="2030" spans="1:17">
      <c r="A2030" s="129"/>
      <c r="B2030" s="129"/>
      <c r="C2030" s="129"/>
      <c r="D2030" s="129"/>
      <c r="E2030" s="129"/>
      <c r="G2030" s="105" t="s">
        <v>86</v>
      </c>
      <c r="H2030" s="184" t="s">
        <v>80</v>
      </c>
      <c r="I2030" s="146" t="s">
        <v>81</v>
      </c>
      <c r="J2030" s="146" t="s">
        <v>81</v>
      </c>
      <c r="K2030" s="146" t="s">
        <v>81</v>
      </c>
      <c r="L2030" s="127"/>
      <c r="M2030" s="105" t="s">
        <v>86</v>
      </c>
      <c r="N2030" s="184" t="s">
        <v>80</v>
      </c>
      <c r="O2030" s="212" t="s">
        <v>81</v>
      </c>
      <c r="P2030" s="212" t="s">
        <v>81</v>
      </c>
      <c r="Q2030" s="146" t="s">
        <v>81</v>
      </c>
    </row>
    <row r="2031" spans="1:17">
      <c r="A2031" s="129"/>
      <c r="B2031" s="129"/>
      <c r="C2031" s="129"/>
      <c r="D2031" s="129"/>
      <c r="E2031" s="129"/>
      <c r="G2031" s="83">
        <v>1</v>
      </c>
      <c r="H2031" s="135" t="s">
        <v>4</v>
      </c>
      <c r="I2031" s="147">
        <v>31210449</v>
      </c>
      <c r="J2031" s="147">
        <v>30611120</v>
      </c>
      <c r="K2031" s="147">
        <v>30552000</v>
      </c>
      <c r="L2031" s="127"/>
      <c r="M2031" s="83">
        <v>1</v>
      </c>
      <c r="N2031" s="135" t="s">
        <v>1</v>
      </c>
      <c r="O2031" s="147">
        <v>72104052</v>
      </c>
      <c r="P2031" s="147">
        <v>35637406</v>
      </c>
      <c r="Q2031" s="147">
        <v>49447610</v>
      </c>
    </row>
    <row r="2032" spans="1:17">
      <c r="A2032" s="129"/>
      <c r="B2032" s="129"/>
      <c r="C2032" s="129"/>
      <c r="D2032" s="129"/>
      <c r="E2032" s="129"/>
      <c r="G2032" s="83">
        <v>2</v>
      </c>
      <c r="H2032" s="135" t="s">
        <v>149</v>
      </c>
      <c r="I2032" s="147">
        <v>7541335</v>
      </c>
      <c r="J2032" s="147">
        <v>8268231</v>
      </c>
      <c r="K2032" s="147">
        <v>8855489</v>
      </c>
      <c r="L2032" s="127"/>
      <c r="M2032" s="83">
        <v>2</v>
      </c>
      <c r="N2032" s="135" t="s">
        <v>8</v>
      </c>
      <c r="O2032" s="147">
        <v>5361383</v>
      </c>
      <c r="P2032" s="147">
        <v>41378917</v>
      </c>
      <c r="Q2032" s="147">
        <v>22679486</v>
      </c>
    </row>
    <row r="2033" spans="1:17">
      <c r="A2033" s="129"/>
      <c r="B2033" s="129"/>
      <c r="C2033" s="129"/>
      <c r="D2033" s="129"/>
      <c r="E2033" s="129"/>
      <c r="G2033" s="83">
        <v>3</v>
      </c>
      <c r="H2033" s="135" t="s">
        <v>10</v>
      </c>
      <c r="I2033" s="147">
        <v>4573885</v>
      </c>
      <c r="J2033" s="147">
        <v>4955044</v>
      </c>
      <c r="K2033" s="147">
        <v>4948347</v>
      </c>
      <c r="L2033" s="127"/>
      <c r="M2033" s="83">
        <v>3</v>
      </c>
      <c r="N2033" s="135" t="s">
        <v>0</v>
      </c>
      <c r="O2033" s="147">
        <v>18242889</v>
      </c>
      <c r="P2033" s="147">
        <v>17526286</v>
      </c>
      <c r="Q2033" s="147">
        <v>21113536</v>
      </c>
    </row>
    <row r="2034" spans="1:17">
      <c r="A2034" s="129"/>
      <c r="B2034" s="129"/>
      <c r="C2034" s="129"/>
      <c r="D2034" s="129"/>
      <c r="E2034" s="129"/>
      <c r="G2034" s="83">
        <v>4</v>
      </c>
      <c r="H2034" s="135" t="s">
        <v>21</v>
      </c>
      <c r="I2034" s="147">
        <v>3307977</v>
      </c>
      <c r="J2034" s="147">
        <v>3699579</v>
      </c>
      <c r="K2034" s="147">
        <v>4236660</v>
      </c>
      <c r="L2034" s="127"/>
      <c r="M2034" s="83">
        <v>4</v>
      </c>
      <c r="N2034" s="135" t="s">
        <v>5</v>
      </c>
      <c r="O2034" s="147">
        <v>11498293</v>
      </c>
      <c r="P2034" s="147">
        <v>12099865</v>
      </c>
      <c r="Q2034" s="147">
        <v>12693448</v>
      </c>
    </row>
    <row r="2035" spans="1:17">
      <c r="A2035" s="129"/>
      <c r="B2035" s="129"/>
      <c r="C2035" s="129"/>
      <c r="D2035" s="129"/>
      <c r="E2035" s="129"/>
      <c r="G2035" s="83">
        <v>5</v>
      </c>
      <c r="H2035" s="135" t="s">
        <v>8</v>
      </c>
      <c r="I2035" s="147">
        <v>4007764</v>
      </c>
      <c r="J2035" s="147">
        <v>3426022</v>
      </c>
      <c r="K2035" s="147">
        <v>3045489</v>
      </c>
      <c r="L2035" s="127"/>
      <c r="M2035" s="83">
        <v>5</v>
      </c>
      <c r="N2035" s="135" t="s">
        <v>13</v>
      </c>
      <c r="O2035" s="147">
        <v>4198152</v>
      </c>
      <c r="P2035" s="147">
        <v>6276332</v>
      </c>
      <c r="Q2035" s="147">
        <v>8861578</v>
      </c>
    </row>
    <row r="2036" spans="1:17">
      <c r="A2036" s="129"/>
      <c r="B2036" s="129"/>
      <c r="C2036" s="129"/>
      <c r="D2036" s="129"/>
      <c r="E2036" s="129"/>
      <c r="G2036" s="83">
        <v>6</v>
      </c>
      <c r="H2036" s="135" t="s">
        <v>5</v>
      </c>
      <c r="I2036" s="147">
        <v>1246406</v>
      </c>
      <c r="J2036" s="147">
        <v>2746726</v>
      </c>
      <c r="K2036" s="147">
        <v>2727639</v>
      </c>
      <c r="L2036" s="127"/>
      <c r="M2036" s="83">
        <v>6</v>
      </c>
      <c r="N2036" s="135" t="s">
        <v>4</v>
      </c>
      <c r="O2036" s="147">
        <v>14631089</v>
      </c>
      <c r="P2036" s="147">
        <v>9663092</v>
      </c>
      <c r="Q2036" s="147">
        <v>6068172</v>
      </c>
    </row>
    <row r="2037" spans="1:17">
      <c r="A2037" s="129"/>
      <c r="B2037" s="129"/>
      <c r="C2037" s="129"/>
      <c r="D2037" s="129"/>
      <c r="E2037" s="129"/>
      <c r="G2037" s="83">
        <v>7</v>
      </c>
      <c r="H2037" s="135" t="s">
        <v>13</v>
      </c>
      <c r="I2037" s="147">
        <v>6969584</v>
      </c>
      <c r="J2037" s="147">
        <v>3158816</v>
      </c>
      <c r="K2037" s="147">
        <v>2259560</v>
      </c>
      <c r="L2037" s="127"/>
      <c r="M2037" s="83">
        <v>7</v>
      </c>
      <c r="N2037" s="135" t="s">
        <v>46</v>
      </c>
      <c r="O2037" s="147">
        <v>5284133</v>
      </c>
      <c r="P2037" s="147">
        <v>4238437</v>
      </c>
      <c r="Q2037" s="147">
        <v>5859274</v>
      </c>
    </row>
    <row r="2038" spans="1:17">
      <c r="A2038" s="129"/>
      <c r="B2038" s="129"/>
      <c r="C2038" s="129"/>
      <c r="D2038" s="129"/>
      <c r="E2038" s="129"/>
      <c r="G2038" s="83">
        <v>8</v>
      </c>
      <c r="H2038" s="135" t="s">
        <v>354</v>
      </c>
      <c r="I2038" s="147">
        <v>1412506</v>
      </c>
      <c r="J2038" s="147">
        <v>1887671</v>
      </c>
      <c r="K2038" s="147">
        <v>2037031</v>
      </c>
      <c r="L2038" s="127"/>
      <c r="M2038" s="83">
        <v>8</v>
      </c>
      <c r="N2038" s="135" t="s">
        <v>14</v>
      </c>
      <c r="O2038" s="147">
        <v>4758956</v>
      </c>
      <c r="P2038" s="147">
        <v>4495376</v>
      </c>
      <c r="Q2038" s="147">
        <v>4254420</v>
      </c>
    </row>
    <row r="2039" spans="1:17">
      <c r="A2039" s="129"/>
      <c r="B2039" s="129"/>
      <c r="C2039" s="129"/>
      <c r="D2039" s="129"/>
      <c r="E2039" s="129"/>
      <c r="G2039" s="83">
        <v>9</v>
      </c>
      <c r="H2039" s="158" t="s">
        <v>6</v>
      </c>
      <c r="I2039" s="157">
        <v>2008222</v>
      </c>
      <c r="J2039" s="157">
        <v>2126920</v>
      </c>
      <c r="K2039" s="157">
        <v>1913002</v>
      </c>
      <c r="L2039" s="127"/>
      <c r="M2039" s="83">
        <v>9</v>
      </c>
      <c r="N2039" s="135" t="s">
        <v>258</v>
      </c>
      <c r="O2039" s="147">
        <v>4973437</v>
      </c>
      <c r="P2039" s="147">
        <v>4791229</v>
      </c>
      <c r="Q2039" s="147">
        <v>4063332</v>
      </c>
    </row>
    <row r="2040" spans="1:17">
      <c r="A2040" s="129"/>
      <c r="B2040" s="129"/>
      <c r="C2040" s="129"/>
      <c r="D2040" s="129"/>
      <c r="E2040" s="129"/>
      <c r="G2040" s="83">
        <v>10</v>
      </c>
      <c r="H2040" s="135" t="s">
        <v>20</v>
      </c>
      <c r="I2040" s="147">
        <v>2496026</v>
      </c>
      <c r="J2040" s="147">
        <v>2137154</v>
      </c>
      <c r="K2040" s="147">
        <v>1912322</v>
      </c>
      <c r="L2040" s="127"/>
      <c r="M2040" s="83">
        <v>10</v>
      </c>
      <c r="N2040" s="135" t="s">
        <v>29</v>
      </c>
      <c r="O2040" s="147">
        <v>7973311</v>
      </c>
      <c r="P2040" s="147">
        <v>4899766</v>
      </c>
      <c r="Q2040" s="147">
        <v>3500491</v>
      </c>
    </row>
    <row r="2041" spans="1:17">
      <c r="A2041" s="129"/>
      <c r="B2041" s="129"/>
      <c r="C2041" s="129"/>
      <c r="D2041" s="129"/>
      <c r="E2041" s="129"/>
      <c r="G2041" s="83">
        <v>11</v>
      </c>
      <c r="H2041" s="135" t="s">
        <v>231</v>
      </c>
      <c r="I2041" s="147">
        <v>2489569</v>
      </c>
      <c r="J2041" s="147">
        <v>1890428</v>
      </c>
      <c r="K2041" s="147">
        <v>1669423</v>
      </c>
      <c r="L2041" s="127"/>
      <c r="M2041" s="83">
        <v>11</v>
      </c>
      <c r="N2041" s="135" t="s">
        <v>11</v>
      </c>
      <c r="O2041" s="147">
        <v>3971690</v>
      </c>
      <c r="P2041" s="147">
        <v>3691655</v>
      </c>
      <c r="Q2041" s="147">
        <v>2372006</v>
      </c>
    </row>
    <row r="2042" spans="1:17">
      <c r="A2042" s="129"/>
      <c r="B2042" s="129"/>
      <c r="C2042" s="129"/>
      <c r="D2042" s="129"/>
      <c r="E2042" s="129"/>
      <c r="G2042" s="83">
        <v>12</v>
      </c>
      <c r="H2042" s="135" t="s">
        <v>189</v>
      </c>
      <c r="I2042" s="147">
        <v>1923393</v>
      </c>
      <c r="J2042" s="147">
        <v>1899316</v>
      </c>
      <c r="K2042" s="147">
        <v>1666189</v>
      </c>
      <c r="L2042" s="127"/>
      <c r="M2042" s="83">
        <v>12</v>
      </c>
      <c r="N2042" s="135" t="s">
        <v>9</v>
      </c>
      <c r="O2042" s="147">
        <v>819578</v>
      </c>
      <c r="P2042" s="147">
        <v>583421</v>
      </c>
      <c r="Q2042" s="147">
        <v>1886546</v>
      </c>
    </row>
    <row r="2043" spans="1:17" ht="15.75" thickBot="1">
      <c r="A2043" s="129"/>
      <c r="B2043" s="129"/>
      <c r="C2043" s="129"/>
      <c r="D2043" s="129"/>
      <c r="E2043" s="129"/>
      <c r="G2043" s="83">
        <v>13</v>
      </c>
      <c r="H2043" s="135" t="s">
        <v>19</v>
      </c>
      <c r="I2043" s="147">
        <v>317030</v>
      </c>
      <c r="J2043" s="147">
        <v>451372</v>
      </c>
      <c r="K2043" s="147">
        <v>1254126</v>
      </c>
      <c r="L2043" s="127"/>
      <c r="M2043" s="83">
        <v>13</v>
      </c>
      <c r="N2043" s="135" t="s">
        <v>351</v>
      </c>
      <c r="O2043" s="147">
        <v>1798882</v>
      </c>
      <c r="P2043" s="147">
        <v>1321350</v>
      </c>
      <c r="Q2043" s="147">
        <v>1311482</v>
      </c>
    </row>
    <row r="2044" spans="1:17">
      <c r="A2044" s="129"/>
      <c r="B2044" s="129"/>
      <c r="C2044" s="129"/>
      <c r="D2044" s="129"/>
      <c r="E2044" s="129"/>
      <c r="G2044" s="83">
        <v>14</v>
      </c>
      <c r="H2044" s="135" t="s">
        <v>2</v>
      </c>
      <c r="I2044" s="147">
        <v>1113503</v>
      </c>
      <c r="J2044" s="147">
        <v>869431</v>
      </c>
      <c r="K2044" s="147">
        <v>1061287</v>
      </c>
      <c r="L2044" s="127"/>
      <c r="M2044" s="102"/>
      <c r="N2044" s="92" t="s">
        <v>83</v>
      </c>
      <c r="O2044" s="94">
        <f t="shared" ref="O2044:P2044" si="166">SUM(O2031:O2043)</f>
        <v>155615845</v>
      </c>
      <c r="P2044" s="94">
        <f t="shared" si="166"/>
        <v>146603132</v>
      </c>
      <c r="Q2044" s="94">
        <f>SUM(Q2031:Q2043)</f>
        <v>144111381</v>
      </c>
    </row>
    <row r="2045" spans="1:17" ht="15.75" thickBot="1">
      <c r="A2045" s="129"/>
      <c r="B2045" s="129"/>
      <c r="C2045" s="129"/>
      <c r="D2045" s="129"/>
      <c r="E2045" s="129"/>
      <c r="G2045" s="83">
        <v>15</v>
      </c>
      <c r="H2045" s="135" t="s">
        <v>25</v>
      </c>
      <c r="I2045" s="147">
        <v>1073499</v>
      </c>
      <c r="J2045" s="147">
        <v>980094</v>
      </c>
      <c r="K2045" s="147">
        <v>827195</v>
      </c>
      <c r="L2045" s="127"/>
      <c r="M2045" s="83"/>
      <c r="N2045" s="88" t="s">
        <v>240</v>
      </c>
      <c r="O2045" s="82">
        <f>O2044*100/O2046</f>
        <v>95.182361294366416</v>
      </c>
      <c r="P2045" s="82">
        <f>P2044*100/P2046</f>
        <v>94.682813345269054</v>
      </c>
      <c r="Q2045" s="96">
        <f>Q2044*100/Q2046</f>
        <v>95.148375309027884</v>
      </c>
    </row>
    <row r="2046" spans="1:17" ht="15.75" thickBot="1">
      <c r="A2046" s="129"/>
      <c r="B2046" s="129"/>
      <c r="C2046" s="129"/>
      <c r="D2046" s="129"/>
      <c r="E2046" s="129"/>
      <c r="G2046" s="102"/>
      <c r="H2046" s="92" t="s">
        <v>83</v>
      </c>
      <c r="I2046" s="94">
        <f t="shared" ref="I2046:J2046" si="167">SUM(I2031:I2045)</f>
        <v>71691148</v>
      </c>
      <c r="J2046" s="94">
        <f t="shared" si="167"/>
        <v>69107924</v>
      </c>
      <c r="K2046" s="94">
        <f>SUM(K2031:K2045)</f>
        <v>68965759</v>
      </c>
      <c r="L2046" s="127"/>
      <c r="M2046" s="85"/>
      <c r="N2046" s="98" t="s">
        <v>143</v>
      </c>
      <c r="O2046" s="99">
        <v>163492314</v>
      </c>
      <c r="P2046" s="99">
        <v>154836054</v>
      </c>
      <c r="Q2046" s="100">
        <v>151459634</v>
      </c>
    </row>
    <row r="2047" spans="1:17">
      <c r="A2047" s="129"/>
      <c r="B2047" s="129"/>
      <c r="C2047" s="129"/>
      <c r="D2047" s="129"/>
      <c r="E2047" s="129"/>
      <c r="G2047" s="83"/>
      <c r="H2047" s="88" t="s">
        <v>240</v>
      </c>
      <c r="I2047" s="82">
        <f>I2046*100/I2048</f>
        <v>91.14968296654321</v>
      </c>
      <c r="J2047" s="82">
        <f>J2046*100/J2048</f>
        <v>91.576482235596572</v>
      </c>
      <c r="K2047" s="82">
        <f>K2046*100/K2048</f>
        <v>91.082539696375505</v>
      </c>
      <c r="L2047" s="127"/>
      <c r="M2047" s="129"/>
      <c r="N2047" s="129"/>
      <c r="O2047" s="129"/>
      <c r="P2047" s="129"/>
      <c r="Q2047" s="129"/>
    </row>
    <row r="2048" spans="1:17" ht="15.75" thickBot="1">
      <c r="A2048" s="129"/>
      <c r="B2048" s="129"/>
      <c r="C2048" s="129"/>
      <c r="D2048" s="129"/>
      <c r="E2048" s="129"/>
      <c r="G2048" s="85"/>
      <c r="H2048" s="98" t="s">
        <v>84</v>
      </c>
      <c r="I2048" s="99">
        <v>78652109</v>
      </c>
      <c r="J2048" s="99">
        <v>75464707</v>
      </c>
      <c r="K2048" s="99">
        <v>75717870</v>
      </c>
      <c r="L2048" s="127"/>
      <c r="M2048" s="129"/>
      <c r="N2048" s="129"/>
      <c r="O2048" s="129"/>
      <c r="P2048" s="129"/>
      <c r="Q2048" s="129"/>
    </row>
    <row r="2049" spans="1:98">
      <c r="A2049" s="129"/>
      <c r="B2049" s="129"/>
      <c r="C2049" s="129"/>
      <c r="D2049" s="129"/>
      <c r="E2049" s="129"/>
      <c r="G2049" s="129"/>
      <c r="H2049" s="129"/>
      <c r="I2049" s="129"/>
      <c r="J2049" s="129"/>
      <c r="K2049" s="129"/>
      <c r="L2049" s="127"/>
      <c r="M2049" s="129"/>
      <c r="N2049" s="129"/>
      <c r="O2049" s="129"/>
      <c r="P2049" s="129"/>
      <c r="Q2049" s="129"/>
    </row>
    <row r="2050" spans="1:98" ht="15.75" thickBot="1">
      <c r="A2050" s="129"/>
      <c r="B2050" s="129"/>
      <c r="C2050" s="129"/>
      <c r="D2050" s="129"/>
      <c r="E2050" s="129"/>
      <c r="G2050" s="129"/>
      <c r="H2050" s="129"/>
      <c r="I2050" s="129"/>
      <c r="J2050" s="129"/>
      <c r="K2050" s="129"/>
      <c r="L2050" s="127"/>
      <c r="M2050" s="129"/>
      <c r="N2050" s="129"/>
      <c r="O2050" s="129"/>
      <c r="P2050" s="129"/>
      <c r="Q2050" s="129"/>
    </row>
    <row r="2051" spans="1:98" ht="15.75" thickBot="1">
      <c r="A2051" s="129"/>
      <c r="B2051" s="129"/>
      <c r="C2051" s="129"/>
      <c r="D2051" s="129"/>
      <c r="E2051" s="129"/>
      <c r="G2051" s="73" t="s">
        <v>302</v>
      </c>
      <c r="H2051" s="21" t="s">
        <v>303</v>
      </c>
      <c r="I2051" s="27"/>
      <c r="J2051" s="27"/>
      <c r="K2051" s="27"/>
      <c r="L2051" s="127"/>
      <c r="M2051" s="73" t="s">
        <v>302</v>
      </c>
      <c r="N2051" s="21" t="s">
        <v>303</v>
      </c>
      <c r="O2051" s="27"/>
      <c r="P2051" s="27"/>
      <c r="Q2051" s="27"/>
    </row>
    <row r="2052" spans="1:98" ht="15.75" thickBot="1">
      <c r="A2052" s="129"/>
      <c r="B2052" s="129"/>
      <c r="C2052" s="129"/>
      <c r="D2052" s="129"/>
      <c r="E2052" s="129"/>
      <c r="G2052" s="189"/>
      <c r="H2052" s="190"/>
      <c r="I2052" s="145">
        <v>2017</v>
      </c>
      <c r="J2052" s="222">
        <v>2018</v>
      </c>
      <c r="K2052" s="145">
        <v>2019</v>
      </c>
      <c r="L2052" s="127"/>
      <c r="M2052" s="189"/>
      <c r="N2052" s="190"/>
      <c r="O2052" s="145">
        <v>2017</v>
      </c>
      <c r="P2052" s="145">
        <v>2018</v>
      </c>
      <c r="Q2052" s="145">
        <v>2019</v>
      </c>
    </row>
    <row r="2053" spans="1:98">
      <c r="A2053" s="129"/>
      <c r="B2053" s="129"/>
      <c r="C2053" s="129"/>
      <c r="D2053" s="129"/>
      <c r="E2053" s="129"/>
      <c r="G2053" s="105" t="s">
        <v>86</v>
      </c>
      <c r="H2053" s="184" t="s">
        <v>80</v>
      </c>
      <c r="I2053" s="146" t="s">
        <v>81</v>
      </c>
      <c r="J2053" s="223" t="s">
        <v>81</v>
      </c>
      <c r="K2053" s="146" t="s">
        <v>81</v>
      </c>
      <c r="L2053" s="127"/>
      <c r="M2053" s="105" t="s">
        <v>86</v>
      </c>
      <c r="N2053" s="184" t="s">
        <v>80</v>
      </c>
      <c r="O2053" s="146" t="s">
        <v>81</v>
      </c>
      <c r="P2053" s="146" t="s">
        <v>81</v>
      </c>
      <c r="Q2053" s="146" t="s">
        <v>81</v>
      </c>
    </row>
    <row r="2054" spans="1:98" ht="15.75" thickBot="1">
      <c r="A2054" s="129"/>
      <c r="B2054" s="129"/>
      <c r="C2054" s="129"/>
      <c r="D2054" s="129"/>
      <c r="E2054" s="129"/>
      <c r="G2054" s="77">
        <v>1</v>
      </c>
      <c r="H2054" s="135" t="s">
        <v>0</v>
      </c>
      <c r="I2054" s="157">
        <v>8752851</v>
      </c>
      <c r="J2054" s="325">
        <v>13820993</v>
      </c>
      <c r="K2054" s="157">
        <v>10639328</v>
      </c>
      <c r="L2054" s="127"/>
      <c r="M2054" s="135"/>
      <c r="N2054" s="305" t="s">
        <v>0</v>
      </c>
      <c r="O2054" s="160">
        <v>1178867</v>
      </c>
      <c r="P2054" s="160">
        <v>1018478</v>
      </c>
      <c r="Q2054" s="160">
        <v>953243</v>
      </c>
    </row>
    <row r="2055" spans="1:98">
      <c r="A2055" s="129"/>
      <c r="B2055" s="129"/>
      <c r="C2055" s="129"/>
      <c r="D2055" s="129"/>
      <c r="E2055" s="129"/>
      <c r="G2055" s="83">
        <v>2</v>
      </c>
      <c r="H2055" s="135" t="s">
        <v>4</v>
      </c>
      <c r="I2055" s="84">
        <v>1970282</v>
      </c>
      <c r="J2055" s="142">
        <v>2236740</v>
      </c>
      <c r="K2055" s="147">
        <v>2040306</v>
      </c>
      <c r="L2055" s="127"/>
      <c r="M2055" s="102"/>
      <c r="N2055" s="92" t="s">
        <v>83</v>
      </c>
      <c r="O2055" s="93">
        <f>SUM(O2054:O2054)</f>
        <v>1178867</v>
      </c>
      <c r="P2055" s="93">
        <f>SUM(P2054:P2054)</f>
        <v>1018478</v>
      </c>
      <c r="Q2055" s="94">
        <f>SUM(Q2054:Q2054)</f>
        <v>953243</v>
      </c>
    </row>
    <row r="2056" spans="1:98" ht="15.75" thickBot="1">
      <c r="A2056" s="129"/>
      <c r="B2056" s="129"/>
      <c r="C2056" s="129"/>
      <c r="D2056" s="129"/>
      <c r="E2056" s="129"/>
      <c r="G2056" s="83">
        <v>3</v>
      </c>
      <c r="H2056" s="135" t="s">
        <v>8</v>
      </c>
      <c r="I2056" s="84">
        <v>647546</v>
      </c>
      <c r="J2056" s="142">
        <v>1608638</v>
      </c>
      <c r="K2056" s="147">
        <v>776403</v>
      </c>
      <c r="L2056" s="127"/>
      <c r="M2056" s="83"/>
      <c r="N2056" s="88" t="s">
        <v>240</v>
      </c>
      <c r="O2056" s="82">
        <f>O2055*100/O2057</f>
        <v>74.346821961211674</v>
      </c>
      <c r="P2056" s="82">
        <f>P2055*100/P2057</f>
        <v>63.59708115250266</v>
      </c>
      <c r="Q2056" s="96">
        <f>Q2055*100/Q2057</f>
        <v>62.087739592370561</v>
      </c>
    </row>
    <row r="2057" spans="1:98" ht="15.75" thickBot="1">
      <c r="A2057" s="129"/>
      <c r="B2057" s="129"/>
      <c r="C2057" s="129"/>
      <c r="D2057" s="129"/>
      <c r="E2057" s="129"/>
      <c r="G2057" s="102"/>
      <c r="H2057" s="92" t="s">
        <v>83</v>
      </c>
      <c r="I2057" s="148">
        <f t="shared" ref="I2057:J2057" si="168">SUM(I2054:I2056)</f>
        <v>11370679</v>
      </c>
      <c r="J2057" s="148">
        <f t="shared" si="168"/>
        <v>17666371</v>
      </c>
      <c r="K2057" s="148">
        <f>SUM(K2054:K2056)</f>
        <v>13456037</v>
      </c>
      <c r="L2057" s="127"/>
      <c r="M2057" s="85"/>
      <c r="N2057" s="98" t="s">
        <v>143</v>
      </c>
      <c r="O2057" s="99">
        <v>1585632</v>
      </c>
      <c r="P2057" s="99">
        <v>1601454</v>
      </c>
      <c r="Q2057" s="100">
        <v>1535316</v>
      </c>
    </row>
    <row r="2058" spans="1:98">
      <c r="A2058" s="129"/>
      <c r="B2058" s="129"/>
      <c r="C2058" s="129"/>
      <c r="D2058" s="129"/>
      <c r="E2058" s="129"/>
      <c r="G2058" s="83"/>
      <c r="H2058" s="88" t="s">
        <v>240</v>
      </c>
      <c r="I2058" s="82">
        <f>I2057*100/I2059</f>
        <v>80.822235037069035</v>
      </c>
      <c r="J2058" s="208">
        <f>J2057*100/J2059</f>
        <v>84.949223636853489</v>
      </c>
      <c r="K2058" s="149">
        <f>K2057*100/K2059</f>
        <v>82.36476952159336</v>
      </c>
      <c r="L2058" s="127"/>
      <c r="M2058" s="129"/>
      <c r="N2058" s="129"/>
      <c r="O2058" s="129"/>
      <c r="P2058" s="129"/>
      <c r="Q2058" s="129"/>
    </row>
    <row r="2059" spans="1:98" ht="15.75" thickBot="1">
      <c r="A2059" s="129"/>
      <c r="B2059" s="129"/>
      <c r="C2059" s="129"/>
      <c r="D2059" s="129"/>
      <c r="E2059" s="129"/>
      <c r="G2059" s="85"/>
      <c r="H2059" s="98" t="s">
        <v>84</v>
      </c>
      <c r="I2059" s="99">
        <v>14068751</v>
      </c>
      <c r="J2059" s="326">
        <v>20796389</v>
      </c>
      <c r="K2059" s="150">
        <v>16337127</v>
      </c>
      <c r="L2059" s="127"/>
      <c r="M2059" s="129"/>
      <c r="N2059" s="129"/>
      <c r="O2059" s="129"/>
      <c r="P2059" s="129"/>
      <c r="Q2059" s="129"/>
    </row>
    <row r="2060" spans="1:98">
      <c r="A2060" s="129"/>
      <c r="B2060" s="129"/>
      <c r="C2060" s="129"/>
      <c r="D2060" s="129"/>
      <c r="E2060" s="129"/>
      <c r="G2060" s="127"/>
      <c r="H2060" s="127"/>
      <c r="I2060" s="127"/>
      <c r="J2060" s="127"/>
      <c r="K2060" s="127"/>
      <c r="L2060" s="127"/>
      <c r="M2060" s="127"/>
      <c r="N2060" s="127"/>
      <c r="O2060" s="127"/>
      <c r="P2060" s="127"/>
      <c r="Q2060" s="127"/>
    </row>
    <row r="2061" spans="1:98" s="335" customFormat="1" ht="15.75" thickBot="1">
      <c r="A2061" s="350"/>
      <c r="B2061" s="350"/>
      <c r="C2061" s="350"/>
      <c r="D2061" s="350"/>
      <c r="E2061" s="350"/>
      <c r="F2061" s="337"/>
      <c r="G2061" s="350"/>
      <c r="H2061" s="350"/>
      <c r="I2061" s="350"/>
      <c r="J2061" s="350"/>
      <c r="K2061" s="350"/>
      <c r="L2061" s="350"/>
      <c r="M2061" s="350"/>
      <c r="N2061" s="350"/>
      <c r="O2061" s="350"/>
      <c r="P2061" s="350"/>
      <c r="Q2061" s="350"/>
      <c r="R2061" s="337"/>
      <c r="S2061"/>
      <c r="T2061"/>
      <c r="U2061"/>
      <c r="V2061"/>
      <c r="W2061"/>
      <c r="X2061"/>
      <c r="Y2061"/>
      <c r="Z2061"/>
      <c r="AA2061"/>
      <c r="AB2061"/>
      <c r="AC2061"/>
      <c r="AD2061"/>
      <c r="AE2061"/>
      <c r="AF2061"/>
      <c r="AG2061"/>
      <c r="AH2061"/>
      <c r="AI2061"/>
      <c r="AJ2061"/>
      <c r="AK2061"/>
      <c r="AL2061"/>
      <c r="AM2061"/>
      <c r="AN2061"/>
      <c r="AO2061"/>
      <c r="AP2061"/>
      <c r="AQ2061"/>
      <c r="AR2061"/>
      <c r="AS2061"/>
      <c r="AT2061"/>
      <c r="AU2061"/>
      <c r="AV2061"/>
      <c r="AW2061"/>
      <c r="AX2061"/>
      <c r="AY2061"/>
      <c r="AZ2061"/>
      <c r="BA2061"/>
      <c r="BB2061"/>
      <c r="BC2061"/>
      <c r="BD2061"/>
      <c r="BE2061"/>
      <c r="BF2061"/>
      <c r="BG2061"/>
      <c r="BH2061"/>
      <c r="BI2061"/>
      <c r="BJ2061"/>
      <c r="BK2061"/>
      <c r="BL2061"/>
      <c r="BM2061"/>
      <c r="BN2061"/>
      <c r="BO2061"/>
      <c r="BP2061"/>
      <c r="BQ2061"/>
      <c r="BR2061"/>
      <c r="BS2061"/>
      <c r="BT2061"/>
      <c r="BU2061"/>
      <c r="BV2061"/>
      <c r="BW2061"/>
      <c r="BX2061"/>
      <c r="BY2061"/>
      <c r="BZ2061"/>
      <c r="CA2061"/>
      <c r="CB2061"/>
      <c r="CC2061"/>
      <c r="CD2061"/>
      <c r="CE2061"/>
      <c r="CF2061"/>
      <c r="CG2061"/>
      <c r="CH2061"/>
      <c r="CI2061"/>
      <c r="CJ2061"/>
      <c r="CK2061"/>
      <c r="CL2061"/>
      <c r="CM2061"/>
      <c r="CN2061"/>
      <c r="CO2061"/>
      <c r="CP2061"/>
      <c r="CQ2061"/>
      <c r="CR2061"/>
      <c r="CS2061"/>
      <c r="CT2061"/>
    </row>
    <row r="2062" spans="1:98" ht="15.75" thickBot="1">
      <c r="A2062" s="129"/>
      <c r="B2062" s="129"/>
      <c r="C2062" s="175" t="s">
        <v>516</v>
      </c>
      <c r="D2062" s="175" t="s">
        <v>516</v>
      </c>
      <c r="E2062" s="129"/>
      <c r="G2062" s="40" t="s">
        <v>204</v>
      </c>
      <c r="H2062" s="21" t="s">
        <v>205</v>
      </c>
      <c r="I2062" s="34"/>
      <c r="J2062" s="27"/>
      <c r="K2062" s="27"/>
      <c r="M2062" s="40" t="s">
        <v>204</v>
      </c>
      <c r="N2062" s="21" t="s">
        <v>205</v>
      </c>
      <c r="O2062" s="34"/>
      <c r="P2062" s="27"/>
      <c r="Q2062" s="27"/>
    </row>
    <row r="2063" spans="1:98" ht="15.75" thickBot="1">
      <c r="A2063" s="342" t="s">
        <v>510</v>
      </c>
      <c r="B2063" s="343" t="s">
        <v>511</v>
      </c>
      <c r="C2063" s="355" t="s">
        <v>99</v>
      </c>
      <c r="D2063" s="344" t="s">
        <v>100</v>
      </c>
      <c r="E2063" s="339" t="s">
        <v>469</v>
      </c>
      <c r="G2063" s="39"/>
      <c r="H2063" s="41"/>
      <c r="I2063" s="52">
        <v>2017</v>
      </c>
      <c r="J2063" s="52">
        <v>2018</v>
      </c>
      <c r="K2063" s="145">
        <v>2019</v>
      </c>
      <c r="M2063" s="39"/>
      <c r="N2063" s="41"/>
      <c r="O2063" s="52">
        <v>2017</v>
      </c>
      <c r="P2063" s="52">
        <v>2018</v>
      </c>
      <c r="Q2063" s="145">
        <v>2019</v>
      </c>
    </row>
    <row r="2064" spans="1:98">
      <c r="A2064" s="345" t="s">
        <v>508</v>
      </c>
      <c r="B2064" s="353" t="s">
        <v>509</v>
      </c>
      <c r="C2064" s="333">
        <v>89958989</v>
      </c>
      <c r="D2064" s="333">
        <v>502853014</v>
      </c>
      <c r="E2064" s="333">
        <f>-D2064+C2064</f>
        <v>-412894025</v>
      </c>
      <c r="G2064" s="105" t="s">
        <v>86</v>
      </c>
      <c r="H2064" s="184" t="s">
        <v>80</v>
      </c>
      <c r="I2064" s="212" t="s">
        <v>81</v>
      </c>
      <c r="J2064" s="212" t="s">
        <v>81</v>
      </c>
      <c r="K2064" s="146" t="s">
        <v>81</v>
      </c>
      <c r="L2064" s="127"/>
      <c r="M2064" s="105" t="s">
        <v>86</v>
      </c>
      <c r="N2064" s="184" t="s">
        <v>80</v>
      </c>
      <c r="O2064" s="212" t="s">
        <v>81</v>
      </c>
      <c r="P2064" s="212" t="s">
        <v>81</v>
      </c>
      <c r="Q2064" s="146" t="s">
        <v>81</v>
      </c>
    </row>
    <row r="2065" spans="1:17">
      <c r="A2065" s="129"/>
      <c r="B2065" s="129"/>
      <c r="C2065" s="129"/>
      <c r="D2065" s="129"/>
      <c r="E2065" s="129"/>
      <c r="G2065" s="83">
        <v>1</v>
      </c>
      <c r="H2065" s="135" t="s">
        <v>10</v>
      </c>
      <c r="I2065" s="157">
        <v>46207</v>
      </c>
      <c r="J2065" s="157">
        <v>321395</v>
      </c>
      <c r="K2065" s="157">
        <v>822517</v>
      </c>
      <c r="L2065" s="127"/>
      <c r="M2065" s="83">
        <v>1</v>
      </c>
      <c r="N2065" s="135" t="s">
        <v>7</v>
      </c>
      <c r="O2065" s="84">
        <v>40162706</v>
      </c>
      <c r="P2065" s="84">
        <v>44763391</v>
      </c>
      <c r="Q2065" s="147">
        <v>40817457</v>
      </c>
    </row>
    <row r="2066" spans="1:17" ht="15.75" thickBot="1">
      <c r="A2066" s="129"/>
      <c r="B2066" s="346" t="s">
        <v>514</v>
      </c>
      <c r="C2066" s="348" t="s">
        <v>145</v>
      </c>
      <c r="D2066" s="348" t="s">
        <v>89</v>
      </c>
      <c r="E2066" s="129"/>
      <c r="G2066" s="113">
        <v>2</v>
      </c>
      <c r="H2066" s="158" t="s">
        <v>0</v>
      </c>
      <c r="I2066" s="114">
        <v>545150</v>
      </c>
      <c r="J2066" s="114">
        <v>531639</v>
      </c>
      <c r="K2066" s="157">
        <v>641569</v>
      </c>
      <c r="L2066" s="127"/>
      <c r="M2066" s="83">
        <v>2</v>
      </c>
      <c r="N2066" s="135" t="s">
        <v>4</v>
      </c>
      <c r="O2066" s="84">
        <v>15406065</v>
      </c>
      <c r="P2066" s="84">
        <v>18245942</v>
      </c>
      <c r="Q2066" s="147">
        <v>18891175</v>
      </c>
    </row>
    <row r="2067" spans="1:17">
      <c r="A2067" s="129"/>
      <c r="B2067" s="129"/>
      <c r="C2067" s="147">
        <v>18503878</v>
      </c>
      <c r="D2067" s="147">
        <v>119917668</v>
      </c>
      <c r="E2067" s="129"/>
      <c r="G2067" s="102"/>
      <c r="H2067" s="92" t="s">
        <v>83</v>
      </c>
      <c r="I2067" s="93">
        <f t="shared" ref="I2067:J2067" si="169">SUM(I2065:I2066)</f>
        <v>591357</v>
      </c>
      <c r="J2067" s="93">
        <f t="shared" si="169"/>
        <v>853034</v>
      </c>
      <c r="K2067" s="94">
        <f>SUM(K2065:K2066)</f>
        <v>1464086</v>
      </c>
      <c r="L2067" s="127"/>
      <c r="M2067" s="83">
        <v>3</v>
      </c>
      <c r="N2067" s="135" t="s">
        <v>66</v>
      </c>
      <c r="O2067" s="84">
        <v>908903</v>
      </c>
      <c r="P2067" s="84">
        <v>12630098</v>
      </c>
      <c r="Q2067" s="147">
        <v>10183187</v>
      </c>
    </row>
    <row r="2068" spans="1:17">
      <c r="C2068" s="348" t="s">
        <v>6</v>
      </c>
      <c r="D2068" s="348" t="s">
        <v>0</v>
      </c>
      <c r="G2068" s="83"/>
      <c r="H2068" s="88" t="s">
        <v>240</v>
      </c>
      <c r="I2068" s="82">
        <f>I2067*100/I2069</f>
        <v>93.596691431338968</v>
      </c>
      <c r="J2068" s="82">
        <f>J2067*100/J2069</f>
        <v>31.39554826661524</v>
      </c>
      <c r="K2068" s="96">
        <f>K2067*100/K2069</f>
        <v>60.160237076581453</v>
      </c>
      <c r="L2068" s="127"/>
      <c r="M2068" s="83">
        <v>4</v>
      </c>
      <c r="N2068" s="201" t="s">
        <v>231</v>
      </c>
      <c r="O2068" s="84">
        <v>0</v>
      </c>
      <c r="P2068" s="84">
        <v>250299</v>
      </c>
      <c r="Q2068" s="147">
        <v>8428495</v>
      </c>
    </row>
    <row r="2069" spans="1:17" ht="15.75" thickBot="1">
      <c r="C2069" s="147">
        <v>11938319</v>
      </c>
      <c r="D2069" s="147">
        <v>55059025</v>
      </c>
      <c r="G2069" s="85"/>
      <c r="H2069" s="98" t="s">
        <v>84</v>
      </c>
      <c r="I2069" s="99">
        <v>631814</v>
      </c>
      <c r="J2069" s="99">
        <v>2717054</v>
      </c>
      <c r="K2069" s="100">
        <v>2433644</v>
      </c>
      <c r="L2069" s="127"/>
      <c r="M2069" s="83">
        <v>5</v>
      </c>
      <c r="N2069" s="135" t="s">
        <v>96</v>
      </c>
      <c r="O2069" s="84">
        <v>0</v>
      </c>
      <c r="P2069" s="84">
        <v>0</v>
      </c>
      <c r="Q2069" s="147">
        <v>7821955</v>
      </c>
    </row>
    <row r="2070" spans="1:17">
      <c r="C2070" s="348" t="s">
        <v>539</v>
      </c>
      <c r="D2070" s="348" t="s">
        <v>7</v>
      </c>
      <c r="G2070" s="129"/>
      <c r="H2070" s="129"/>
      <c r="I2070" s="129"/>
      <c r="J2070" s="129"/>
      <c r="K2070" s="129"/>
      <c r="L2070" s="127"/>
      <c r="M2070" s="113">
        <v>6</v>
      </c>
      <c r="N2070" s="158" t="s">
        <v>13</v>
      </c>
      <c r="O2070" s="114">
        <v>3135079</v>
      </c>
      <c r="P2070" s="114">
        <v>3424101</v>
      </c>
      <c r="Q2070" s="157">
        <v>7237719</v>
      </c>
    </row>
    <row r="2071" spans="1:17">
      <c r="C2071" s="147">
        <v>10800498</v>
      </c>
      <c r="D2071" s="147">
        <v>45380564</v>
      </c>
      <c r="G2071" s="129"/>
      <c r="H2071" s="129"/>
      <c r="I2071" s="129"/>
      <c r="J2071" s="129"/>
      <c r="K2071" s="129"/>
      <c r="L2071" s="127"/>
      <c r="M2071" s="113">
        <v>7</v>
      </c>
      <c r="N2071" s="158" t="s">
        <v>103</v>
      </c>
      <c r="O2071" s="114">
        <v>0</v>
      </c>
      <c r="P2071" s="114">
        <v>1550460</v>
      </c>
      <c r="Q2071" s="157">
        <v>6102237</v>
      </c>
    </row>
    <row r="2072" spans="1:17">
      <c r="C2072" s="348" t="s">
        <v>10</v>
      </c>
      <c r="D2072" s="348" t="s">
        <v>4</v>
      </c>
      <c r="G2072" s="129"/>
      <c r="H2072" s="129"/>
      <c r="I2072" s="129"/>
      <c r="J2072" s="129"/>
      <c r="K2072" s="129"/>
      <c r="L2072" s="127"/>
      <c r="M2072" s="113">
        <v>8</v>
      </c>
      <c r="N2072" s="158" t="s">
        <v>3</v>
      </c>
      <c r="O2072" s="114">
        <v>2626033</v>
      </c>
      <c r="P2072" s="114">
        <v>2422980</v>
      </c>
      <c r="Q2072" s="157">
        <v>4534878</v>
      </c>
    </row>
    <row r="2073" spans="1:17">
      <c r="A2073" s="129"/>
      <c r="B2073" s="129"/>
      <c r="C2073" s="147">
        <v>10696835</v>
      </c>
      <c r="D2073" s="147">
        <v>34931429</v>
      </c>
      <c r="E2073" s="129"/>
      <c r="G2073" s="129"/>
      <c r="H2073" s="129"/>
      <c r="I2073" s="129"/>
      <c r="J2073" s="129"/>
      <c r="K2073" s="129"/>
      <c r="L2073" s="127"/>
      <c r="M2073" s="113">
        <v>9</v>
      </c>
      <c r="N2073" s="158" t="s">
        <v>20</v>
      </c>
      <c r="O2073" s="114">
        <v>806518</v>
      </c>
      <c r="P2073" s="114">
        <v>1444781</v>
      </c>
      <c r="Q2073" s="157">
        <v>2645268</v>
      </c>
    </row>
    <row r="2074" spans="1:17" ht="15.75" thickBot="1">
      <c r="A2074" s="129"/>
      <c r="B2074" s="129"/>
      <c r="C2074" s="348" t="s">
        <v>296</v>
      </c>
      <c r="D2074" s="348" t="s">
        <v>10</v>
      </c>
      <c r="E2074" s="129"/>
      <c r="G2074" s="129"/>
      <c r="H2074" s="129"/>
      <c r="I2074" s="129"/>
      <c r="J2074" s="129"/>
      <c r="K2074" s="129"/>
      <c r="L2074" s="127"/>
      <c r="M2074" s="113">
        <v>10</v>
      </c>
      <c r="N2074" s="158" t="s">
        <v>10</v>
      </c>
      <c r="O2074" s="114">
        <v>321254</v>
      </c>
      <c r="P2074" s="114">
        <v>885889</v>
      </c>
      <c r="Q2074" s="160">
        <v>2381707</v>
      </c>
    </row>
    <row r="2075" spans="1:17">
      <c r="A2075" s="129"/>
      <c r="B2075" s="129"/>
      <c r="C2075" s="147">
        <v>7162501</v>
      </c>
      <c r="D2075" s="147">
        <v>30118811</v>
      </c>
      <c r="E2075" s="129"/>
      <c r="G2075" s="129"/>
      <c r="H2075" s="129"/>
      <c r="I2075" s="129"/>
      <c r="J2075" s="129"/>
      <c r="K2075" s="129"/>
      <c r="L2075" s="127"/>
      <c r="M2075" s="102"/>
      <c r="N2075" s="92" t="s">
        <v>83</v>
      </c>
      <c r="O2075" s="94">
        <f>SUM(O2065:O2073)</f>
        <v>63045304</v>
      </c>
      <c r="P2075" s="94">
        <f>SUM(P2065:P2073)</f>
        <v>84732052</v>
      </c>
      <c r="Q2075" s="94">
        <f>SUM(Q2065:Q2073)</f>
        <v>106662371</v>
      </c>
    </row>
    <row r="2076" spans="1:17">
      <c r="A2076" s="129"/>
      <c r="B2076" s="129"/>
      <c r="C2076" s="129"/>
      <c r="D2076" s="348" t="s">
        <v>13</v>
      </c>
      <c r="E2076" s="129"/>
      <c r="G2076" s="129"/>
      <c r="H2076" s="129"/>
      <c r="I2076" s="129"/>
      <c r="J2076" s="129"/>
      <c r="K2076" s="129"/>
      <c r="L2076" s="127"/>
      <c r="M2076" s="83"/>
      <c r="N2076" s="88" t="s">
        <v>240</v>
      </c>
      <c r="O2076" s="82">
        <f>O2075*100/O2077</f>
        <v>79.158950657586786</v>
      </c>
      <c r="P2076" s="82">
        <f>P2075*100/P2077</f>
        <v>80.693641860710514</v>
      </c>
      <c r="Q2076" s="96">
        <f>Q2075*100/Q2077</f>
        <v>89.538867537812521</v>
      </c>
    </row>
    <row r="2077" spans="1:17" ht="15.75" thickBot="1">
      <c r="A2077" s="129"/>
      <c r="B2077" s="129"/>
      <c r="C2077" s="129"/>
      <c r="D2077" s="147">
        <v>29457500</v>
      </c>
      <c r="E2077" s="129"/>
      <c r="G2077" s="129"/>
      <c r="H2077" s="129"/>
      <c r="I2077" s="129"/>
      <c r="J2077" s="129"/>
      <c r="K2077" s="129"/>
      <c r="L2077" s="127"/>
      <c r="M2077" s="85"/>
      <c r="N2077" s="98" t="s">
        <v>143</v>
      </c>
      <c r="O2077" s="99">
        <v>79643936</v>
      </c>
      <c r="P2077" s="99">
        <v>105004620</v>
      </c>
      <c r="Q2077" s="100">
        <v>119124101</v>
      </c>
    </row>
    <row r="2078" spans="1:17">
      <c r="A2078" s="129"/>
      <c r="B2078" s="129"/>
      <c r="C2078" s="129"/>
      <c r="D2078" s="348" t="s">
        <v>8</v>
      </c>
      <c r="E2078" s="129"/>
      <c r="G2078" s="129"/>
      <c r="H2078" s="129"/>
      <c r="I2078" s="129"/>
      <c r="J2078" s="129"/>
      <c r="K2078" s="129"/>
      <c r="L2078" s="127"/>
      <c r="M2078" s="163"/>
      <c r="N2078" s="164"/>
      <c r="O2078" s="165"/>
      <c r="P2078" s="165"/>
      <c r="Q2078" s="165"/>
    </row>
    <row r="2079" spans="1:17" ht="15.75" thickBot="1">
      <c r="A2079" s="129"/>
      <c r="B2079" s="129"/>
      <c r="C2079" s="129"/>
      <c r="D2079" s="147">
        <v>23979623</v>
      </c>
      <c r="E2079" s="129"/>
      <c r="G2079" s="129"/>
      <c r="H2079" s="129"/>
      <c r="I2079" s="129"/>
      <c r="J2079" s="129"/>
      <c r="K2079" s="129"/>
      <c r="L2079" s="127"/>
      <c r="M2079" s="163"/>
      <c r="N2079" s="164"/>
      <c r="O2079" s="165"/>
      <c r="P2079" s="165"/>
      <c r="Q2079" s="165"/>
    </row>
    <row r="2080" spans="1:17" ht="15.75" thickBot="1">
      <c r="A2080" s="129"/>
      <c r="B2080" s="129"/>
      <c r="C2080" s="129"/>
      <c r="E2080" s="129"/>
      <c r="G2080" s="40" t="s">
        <v>382</v>
      </c>
      <c r="H2080" s="21" t="s">
        <v>383</v>
      </c>
      <c r="I2080" s="34"/>
      <c r="J2080" s="27"/>
      <c r="K2080" s="27"/>
      <c r="M2080" s="40" t="s">
        <v>382</v>
      </c>
      <c r="N2080" s="21" t="s">
        <v>383</v>
      </c>
      <c r="O2080" s="34"/>
      <c r="P2080" s="27"/>
      <c r="Q2080" s="27"/>
    </row>
    <row r="2081" spans="1:17" ht="15.75" thickBot="1">
      <c r="A2081" s="129"/>
      <c r="B2081" s="129"/>
      <c r="C2081" s="129"/>
      <c r="E2081" s="129"/>
      <c r="G2081" s="39"/>
      <c r="H2081" s="41"/>
      <c r="I2081" s="145">
        <v>2017</v>
      </c>
      <c r="J2081" s="52">
        <v>2018</v>
      </c>
      <c r="K2081" s="145">
        <v>2019</v>
      </c>
      <c r="M2081" s="39"/>
      <c r="N2081" s="41"/>
      <c r="O2081" s="52">
        <v>2017</v>
      </c>
      <c r="P2081" s="52">
        <v>2018</v>
      </c>
      <c r="Q2081" s="145">
        <v>2019</v>
      </c>
    </row>
    <row r="2082" spans="1:17">
      <c r="A2082" s="129"/>
      <c r="B2082" s="129"/>
      <c r="C2082" s="129"/>
      <c r="E2082" s="129"/>
      <c r="G2082" s="105" t="s">
        <v>86</v>
      </c>
      <c r="H2082" s="184" t="s">
        <v>80</v>
      </c>
      <c r="I2082" s="146" t="s">
        <v>81</v>
      </c>
      <c r="J2082" s="212" t="s">
        <v>81</v>
      </c>
      <c r="K2082" s="146" t="s">
        <v>81</v>
      </c>
      <c r="L2082" s="127"/>
      <c r="M2082" s="105" t="s">
        <v>86</v>
      </c>
      <c r="N2082" s="184" t="s">
        <v>80</v>
      </c>
      <c r="O2082" s="212" t="s">
        <v>81</v>
      </c>
      <c r="P2082" s="212" t="s">
        <v>81</v>
      </c>
      <c r="Q2082" s="146" t="s">
        <v>81</v>
      </c>
    </row>
    <row r="2083" spans="1:17">
      <c r="A2083" s="129"/>
      <c r="B2083" s="129"/>
      <c r="C2083" s="129"/>
      <c r="E2083" s="129"/>
      <c r="G2083" s="83">
        <v>1</v>
      </c>
      <c r="H2083" s="135" t="s">
        <v>19</v>
      </c>
      <c r="I2083" s="147">
        <v>986703</v>
      </c>
      <c r="J2083" s="147">
        <v>913982</v>
      </c>
      <c r="K2083" s="147">
        <v>1440152</v>
      </c>
      <c r="L2083" s="127"/>
      <c r="M2083" s="83">
        <v>1</v>
      </c>
      <c r="N2083" s="135" t="s">
        <v>10</v>
      </c>
      <c r="O2083" s="147">
        <v>2278104</v>
      </c>
      <c r="P2083" s="147">
        <v>2717204</v>
      </c>
      <c r="Q2083" s="147">
        <v>3197343</v>
      </c>
    </row>
    <row r="2084" spans="1:17">
      <c r="A2084" s="129"/>
      <c r="B2084" s="129"/>
      <c r="C2084" s="129"/>
      <c r="D2084" s="129"/>
      <c r="E2084" s="129"/>
      <c r="G2084" s="113">
        <v>2</v>
      </c>
      <c r="H2084" s="158" t="s">
        <v>0</v>
      </c>
      <c r="I2084" s="147">
        <v>1530138</v>
      </c>
      <c r="J2084" s="147">
        <v>1417676</v>
      </c>
      <c r="K2084" s="147">
        <v>1236061</v>
      </c>
      <c r="L2084" s="127"/>
      <c r="M2084" s="83">
        <v>2</v>
      </c>
      <c r="N2084" s="135" t="s">
        <v>104</v>
      </c>
      <c r="O2084" s="147">
        <v>0</v>
      </c>
      <c r="P2084" s="147">
        <v>1900748</v>
      </c>
      <c r="Q2084" s="147">
        <v>2717813</v>
      </c>
    </row>
    <row r="2085" spans="1:17" ht="15.75" thickBot="1">
      <c r="A2085" s="129"/>
      <c r="B2085" s="129"/>
      <c r="C2085" s="129"/>
      <c r="D2085" s="129"/>
      <c r="E2085" s="129"/>
      <c r="G2085" s="113">
        <v>3</v>
      </c>
      <c r="H2085" s="158" t="s">
        <v>6</v>
      </c>
      <c r="I2085" s="160">
        <v>801</v>
      </c>
      <c r="J2085" s="160">
        <v>47459</v>
      </c>
      <c r="K2085" s="160">
        <v>940856</v>
      </c>
      <c r="L2085" s="127"/>
      <c r="M2085" s="83">
        <v>3</v>
      </c>
      <c r="N2085" s="158" t="s">
        <v>13</v>
      </c>
      <c r="O2085" s="160">
        <v>867064</v>
      </c>
      <c r="P2085" s="160">
        <v>939182</v>
      </c>
      <c r="Q2085" s="160">
        <v>1054849</v>
      </c>
    </row>
    <row r="2086" spans="1:17">
      <c r="A2086" s="129"/>
      <c r="B2086" s="129"/>
      <c r="C2086" s="129"/>
      <c r="D2086" s="129"/>
      <c r="E2086" s="129"/>
      <c r="G2086" s="102"/>
      <c r="H2086" s="92" t="s">
        <v>83</v>
      </c>
      <c r="I2086" s="94">
        <f t="shared" ref="I2086:J2086" si="170">SUM(I2083:I2085)</f>
        <v>2517642</v>
      </c>
      <c r="J2086" s="94">
        <f t="shared" si="170"/>
        <v>2379117</v>
      </c>
      <c r="K2086" s="94">
        <f>SUM(K2083:K2085)</f>
        <v>3617069</v>
      </c>
      <c r="L2086" s="127"/>
      <c r="M2086" s="102"/>
      <c r="N2086" s="92" t="s">
        <v>83</v>
      </c>
      <c r="O2086" s="94">
        <f t="shared" ref="O2086:P2086" si="171">SUM(O2083:O2085)</f>
        <v>3145168</v>
      </c>
      <c r="P2086" s="94">
        <f t="shared" si="171"/>
        <v>5557134</v>
      </c>
      <c r="Q2086" s="94">
        <f>SUM(Q2083:Q2085)</f>
        <v>6970005</v>
      </c>
    </row>
    <row r="2087" spans="1:17">
      <c r="A2087" s="129"/>
      <c r="B2087" s="129"/>
      <c r="C2087" s="129"/>
      <c r="D2087" s="129"/>
      <c r="E2087" s="129"/>
      <c r="G2087" s="83"/>
      <c r="H2087" s="88" t="s">
        <v>240</v>
      </c>
      <c r="I2087" s="82">
        <f>I2086*100/I2088</f>
        <v>76.116882331599953</v>
      </c>
      <c r="J2087" s="82">
        <f>J2086*100/J2088</f>
        <v>83.315660122442438</v>
      </c>
      <c r="K2087" s="96">
        <f>K2086*100/K2088</f>
        <v>96.635404805656208</v>
      </c>
      <c r="L2087" s="127"/>
      <c r="M2087" s="83"/>
      <c r="N2087" s="88" t="s">
        <v>240</v>
      </c>
      <c r="O2087" s="82">
        <f>O2086*100/O2088</f>
        <v>50.472466052459993</v>
      </c>
      <c r="P2087" s="82">
        <f>P2086*100/P2088</f>
        <v>75.145127881564292</v>
      </c>
      <c r="Q2087" s="96">
        <f>Q2086*100/Q2088</f>
        <v>77.922824931798019</v>
      </c>
    </row>
    <row r="2088" spans="1:17" ht="15.75" thickBot="1">
      <c r="A2088" s="129"/>
      <c r="B2088" s="129"/>
      <c r="C2088" s="129"/>
      <c r="D2088" s="129"/>
      <c r="E2088" s="129"/>
      <c r="G2088" s="85"/>
      <c r="H2088" s="98" t="s">
        <v>84</v>
      </c>
      <c r="I2088" s="99">
        <v>3307600</v>
      </c>
      <c r="J2088" s="99">
        <v>2855546</v>
      </c>
      <c r="K2088" s="100">
        <v>3743006</v>
      </c>
      <c r="L2088" s="127"/>
      <c r="M2088" s="85"/>
      <c r="N2088" s="98" t="s">
        <v>143</v>
      </c>
      <c r="O2088" s="99">
        <v>6231453</v>
      </c>
      <c r="P2088" s="99">
        <v>7395202</v>
      </c>
      <c r="Q2088" s="100">
        <v>8944754</v>
      </c>
    </row>
    <row r="2089" spans="1:17">
      <c r="A2089" s="129"/>
      <c r="B2089" s="129"/>
      <c r="C2089" s="129"/>
      <c r="D2089" s="129"/>
      <c r="E2089" s="129"/>
      <c r="G2089" s="129"/>
      <c r="H2089" s="129"/>
      <c r="I2089" s="129"/>
      <c r="J2089" s="129"/>
      <c r="K2089" s="129"/>
      <c r="L2089" s="127"/>
      <c r="M2089" s="129"/>
      <c r="N2089" s="129"/>
      <c r="O2089" s="129"/>
      <c r="P2089" s="129"/>
      <c r="Q2089" s="129"/>
    </row>
    <row r="2090" spans="1:17" ht="15.75" thickBot="1">
      <c r="A2090" s="129"/>
      <c r="B2090" s="129"/>
      <c r="C2090" s="129"/>
      <c r="D2090" s="129"/>
      <c r="E2090" s="129"/>
      <c r="G2090" s="129"/>
      <c r="H2090" s="129"/>
      <c r="I2090" s="129"/>
      <c r="J2090" s="129"/>
      <c r="K2090" s="129"/>
      <c r="L2090" s="127"/>
      <c r="M2090" s="129"/>
      <c r="N2090" s="129"/>
      <c r="O2090" s="129"/>
      <c r="P2090" s="129"/>
      <c r="Q2090" s="129"/>
    </row>
    <row r="2091" spans="1:17" ht="15.75" thickBot="1">
      <c r="A2091" s="129"/>
      <c r="B2091" s="129"/>
      <c r="C2091" s="129"/>
      <c r="D2091" s="129"/>
      <c r="E2091" s="129"/>
      <c r="G2091" s="73" t="s">
        <v>304</v>
      </c>
      <c r="H2091" s="21" t="s">
        <v>305</v>
      </c>
      <c r="I2091" s="34"/>
      <c r="J2091" s="27"/>
      <c r="K2091" s="27"/>
      <c r="M2091" s="73" t="s">
        <v>304</v>
      </c>
      <c r="N2091" s="21" t="s">
        <v>305</v>
      </c>
      <c r="O2091" s="34"/>
      <c r="P2091" s="27"/>
      <c r="Q2091" s="27"/>
    </row>
    <row r="2092" spans="1:17" ht="15.75" thickBot="1">
      <c r="A2092" s="129"/>
      <c r="B2092" s="129"/>
      <c r="C2092" s="129"/>
      <c r="D2092" s="129"/>
      <c r="E2092" s="129"/>
      <c r="G2092" s="39"/>
      <c r="H2092" s="41"/>
      <c r="I2092" s="52">
        <v>2017</v>
      </c>
      <c r="J2092" s="52">
        <v>2018</v>
      </c>
      <c r="K2092" s="145">
        <v>2019</v>
      </c>
      <c r="M2092" s="39"/>
      <c r="N2092" s="41"/>
      <c r="O2092" s="145">
        <v>2017</v>
      </c>
      <c r="P2092" s="145">
        <v>2018</v>
      </c>
      <c r="Q2092" s="145">
        <v>2019</v>
      </c>
    </row>
    <row r="2093" spans="1:17">
      <c r="A2093" s="129"/>
      <c r="B2093" s="129"/>
      <c r="C2093" s="129"/>
      <c r="D2093" s="129"/>
      <c r="E2093" s="129"/>
      <c r="G2093" s="105" t="s">
        <v>86</v>
      </c>
      <c r="H2093" s="184" t="s">
        <v>80</v>
      </c>
      <c r="I2093" s="212" t="s">
        <v>81</v>
      </c>
      <c r="J2093" s="212" t="s">
        <v>81</v>
      </c>
      <c r="K2093" s="146" t="s">
        <v>81</v>
      </c>
      <c r="L2093" s="127"/>
      <c r="M2093" s="105" t="s">
        <v>86</v>
      </c>
      <c r="N2093" s="184" t="s">
        <v>80</v>
      </c>
      <c r="O2093" s="146" t="s">
        <v>81</v>
      </c>
      <c r="P2093" s="146" t="s">
        <v>81</v>
      </c>
      <c r="Q2093" s="146" t="s">
        <v>81</v>
      </c>
    </row>
    <row r="2094" spans="1:17" ht="15.75" thickBot="1">
      <c r="A2094" s="129"/>
      <c r="B2094" s="129"/>
      <c r="C2094" s="129"/>
      <c r="D2094" s="129"/>
      <c r="E2094" s="129"/>
      <c r="G2094" s="83">
        <v>1</v>
      </c>
      <c r="H2094" s="135" t="s">
        <v>354</v>
      </c>
      <c r="I2094" s="147">
        <v>866</v>
      </c>
      <c r="J2094" s="157">
        <v>0</v>
      </c>
      <c r="K2094" s="147">
        <v>92220</v>
      </c>
      <c r="L2094" s="127"/>
      <c r="M2094" s="83">
        <v>1</v>
      </c>
      <c r="N2094" s="135" t="s">
        <v>10</v>
      </c>
      <c r="O2094" s="147">
        <v>10685983</v>
      </c>
      <c r="P2094" s="147">
        <v>11108542</v>
      </c>
      <c r="Q2094" s="147">
        <v>10911382</v>
      </c>
    </row>
    <row r="2095" spans="1:17">
      <c r="A2095" s="129"/>
      <c r="B2095" s="129"/>
      <c r="C2095" s="129"/>
      <c r="D2095" s="129"/>
      <c r="E2095" s="129"/>
      <c r="G2095" s="102"/>
      <c r="H2095" s="92" t="s">
        <v>83</v>
      </c>
      <c r="I2095" s="93">
        <f>SUM(I2094:I2094)</f>
        <v>866</v>
      </c>
      <c r="J2095" s="93">
        <f>SUM(J2094:J2094)</f>
        <v>0</v>
      </c>
      <c r="K2095" s="94">
        <f>SUM(K2094:K2094)</f>
        <v>92220</v>
      </c>
      <c r="L2095" s="127"/>
      <c r="M2095" s="83">
        <v>2</v>
      </c>
      <c r="N2095" s="135" t="s">
        <v>44</v>
      </c>
      <c r="O2095" s="147">
        <v>1844661</v>
      </c>
      <c r="P2095" s="147">
        <v>3276271</v>
      </c>
      <c r="Q2095" s="147">
        <v>4586335</v>
      </c>
    </row>
    <row r="2096" spans="1:17">
      <c r="A2096" s="129"/>
      <c r="B2096" s="129"/>
      <c r="C2096" s="129"/>
      <c r="D2096" s="129"/>
      <c r="E2096" s="129"/>
      <c r="G2096" s="83"/>
      <c r="H2096" s="88" t="s">
        <v>240</v>
      </c>
      <c r="I2096" s="82">
        <f>I2095*100/I2097</f>
        <v>2.6625672559569562</v>
      </c>
      <c r="J2096" s="82">
        <f>J2095*100/J2097</f>
        <v>0</v>
      </c>
      <c r="K2096" s="96">
        <f>K2095*100/K2097</f>
        <v>84.146174551758747</v>
      </c>
      <c r="L2096" s="127"/>
      <c r="M2096" s="83">
        <v>3</v>
      </c>
      <c r="N2096" s="135" t="s">
        <v>23</v>
      </c>
      <c r="O2096" s="147">
        <v>1697332</v>
      </c>
      <c r="P2096" s="147">
        <v>2453919</v>
      </c>
      <c r="Q2096" s="147">
        <v>3810202</v>
      </c>
    </row>
    <row r="2097" spans="1:17" ht="15.75" thickBot="1">
      <c r="A2097" s="129"/>
      <c r="B2097" s="129"/>
      <c r="C2097" s="129"/>
      <c r="D2097" s="129"/>
      <c r="E2097" s="129"/>
      <c r="G2097" s="85"/>
      <c r="H2097" s="98" t="s">
        <v>84</v>
      </c>
      <c r="I2097" s="99">
        <v>32525</v>
      </c>
      <c r="J2097" s="99">
        <v>6443</v>
      </c>
      <c r="K2097" s="100">
        <v>109595</v>
      </c>
      <c r="L2097" s="127"/>
      <c r="M2097" s="83">
        <v>4</v>
      </c>
      <c r="N2097" s="135" t="s">
        <v>26</v>
      </c>
      <c r="O2097" s="147">
        <v>2270290</v>
      </c>
      <c r="P2097" s="147">
        <v>2236785</v>
      </c>
      <c r="Q2097" s="147">
        <v>3425035</v>
      </c>
    </row>
    <row r="2098" spans="1:17">
      <c r="A2098" s="129"/>
      <c r="B2098" s="129"/>
      <c r="C2098" s="129"/>
      <c r="D2098" s="129"/>
      <c r="E2098" s="129"/>
      <c r="G2098" s="129"/>
      <c r="H2098" s="129"/>
      <c r="I2098" s="129"/>
      <c r="J2098" s="129"/>
      <c r="K2098" s="129"/>
      <c r="L2098" s="127"/>
      <c r="M2098" s="83">
        <v>5</v>
      </c>
      <c r="N2098" s="135" t="s">
        <v>27</v>
      </c>
      <c r="O2098" s="147">
        <v>1344718</v>
      </c>
      <c r="P2098" s="147">
        <v>1255667</v>
      </c>
      <c r="Q2098" s="147">
        <v>1463934</v>
      </c>
    </row>
    <row r="2099" spans="1:17" ht="15.75" thickBot="1">
      <c r="A2099" s="129"/>
      <c r="B2099" s="129"/>
      <c r="C2099" s="129"/>
      <c r="D2099" s="129"/>
      <c r="E2099" s="129"/>
      <c r="G2099" s="129"/>
      <c r="H2099" s="129"/>
      <c r="I2099" s="129"/>
      <c r="J2099" s="129"/>
      <c r="K2099" s="129"/>
      <c r="L2099" s="127"/>
      <c r="M2099" s="83">
        <v>6</v>
      </c>
      <c r="N2099" s="135" t="s">
        <v>28</v>
      </c>
      <c r="O2099" s="147">
        <v>1901017</v>
      </c>
      <c r="P2099" s="147">
        <v>2177257</v>
      </c>
      <c r="Q2099" s="147">
        <v>1308949</v>
      </c>
    </row>
    <row r="2100" spans="1:17">
      <c r="A2100" s="129"/>
      <c r="B2100" s="129"/>
      <c r="C2100" s="129"/>
      <c r="D2100" s="129"/>
      <c r="E2100" s="129"/>
      <c r="G2100" s="129"/>
      <c r="H2100" s="129"/>
      <c r="I2100" s="129"/>
      <c r="J2100" s="129"/>
      <c r="K2100" s="129"/>
      <c r="L2100" s="127"/>
      <c r="M2100" s="102"/>
      <c r="N2100" s="92" t="s">
        <v>83</v>
      </c>
      <c r="O2100" s="94">
        <f t="shared" ref="O2100:P2100" si="172">SUM(O2094:O2099)</f>
        <v>19744001</v>
      </c>
      <c r="P2100" s="94">
        <f t="shared" si="172"/>
        <v>22508441</v>
      </c>
      <c r="Q2100" s="94">
        <f>SUM(Q2094:Q2099)</f>
        <v>25505837</v>
      </c>
    </row>
    <row r="2101" spans="1:17">
      <c r="A2101" s="129"/>
      <c r="B2101" s="129"/>
      <c r="C2101" s="129"/>
      <c r="D2101" s="129"/>
      <c r="E2101" s="129"/>
      <c r="G2101" s="129"/>
      <c r="H2101" s="129"/>
      <c r="I2101" s="129"/>
      <c r="J2101" s="129"/>
      <c r="K2101" s="129"/>
      <c r="L2101" s="127"/>
      <c r="M2101" s="83"/>
      <c r="N2101" s="88" t="s">
        <v>240</v>
      </c>
      <c r="O2101" s="82">
        <f>O2100*100/O2102</f>
        <v>77.733037188744532</v>
      </c>
      <c r="P2101" s="82">
        <f>P2100*100/P2102</f>
        <v>83.850572475325976</v>
      </c>
      <c r="Q2101" s="96">
        <f>Q2100*100/Q2102</f>
        <v>85.61872208020786</v>
      </c>
    </row>
    <row r="2102" spans="1:17" ht="15.75" thickBot="1">
      <c r="A2102" s="129"/>
      <c r="B2102" s="129"/>
      <c r="C2102" s="129"/>
      <c r="D2102" s="129"/>
      <c r="E2102" s="129"/>
      <c r="G2102" s="129"/>
      <c r="H2102" s="129"/>
      <c r="I2102" s="129"/>
      <c r="J2102" s="129"/>
      <c r="K2102" s="129"/>
      <c r="L2102" s="127"/>
      <c r="M2102" s="85"/>
      <c r="N2102" s="98" t="s">
        <v>143</v>
      </c>
      <c r="O2102" s="99">
        <v>25399755</v>
      </c>
      <c r="P2102" s="99">
        <v>26843515</v>
      </c>
      <c r="Q2102" s="100">
        <v>29790023</v>
      </c>
    </row>
    <row r="2103" spans="1:17">
      <c r="A2103" s="129"/>
      <c r="B2103" s="129"/>
      <c r="C2103" s="129"/>
      <c r="D2103" s="129"/>
      <c r="E2103" s="129"/>
      <c r="G2103" s="129"/>
      <c r="H2103" s="129"/>
      <c r="I2103" s="129"/>
      <c r="J2103" s="129"/>
      <c r="K2103" s="129"/>
      <c r="L2103" s="127"/>
      <c r="M2103" s="163"/>
      <c r="N2103" s="164"/>
      <c r="O2103" s="165"/>
      <c r="P2103" s="165"/>
      <c r="Q2103" s="165"/>
    </row>
    <row r="2104" spans="1:17" ht="15.75" thickBot="1">
      <c r="A2104" s="129"/>
      <c r="B2104" s="129"/>
      <c r="C2104" s="129"/>
      <c r="D2104" s="129"/>
      <c r="E2104" s="129"/>
    </row>
    <row r="2105" spans="1:17" ht="15.75" thickBot="1">
      <c r="A2105" s="129"/>
      <c r="B2105" s="129"/>
      <c r="C2105" s="129"/>
      <c r="D2105" s="129"/>
      <c r="E2105" s="129"/>
      <c r="G2105" s="40" t="s">
        <v>207</v>
      </c>
      <c r="H2105" s="21" t="s">
        <v>208</v>
      </c>
      <c r="I2105" s="34"/>
      <c r="J2105" s="27"/>
      <c r="K2105" s="27"/>
      <c r="M2105" s="40" t="s">
        <v>207</v>
      </c>
      <c r="N2105" s="21" t="s">
        <v>208</v>
      </c>
      <c r="O2105" s="34"/>
      <c r="P2105" s="27"/>
      <c r="Q2105" s="27"/>
    </row>
    <row r="2106" spans="1:17" ht="15.75" thickBot="1">
      <c r="A2106" s="129"/>
      <c r="B2106" s="129"/>
      <c r="C2106" s="129"/>
      <c r="D2106" s="129"/>
      <c r="E2106" s="129"/>
      <c r="G2106" s="39"/>
      <c r="H2106" s="41"/>
      <c r="I2106" s="52">
        <v>2017</v>
      </c>
      <c r="J2106" s="145">
        <v>2018</v>
      </c>
      <c r="K2106" s="145">
        <v>2019</v>
      </c>
      <c r="M2106" s="39"/>
      <c r="N2106" s="41"/>
      <c r="O2106" s="145">
        <v>2017</v>
      </c>
      <c r="P2106" s="145">
        <v>2018</v>
      </c>
      <c r="Q2106" s="145">
        <v>2019</v>
      </c>
    </row>
    <row r="2107" spans="1:17">
      <c r="A2107" s="129"/>
      <c r="B2107" s="129"/>
      <c r="C2107" s="129"/>
      <c r="D2107" s="129"/>
      <c r="E2107" s="129"/>
      <c r="G2107" s="105" t="s">
        <v>86</v>
      </c>
      <c r="H2107" s="184" t="s">
        <v>80</v>
      </c>
      <c r="I2107" s="212" t="s">
        <v>81</v>
      </c>
      <c r="J2107" s="146" t="s">
        <v>81</v>
      </c>
      <c r="K2107" s="146" t="s">
        <v>81</v>
      </c>
      <c r="L2107" s="127"/>
      <c r="M2107" s="105" t="s">
        <v>86</v>
      </c>
      <c r="N2107" s="184" t="s">
        <v>80</v>
      </c>
      <c r="O2107" s="146" t="s">
        <v>81</v>
      </c>
      <c r="P2107" s="146" t="s">
        <v>81</v>
      </c>
      <c r="Q2107" s="146" t="s">
        <v>81</v>
      </c>
    </row>
    <row r="2108" spans="1:17">
      <c r="A2108" s="129"/>
      <c r="B2108" s="129"/>
      <c r="C2108" s="129"/>
      <c r="D2108" s="129"/>
      <c r="E2108" s="129"/>
      <c r="G2108" s="83">
        <v>1</v>
      </c>
      <c r="H2108" s="135" t="s">
        <v>354</v>
      </c>
      <c r="I2108" s="84">
        <v>8227709</v>
      </c>
      <c r="J2108" s="147">
        <v>10564212</v>
      </c>
      <c r="K2108" s="147">
        <v>9640247</v>
      </c>
      <c r="L2108" s="127"/>
      <c r="M2108" s="83">
        <v>1</v>
      </c>
      <c r="N2108" s="135" t="s">
        <v>89</v>
      </c>
      <c r="O2108" s="147">
        <v>97732891</v>
      </c>
      <c r="P2108" s="147">
        <v>119845091</v>
      </c>
      <c r="Q2108" s="147">
        <v>119917668</v>
      </c>
    </row>
    <row r="2109" spans="1:17" ht="15.75" thickBot="1">
      <c r="A2109" s="129"/>
      <c r="B2109" s="129"/>
      <c r="C2109" s="129"/>
      <c r="D2109" s="129"/>
      <c r="E2109" s="129"/>
      <c r="G2109" s="83">
        <v>2</v>
      </c>
      <c r="H2109" s="135" t="s">
        <v>10</v>
      </c>
      <c r="I2109" s="84">
        <v>2532849</v>
      </c>
      <c r="J2109" s="147">
        <v>5287873</v>
      </c>
      <c r="K2109" s="147">
        <v>5641106</v>
      </c>
      <c r="L2109" s="127"/>
      <c r="M2109" s="83">
        <v>2</v>
      </c>
      <c r="N2109" s="135" t="s">
        <v>231</v>
      </c>
      <c r="O2109" s="160">
        <v>0</v>
      </c>
      <c r="P2109" s="160">
        <v>4961</v>
      </c>
      <c r="Q2109" s="160">
        <v>5149847</v>
      </c>
    </row>
    <row r="2110" spans="1:17" ht="15.75" thickBot="1">
      <c r="A2110" s="129"/>
      <c r="B2110" s="129"/>
      <c r="C2110" s="129"/>
      <c r="D2110" s="129"/>
      <c r="E2110" s="129"/>
      <c r="G2110" s="113">
        <v>3</v>
      </c>
      <c r="H2110" s="158" t="s">
        <v>25</v>
      </c>
      <c r="I2110" s="114">
        <v>1340998</v>
      </c>
      <c r="J2110" s="157">
        <v>2761037</v>
      </c>
      <c r="K2110" s="157">
        <v>3041630</v>
      </c>
      <c r="L2110" s="127"/>
      <c r="M2110" s="102"/>
      <c r="N2110" s="123" t="s">
        <v>83</v>
      </c>
      <c r="O2110" s="148">
        <f t="shared" ref="O2110:P2110" si="173">SUM(O2108:O2109)</f>
        <v>97732891</v>
      </c>
      <c r="P2110" s="148">
        <f t="shared" si="173"/>
        <v>119850052</v>
      </c>
      <c r="Q2110" s="148">
        <f t="shared" ref="Q2110" si="174">SUM(Q2108:Q2109)</f>
        <v>125067515</v>
      </c>
    </row>
    <row r="2111" spans="1:17">
      <c r="A2111" s="129"/>
      <c r="B2111" s="129"/>
      <c r="C2111" s="129"/>
      <c r="D2111" s="129"/>
      <c r="E2111" s="129"/>
      <c r="G2111" s="102"/>
      <c r="H2111" s="123" t="s">
        <v>83</v>
      </c>
      <c r="I2111" s="148">
        <f t="shared" ref="I2111:K2111" si="175">SUM(I2108:I2110)</f>
        <v>12101556</v>
      </c>
      <c r="J2111" s="148">
        <f t="shared" si="175"/>
        <v>18613122</v>
      </c>
      <c r="K2111" s="148">
        <f t="shared" si="175"/>
        <v>18322983</v>
      </c>
      <c r="L2111" s="127"/>
      <c r="M2111" s="83"/>
      <c r="N2111" s="81" t="s">
        <v>240</v>
      </c>
      <c r="O2111" s="109">
        <f>O2110*100/O2112</f>
        <v>87.860843939169584</v>
      </c>
      <c r="P2111" s="109">
        <f>P2110*100/P2112</f>
        <v>95.509530332865353</v>
      </c>
      <c r="Q2111" s="149">
        <f>Q2110*100/Q2112</f>
        <v>97.486180005186426</v>
      </c>
    </row>
    <row r="2112" spans="1:17" ht="15.75" thickBot="1">
      <c r="A2112" s="129"/>
      <c r="B2112" s="129"/>
      <c r="C2112" s="129"/>
      <c r="D2112" s="129"/>
      <c r="E2112" s="129"/>
      <c r="G2112" s="83"/>
      <c r="H2112" s="81" t="s">
        <v>240</v>
      </c>
      <c r="I2112" s="109">
        <f>I2111*100/I2113</f>
        <v>86.721232389612339</v>
      </c>
      <c r="J2112" s="109">
        <f>J2111*100/J2113</f>
        <v>85.432282542576218</v>
      </c>
      <c r="K2112" s="149">
        <f>K2111*100/K2113</f>
        <v>92.272429880844925</v>
      </c>
      <c r="L2112" s="127"/>
      <c r="M2112" s="85"/>
      <c r="N2112" s="124" t="s">
        <v>143</v>
      </c>
      <c r="O2112" s="111">
        <v>111236003</v>
      </c>
      <c r="P2112" s="111">
        <v>125484914</v>
      </c>
      <c r="Q2112" s="150">
        <v>128292559</v>
      </c>
    </row>
    <row r="2113" spans="1:17" ht="15.75" thickBot="1">
      <c r="A2113" s="129"/>
      <c r="B2113" s="129"/>
      <c r="C2113" s="129"/>
      <c r="D2113" s="129"/>
      <c r="E2113" s="129"/>
      <c r="G2113" s="85"/>
      <c r="H2113" s="124" t="s">
        <v>84</v>
      </c>
      <c r="I2113" s="111">
        <v>13954548</v>
      </c>
      <c r="J2113" s="111">
        <v>21786989</v>
      </c>
      <c r="K2113" s="150">
        <v>19857484</v>
      </c>
      <c r="L2113" s="127"/>
      <c r="M2113" s="129"/>
      <c r="N2113" s="129"/>
      <c r="O2113" s="129"/>
      <c r="P2113" s="129"/>
      <c r="Q2113" s="129"/>
    </row>
    <row r="2114" spans="1:17">
      <c r="A2114" s="129"/>
      <c r="B2114" s="129"/>
      <c r="C2114" s="129"/>
      <c r="D2114" s="129"/>
      <c r="E2114" s="129"/>
    </row>
    <row r="2115" spans="1:17" ht="15.75" thickBot="1">
      <c r="A2115" s="129"/>
      <c r="B2115" s="129"/>
      <c r="C2115" s="129"/>
      <c r="D2115" s="129"/>
      <c r="E2115" s="129"/>
      <c r="I2115" s="286"/>
      <c r="J2115" s="286"/>
      <c r="K2115" s="286"/>
      <c r="L2115" s="287"/>
      <c r="M2115" s="286"/>
    </row>
    <row r="2116" spans="1:17" ht="15.75" thickBot="1">
      <c r="A2116" s="129"/>
      <c r="B2116" s="129"/>
      <c r="C2116" s="129"/>
      <c r="D2116" s="129"/>
      <c r="E2116" s="129"/>
      <c r="G2116" s="73" t="s">
        <v>306</v>
      </c>
      <c r="H2116" s="21" t="s">
        <v>307</v>
      </c>
      <c r="I2116" s="34"/>
      <c r="J2116" s="27"/>
      <c r="K2116" s="27"/>
      <c r="M2116" s="73" t="s">
        <v>306</v>
      </c>
      <c r="N2116" s="21" t="s">
        <v>307</v>
      </c>
      <c r="O2116" s="34"/>
      <c r="P2116" s="27"/>
      <c r="Q2116" s="27"/>
    </row>
    <row r="2117" spans="1:17" ht="15.75" thickBot="1">
      <c r="A2117" s="129"/>
      <c r="B2117" s="129"/>
      <c r="C2117" s="129"/>
      <c r="D2117" s="129"/>
      <c r="E2117" s="129"/>
      <c r="G2117" s="39"/>
      <c r="H2117" s="41"/>
      <c r="I2117" s="52">
        <v>2017</v>
      </c>
      <c r="J2117" s="145">
        <v>2018</v>
      </c>
      <c r="K2117" s="145">
        <v>2019</v>
      </c>
      <c r="M2117" s="39"/>
      <c r="N2117" s="41"/>
      <c r="O2117" s="145">
        <v>2017</v>
      </c>
      <c r="P2117" s="145">
        <v>2018</v>
      </c>
      <c r="Q2117" s="145">
        <v>2019</v>
      </c>
    </row>
    <row r="2118" spans="1:17">
      <c r="A2118" s="129"/>
      <c r="B2118" s="129"/>
      <c r="C2118" s="129"/>
      <c r="D2118" s="129"/>
      <c r="E2118" s="129"/>
      <c r="G2118" s="105" t="s">
        <v>86</v>
      </c>
      <c r="H2118" s="184" t="s">
        <v>80</v>
      </c>
      <c r="I2118" s="212" t="s">
        <v>81</v>
      </c>
      <c r="J2118" s="146" t="s">
        <v>81</v>
      </c>
      <c r="K2118" s="146" t="s">
        <v>81</v>
      </c>
      <c r="L2118" s="127"/>
      <c r="M2118" s="105" t="s">
        <v>86</v>
      </c>
      <c r="N2118" s="184" t="s">
        <v>80</v>
      </c>
      <c r="O2118" s="146" t="s">
        <v>81</v>
      </c>
      <c r="P2118" s="146" t="s">
        <v>81</v>
      </c>
      <c r="Q2118" s="146" t="s">
        <v>81</v>
      </c>
    </row>
    <row r="2119" spans="1:17">
      <c r="A2119" s="129"/>
      <c r="B2119" s="129"/>
      <c r="C2119" s="129"/>
      <c r="D2119" s="129"/>
      <c r="E2119" s="129"/>
      <c r="G2119" s="83">
        <v>1</v>
      </c>
      <c r="H2119" s="135" t="s">
        <v>296</v>
      </c>
      <c r="I2119" s="147">
        <v>8310600</v>
      </c>
      <c r="J2119" s="147">
        <v>7093828</v>
      </c>
      <c r="K2119" s="147">
        <v>6857026</v>
      </c>
      <c r="L2119" s="127"/>
      <c r="M2119" s="83">
        <v>1</v>
      </c>
      <c r="N2119" s="135" t="s">
        <v>10</v>
      </c>
      <c r="O2119" s="147">
        <v>4491773</v>
      </c>
      <c r="P2119" s="147">
        <v>6464208</v>
      </c>
      <c r="Q2119" s="147">
        <v>6328732</v>
      </c>
    </row>
    <row r="2120" spans="1:17">
      <c r="A2120" s="129"/>
      <c r="B2120" s="129"/>
      <c r="C2120" s="129"/>
      <c r="D2120" s="129"/>
      <c r="E2120" s="129"/>
      <c r="G2120" s="113">
        <v>2</v>
      </c>
      <c r="H2120" s="201" t="s">
        <v>0</v>
      </c>
      <c r="I2120" s="147">
        <v>3322012</v>
      </c>
      <c r="J2120" s="147">
        <v>3746517</v>
      </c>
      <c r="K2120" s="147">
        <v>2223290</v>
      </c>
      <c r="L2120" s="127"/>
      <c r="M2120" s="83">
        <v>2</v>
      </c>
      <c r="N2120" s="135" t="s">
        <v>97</v>
      </c>
      <c r="O2120" s="147">
        <v>0</v>
      </c>
      <c r="P2120" s="147">
        <v>69660</v>
      </c>
      <c r="Q2120" s="147">
        <v>1006563</v>
      </c>
    </row>
    <row r="2121" spans="1:17">
      <c r="A2121" s="129"/>
      <c r="B2121" s="129"/>
      <c r="C2121" s="129"/>
      <c r="D2121" s="129"/>
      <c r="E2121" s="129"/>
      <c r="G2121" s="113">
        <v>3</v>
      </c>
      <c r="H2121" s="135" t="s">
        <v>299</v>
      </c>
      <c r="I2121" s="147">
        <v>527983</v>
      </c>
      <c r="J2121" s="147">
        <v>431609</v>
      </c>
      <c r="K2121" s="147">
        <v>2214853</v>
      </c>
      <c r="L2121" s="127"/>
      <c r="M2121" s="83">
        <v>3</v>
      </c>
      <c r="N2121" s="135" t="s">
        <v>26</v>
      </c>
      <c r="O2121" s="147">
        <v>3201159</v>
      </c>
      <c r="P2121" s="147">
        <v>2920718</v>
      </c>
      <c r="Q2121" s="147">
        <v>968069</v>
      </c>
    </row>
    <row r="2122" spans="1:17" ht="15.75" thickBot="1">
      <c r="A2122" s="129"/>
      <c r="B2122" s="129"/>
      <c r="C2122" s="129"/>
      <c r="D2122" s="129"/>
      <c r="E2122" s="129"/>
      <c r="G2122" s="83">
        <v>4</v>
      </c>
      <c r="H2122" s="135" t="s">
        <v>19</v>
      </c>
      <c r="I2122" s="147">
        <v>336427</v>
      </c>
      <c r="J2122" s="147">
        <v>2091295</v>
      </c>
      <c r="K2122" s="147">
        <v>1054425</v>
      </c>
      <c r="L2122" s="127"/>
      <c r="M2122" s="83">
        <v>4</v>
      </c>
      <c r="N2122" s="135" t="s">
        <v>44</v>
      </c>
      <c r="O2122" s="147">
        <v>0</v>
      </c>
      <c r="P2122" s="147">
        <v>1263183</v>
      </c>
      <c r="Q2122" s="147">
        <v>902033</v>
      </c>
    </row>
    <row r="2123" spans="1:17" ht="15.75" thickBot="1">
      <c r="A2123" s="129"/>
      <c r="B2123" s="129"/>
      <c r="C2123" s="129"/>
      <c r="D2123" s="129"/>
      <c r="E2123" s="129"/>
      <c r="G2123" s="162">
        <v>5</v>
      </c>
      <c r="H2123" s="201" t="s">
        <v>13</v>
      </c>
      <c r="I2123" s="147">
        <v>2303951</v>
      </c>
      <c r="J2123" s="147">
        <v>6419411</v>
      </c>
      <c r="K2123" s="147">
        <v>332559</v>
      </c>
      <c r="L2123" s="127"/>
      <c r="M2123" s="102"/>
      <c r="N2123" s="123" t="s">
        <v>83</v>
      </c>
      <c r="O2123" s="148">
        <f>SUM(O2119:O2122)</f>
        <v>7692932</v>
      </c>
      <c r="P2123" s="148">
        <f>SUM(P2119:P2122)</f>
        <v>10717769</v>
      </c>
      <c r="Q2123" s="148">
        <f>SUM(Q2119:Q2122)</f>
        <v>9205397</v>
      </c>
    </row>
    <row r="2124" spans="1:17">
      <c r="A2124" s="129"/>
      <c r="B2124" s="129"/>
      <c r="C2124" s="129"/>
      <c r="D2124" s="129"/>
      <c r="E2124" s="129"/>
      <c r="G2124" s="102"/>
      <c r="H2124" s="123" t="s">
        <v>83</v>
      </c>
      <c r="I2124" s="148">
        <f t="shared" ref="I2124:J2124" si="176">SUM(I2119:I2123)</f>
        <v>14800973</v>
      </c>
      <c r="J2124" s="148">
        <f t="shared" si="176"/>
        <v>19782660</v>
      </c>
      <c r="K2124" s="148">
        <f>SUM(K2119:K2123)</f>
        <v>12682153</v>
      </c>
      <c r="L2124" s="127"/>
      <c r="M2124" s="83"/>
      <c r="N2124" s="81" t="s">
        <v>240</v>
      </c>
      <c r="O2124" s="109">
        <f>O2123*100/O2125</f>
        <v>85.132387399719846</v>
      </c>
      <c r="P2124" s="109">
        <f>P2123*100/P2125</f>
        <v>86.451315599918757</v>
      </c>
      <c r="Q2124" s="149">
        <f>Q2123*100/Q2125</f>
        <v>88.294665678346192</v>
      </c>
    </row>
    <row r="2125" spans="1:17" ht="15.75" thickBot="1">
      <c r="A2125" s="129"/>
      <c r="B2125" s="129"/>
      <c r="C2125" s="129"/>
      <c r="D2125" s="129"/>
      <c r="E2125" s="129"/>
      <c r="G2125" s="83"/>
      <c r="H2125" s="81" t="s">
        <v>240</v>
      </c>
      <c r="I2125" s="109">
        <f>I2124*100/I2126</f>
        <v>83.837299266058366</v>
      </c>
      <c r="J2125" s="109">
        <f>J2124*100/J2126</f>
        <v>80.446807695601578</v>
      </c>
      <c r="K2125" s="149">
        <f>K2124*100/K2126</f>
        <v>86.790972944359524</v>
      </c>
      <c r="L2125" s="127"/>
      <c r="M2125" s="85"/>
      <c r="N2125" s="124" t="s">
        <v>143</v>
      </c>
      <c r="O2125" s="111">
        <v>9036434</v>
      </c>
      <c r="P2125" s="111">
        <v>12397462</v>
      </c>
      <c r="Q2125" s="150">
        <v>10425768</v>
      </c>
    </row>
    <row r="2126" spans="1:17" ht="15.75" thickBot="1">
      <c r="A2126" s="129"/>
      <c r="B2126" s="129"/>
      <c r="C2126" s="129"/>
      <c r="D2126" s="129"/>
      <c r="E2126" s="129"/>
      <c r="G2126" s="85"/>
      <c r="H2126" s="124" t="s">
        <v>84</v>
      </c>
      <c r="I2126" s="111">
        <v>17654401</v>
      </c>
      <c r="J2126" s="111">
        <v>24590982</v>
      </c>
      <c r="K2126" s="150">
        <v>14612295</v>
      </c>
      <c r="L2126" s="127"/>
    </row>
    <row r="2127" spans="1:17">
      <c r="A2127" s="129"/>
      <c r="B2127" s="129"/>
      <c r="C2127" s="129"/>
      <c r="D2127" s="129"/>
      <c r="E2127" s="129"/>
    </row>
    <row r="2128" spans="1:17" ht="15.75" thickBot="1">
      <c r="A2128" s="129"/>
      <c r="B2128" s="129"/>
      <c r="C2128" s="129"/>
      <c r="D2128" s="129"/>
      <c r="E2128" s="129"/>
    </row>
    <row r="2129" spans="1:17" ht="15.75" thickBot="1">
      <c r="A2129" s="129"/>
      <c r="B2129" s="129"/>
      <c r="C2129" s="129"/>
      <c r="D2129" s="129"/>
      <c r="E2129" s="129"/>
      <c r="G2129" s="40" t="s">
        <v>206</v>
      </c>
      <c r="H2129" s="21" t="s">
        <v>209</v>
      </c>
      <c r="I2129" s="34"/>
      <c r="J2129" s="27"/>
      <c r="K2129" s="27"/>
      <c r="M2129" s="40" t="s">
        <v>206</v>
      </c>
      <c r="N2129" s="21" t="s">
        <v>209</v>
      </c>
      <c r="O2129" s="34"/>
      <c r="P2129" s="27"/>
      <c r="Q2129" s="27"/>
    </row>
    <row r="2130" spans="1:17" ht="15.75" thickBot="1">
      <c r="A2130" s="129"/>
      <c r="B2130" s="129"/>
      <c r="C2130" s="129"/>
      <c r="D2130" s="129"/>
      <c r="E2130" s="129"/>
      <c r="G2130" s="39"/>
      <c r="H2130" s="41"/>
      <c r="I2130" s="52">
        <v>2017</v>
      </c>
      <c r="J2130" s="52">
        <v>2018</v>
      </c>
      <c r="K2130" s="145">
        <v>2019</v>
      </c>
      <c r="M2130" s="39"/>
      <c r="N2130" s="41"/>
      <c r="O2130" s="52">
        <v>2017</v>
      </c>
      <c r="P2130" s="55">
        <v>2018</v>
      </c>
      <c r="Q2130" s="145">
        <v>2019</v>
      </c>
    </row>
    <row r="2131" spans="1:17">
      <c r="A2131" s="129"/>
      <c r="B2131" s="129"/>
      <c r="C2131" s="129"/>
      <c r="D2131" s="129"/>
      <c r="E2131" s="129"/>
      <c r="G2131" s="105" t="s">
        <v>86</v>
      </c>
      <c r="H2131" s="184" t="s">
        <v>80</v>
      </c>
      <c r="I2131" s="212" t="s">
        <v>81</v>
      </c>
      <c r="J2131" s="212" t="s">
        <v>81</v>
      </c>
      <c r="K2131" s="146" t="s">
        <v>81</v>
      </c>
      <c r="L2131" s="127"/>
      <c r="M2131" s="105" t="s">
        <v>86</v>
      </c>
      <c r="N2131" s="184" t="s">
        <v>80</v>
      </c>
      <c r="O2131" s="212" t="s">
        <v>81</v>
      </c>
      <c r="P2131" s="212" t="s">
        <v>81</v>
      </c>
      <c r="Q2131" s="146" t="s">
        <v>81</v>
      </c>
    </row>
    <row r="2132" spans="1:17">
      <c r="A2132" s="129"/>
      <c r="B2132" s="129"/>
      <c r="C2132" s="129"/>
      <c r="D2132" s="129"/>
      <c r="E2132" s="129"/>
      <c r="G2132" s="83">
        <v>1</v>
      </c>
      <c r="H2132" s="135" t="s">
        <v>145</v>
      </c>
      <c r="I2132" s="147">
        <v>202173</v>
      </c>
      <c r="J2132" s="147">
        <v>1506716</v>
      </c>
      <c r="K2132" s="147">
        <v>18468709</v>
      </c>
      <c r="L2132" s="127"/>
      <c r="M2132" s="83">
        <v>1</v>
      </c>
      <c r="N2132" s="135" t="s">
        <v>0</v>
      </c>
      <c r="O2132" s="147">
        <v>41362222</v>
      </c>
      <c r="P2132" s="147">
        <v>44092347</v>
      </c>
      <c r="Q2132" s="147">
        <v>45303245</v>
      </c>
    </row>
    <row r="2133" spans="1:17">
      <c r="A2133" s="129"/>
      <c r="B2133" s="129"/>
      <c r="C2133" s="129"/>
      <c r="D2133" s="129"/>
      <c r="E2133" s="129"/>
      <c r="G2133" s="83">
        <v>2</v>
      </c>
      <c r="H2133" s="135" t="s">
        <v>6</v>
      </c>
      <c r="I2133" s="147">
        <v>5812772</v>
      </c>
      <c r="J2133" s="147">
        <v>8501173</v>
      </c>
      <c r="K2133" s="147">
        <v>8062696</v>
      </c>
      <c r="L2133" s="127"/>
      <c r="M2133" s="83">
        <v>2</v>
      </c>
      <c r="N2133" s="135" t="s">
        <v>8</v>
      </c>
      <c r="O2133" s="147">
        <v>14676996</v>
      </c>
      <c r="P2133" s="147">
        <v>17840327</v>
      </c>
      <c r="Q2133" s="147">
        <v>18887183</v>
      </c>
    </row>
    <row r="2134" spans="1:17">
      <c r="A2134" s="129"/>
      <c r="B2134" s="129"/>
      <c r="C2134" s="129"/>
      <c r="D2134" s="129"/>
      <c r="E2134" s="129"/>
      <c r="G2134" s="83">
        <v>3</v>
      </c>
      <c r="H2134" s="135" t="s">
        <v>10</v>
      </c>
      <c r="I2134" s="147">
        <v>4109145</v>
      </c>
      <c r="J2134" s="147">
        <v>4357618</v>
      </c>
      <c r="K2134" s="147">
        <v>3501261</v>
      </c>
      <c r="L2134" s="127"/>
      <c r="M2134" s="83">
        <v>3</v>
      </c>
      <c r="N2134" s="135" t="s">
        <v>13</v>
      </c>
      <c r="O2134" s="147">
        <v>15226751</v>
      </c>
      <c r="P2134" s="266">
        <v>17767252</v>
      </c>
      <c r="Q2134" s="266">
        <v>18466793</v>
      </c>
    </row>
    <row r="2135" spans="1:17">
      <c r="A2135" s="129"/>
      <c r="B2135" s="129"/>
      <c r="C2135" s="129"/>
      <c r="D2135" s="129"/>
      <c r="E2135" s="129"/>
      <c r="G2135" s="83">
        <v>4</v>
      </c>
      <c r="H2135" s="135" t="s">
        <v>25</v>
      </c>
      <c r="I2135" s="147">
        <v>1880100</v>
      </c>
      <c r="J2135" s="147">
        <v>2322212</v>
      </c>
      <c r="K2135" s="147">
        <v>2593681</v>
      </c>
      <c r="L2135" s="127"/>
      <c r="M2135" s="83">
        <v>4</v>
      </c>
      <c r="N2135" s="135" t="s">
        <v>4</v>
      </c>
      <c r="O2135" s="147">
        <v>15691617</v>
      </c>
      <c r="P2135" s="266">
        <v>16769177</v>
      </c>
      <c r="Q2135" s="266">
        <v>14771850</v>
      </c>
    </row>
    <row r="2136" spans="1:17">
      <c r="A2136" s="129"/>
      <c r="B2136" s="129"/>
      <c r="C2136" s="129"/>
      <c r="D2136" s="129"/>
      <c r="E2136" s="129"/>
      <c r="G2136" s="83">
        <v>5</v>
      </c>
      <c r="H2136" s="135" t="s">
        <v>13</v>
      </c>
      <c r="I2136" s="147">
        <v>359015</v>
      </c>
      <c r="J2136" s="147">
        <v>256386</v>
      </c>
      <c r="K2136" s="147">
        <v>1795479</v>
      </c>
      <c r="L2136" s="127"/>
      <c r="M2136" s="83">
        <v>5</v>
      </c>
      <c r="N2136" s="135" t="s">
        <v>5</v>
      </c>
      <c r="O2136" s="147">
        <v>12800697</v>
      </c>
      <c r="P2136" s="266">
        <v>11184367</v>
      </c>
      <c r="Q2136" s="15">
        <v>12779854</v>
      </c>
    </row>
    <row r="2137" spans="1:17">
      <c r="A2137" s="129"/>
      <c r="B2137" s="129"/>
      <c r="C2137" s="129"/>
      <c r="D2137" s="129"/>
      <c r="E2137" s="129"/>
      <c r="G2137" s="83">
        <v>6</v>
      </c>
      <c r="H2137" s="135" t="s">
        <v>8</v>
      </c>
      <c r="I2137" s="147">
        <v>701814</v>
      </c>
      <c r="J2137" s="147">
        <v>1437659</v>
      </c>
      <c r="K2137" s="147">
        <v>1643954</v>
      </c>
      <c r="L2137" s="127"/>
      <c r="M2137" s="83">
        <v>6</v>
      </c>
      <c r="N2137" s="135" t="s">
        <v>9</v>
      </c>
      <c r="O2137" s="147">
        <v>12909489</v>
      </c>
      <c r="P2137" s="266">
        <v>9581126</v>
      </c>
      <c r="Q2137" s="266">
        <v>9044222</v>
      </c>
    </row>
    <row r="2138" spans="1:17" ht="15.75" thickBot="1">
      <c r="A2138" s="129"/>
      <c r="B2138" s="129"/>
      <c r="C2138" s="129"/>
      <c r="D2138" s="129"/>
      <c r="E2138" s="129"/>
      <c r="G2138" s="113">
        <v>7</v>
      </c>
      <c r="H2138" s="158" t="s">
        <v>354</v>
      </c>
      <c r="I2138" s="157">
        <v>780358</v>
      </c>
      <c r="J2138" s="157">
        <v>694875</v>
      </c>
      <c r="K2138" s="157">
        <v>948845</v>
      </c>
      <c r="L2138" s="127"/>
      <c r="M2138" s="83">
        <v>7</v>
      </c>
      <c r="N2138" s="135" t="s">
        <v>23</v>
      </c>
      <c r="O2138" s="147">
        <v>6530368</v>
      </c>
      <c r="P2138" s="266">
        <v>7112591</v>
      </c>
      <c r="Q2138" s="266">
        <v>8683201</v>
      </c>
    </row>
    <row r="2139" spans="1:17">
      <c r="A2139" s="129"/>
      <c r="B2139" s="129"/>
      <c r="C2139" s="129"/>
      <c r="D2139" s="129"/>
      <c r="E2139" s="129"/>
      <c r="G2139" s="102"/>
      <c r="H2139" s="92" t="s">
        <v>83</v>
      </c>
      <c r="I2139" s="93">
        <f t="shared" ref="I2139:J2139" si="177">SUM(I2132:I2138)</f>
        <v>13845377</v>
      </c>
      <c r="J2139" s="93">
        <f t="shared" si="177"/>
        <v>19076639</v>
      </c>
      <c r="K2139" s="94">
        <f>SUM(K2132:K2138)</f>
        <v>37014625</v>
      </c>
      <c r="L2139" s="127"/>
      <c r="M2139" s="83">
        <v>8</v>
      </c>
      <c r="N2139" s="135" t="s">
        <v>20</v>
      </c>
      <c r="O2139" s="147">
        <v>2652812</v>
      </c>
      <c r="P2139" s="266">
        <v>6322994</v>
      </c>
      <c r="Q2139" s="266">
        <v>8369964</v>
      </c>
    </row>
    <row r="2140" spans="1:17">
      <c r="A2140" s="129"/>
      <c r="B2140" s="129"/>
      <c r="C2140" s="129"/>
      <c r="D2140" s="129"/>
      <c r="E2140" s="129"/>
      <c r="G2140" s="83"/>
      <c r="H2140" s="88" t="s">
        <v>240</v>
      </c>
      <c r="I2140" s="82">
        <f>I2139*100/I2141</f>
        <v>57.698990251407388</v>
      </c>
      <c r="J2140" s="82">
        <f>J2139*100/J2141</f>
        <v>71.555115980033506</v>
      </c>
      <c r="K2140" s="96">
        <f>K2139*100/K2141</f>
        <v>81.495926329314074</v>
      </c>
      <c r="L2140" s="127"/>
      <c r="M2140" s="83">
        <v>9</v>
      </c>
      <c r="N2140" s="135" t="s">
        <v>14</v>
      </c>
      <c r="O2140" s="147">
        <v>6266447</v>
      </c>
      <c r="P2140" s="266">
        <v>5976371</v>
      </c>
      <c r="Q2140" s="266">
        <v>5715907</v>
      </c>
    </row>
    <row r="2141" spans="1:17" ht="15.75" thickBot="1">
      <c r="A2141" s="129"/>
      <c r="B2141" s="129"/>
      <c r="C2141" s="129"/>
      <c r="D2141" s="129"/>
      <c r="E2141" s="129"/>
      <c r="G2141" s="85"/>
      <c r="H2141" s="98" t="s">
        <v>84</v>
      </c>
      <c r="I2141" s="99">
        <v>23995874</v>
      </c>
      <c r="J2141" s="99">
        <v>26660063</v>
      </c>
      <c r="K2141" s="100">
        <v>45418988</v>
      </c>
      <c r="L2141" s="127"/>
      <c r="M2141" s="83">
        <v>10</v>
      </c>
      <c r="N2141" s="135" t="s">
        <v>6</v>
      </c>
      <c r="O2141" s="147">
        <v>3658695</v>
      </c>
      <c r="P2141" s="266">
        <v>4564674</v>
      </c>
      <c r="Q2141" s="266">
        <v>5234731</v>
      </c>
    </row>
    <row r="2142" spans="1:17">
      <c r="A2142" s="129"/>
      <c r="B2142" s="129"/>
      <c r="C2142" s="129"/>
      <c r="D2142" s="129"/>
      <c r="E2142" s="129"/>
      <c r="G2142" s="129"/>
      <c r="H2142" s="129"/>
      <c r="I2142" s="129"/>
      <c r="J2142" s="129"/>
      <c r="K2142" s="129"/>
      <c r="L2142" s="127"/>
      <c r="M2142" s="83">
        <v>11</v>
      </c>
      <c r="N2142" s="135" t="s">
        <v>1</v>
      </c>
      <c r="O2142" s="147">
        <v>4387795</v>
      </c>
      <c r="P2142" s="266">
        <v>3914296</v>
      </c>
      <c r="Q2142" s="266">
        <v>4957764</v>
      </c>
    </row>
    <row r="2143" spans="1:17">
      <c r="A2143" s="129"/>
      <c r="B2143" s="129"/>
      <c r="C2143" s="129"/>
      <c r="D2143" s="129"/>
      <c r="E2143" s="129"/>
      <c r="G2143" s="129"/>
      <c r="H2143" s="129"/>
      <c r="I2143" s="129"/>
      <c r="J2143" s="129"/>
      <c r="K2143" s="129"/>
      <c r="L2143" s="127"/>
      <c r="M2143" s="83">
        <v>12</v>
      </c>
      <c r="N2143" s="135" t="s">
        <v>10</v>
      </c>
      <c r="O2143" s="147">
        <v>4253335</v>
      </c>
      <c r="P2143" s="266">
        <v>4635456</v>
      </c>
      <c r="Q2143" s="266">
        <v>4403111</v>
      </c>
    </row>
    <row r="2144" spans="1:17">
      <c r="A2144" s="129"/>
      <c r="B2144" s="129"/>
      <c r="C2144" s="129"/>
      <c r="D2144" s="129"/>
      <c r="E2144" s="129"/>
      <c r="G2144" s="129"/>
      <c r="H2144" s="129"/>
      <c r="I2144" s="129"/>
      <c r="J2144" s="129"/>
      <c r="K2144" s="129"/>
      <c r="L2144" s="127"/>
      <c r="M2144" s="83">
        <v>13</v>
      </c>
      <c r="N2144" s="135" t="s">
        <v>27</v>
      </c>
      <c r="O2144" s="147">
        <v>3159209</v>
      </c>
      <c r="P2144" s="266">
        <v>4005300</v>
      </c>
      <c r="Q2144" s="266">
        <v>4266522</v>
      </c>
    </row>
    <row r="2145" spans="1:98">
      <c r="A2145" s="129"/>
      <c r="B2145" s="129"/>
      <c r="C2145" s="129"/>
      <c r="D2145" s="129"/>
      <c r="E2145" s="129"/>
      <c r="G2145" s="129"/>
      <c r="H2145" s="129"/>
      <c r="I2145" s="129"/>
      <c r="J2145" s="129"/>
      <c r="K2145" s="129"/>
      <c r="L2145" s="127"/>
      <c r="M2145" s="83">
        <v>14</v>
      </c>
      <c r="N2145" s="135" t="s">
        <v>153</v>
      </c>
      <c r="O2145" s="147">
        <v>2973902</v>
      </c>
      <c r="P2145" s="266">
        <v>3709552</v>
      </c>
      <c r="Q2145" s="266">
        <v>3292906</v>
      </c>
    </row>
    <row r="2146" spans="1:98">
      <c r="A2146" s="129"/>
      <c r="B2146" s="129"/>
      <c r="C2146" s="129"/>
      <c r="D2146" s="129"/>
      <c r="E2146" s="129"/>
      <c r="G2146" s="129"/>
      <c r="H2146" s="129"/>
      <c r="I2146" s="129"/>
      <c r="J2146" s="129"/>
      <c r="K2146" s="129"/>
      <c r="L2146" s="127"/>
      <c r="M2146" s="83">
        <v>15</v>
      </c>
      <c r="N2146" s="135" t="s">
        <v>7</v>
      </c>
      <c r="O2146" s="147">
        <v>6278386</v>
      </c>
      <c r="P2146" s="266">
        <v>4364251</v>
      </c>
      <c r="Q2146" s="266">
        <v>3206861</v>
      </c>
    </row>
    <row r="2147" spans="1:98">
      <c r="A2147" s="129"/>
      <c r="B2147" s="129"/>
      <c r="C2147" s="129"/>
      <c r="D2147" s="129"/>
      <c r="E2147" s="129"/>
      <c r="G2147" s="129"/>
      <c r="H2147" s="129"/>
      <c r="I2147" s="129"/>
      <c r="J2147" s="129"/>
      <c r="K2147" s="129"/>
      <c r="L2147" s="127"/>
      <c r="M2147" s="83">
        <v>16</v>
      </c>
      <c r="N2147" s="135" t="s">
        <v>48</v>
      </c>
      <c r="O2147" s="147">
        <v>1027729</v>
      </c>
      <c r="P2147" s="266">
        <v>1114910</v>
      </c>
      <c r="Q2147" s="266">
        <v>2800750</v>
      </c>
    </row>
    <row r="2148" spans="1:98" ht="15.75" thickBot="1">
      <c r="A2148" s="129"/>
      <c r="B2148" s="129"/>
      <c r="C2148" s="129"/>
      <c r="D2148" s="129"/>
      <c r="E2148" s="129"/>
      <c r="G2148" s="129"/>
      <c r="H2148" s="129"/>
      <c r="I2148" s="129"/>
      <c r="J2148" s="129"/>
      <c r="K2148" s="129"/>
      <c r="L2148" s="127"/>
      <c r="M2148" s="83">
        <v>17</v>
      </c>
      <c r="N2148" s="135" t="s">
        <v>30</v>
      </c>
      <c r="O2148" s="147">
        <v>1878178</v>
      </c>
      <c r="P2148" s="266">
        <v>1974750</v>
      </c>
      <c r="Q2148" s="266">
        <v>2428610</v>
      </c>
    </row>
    <row r="2149" spans="1:98">
      <c r="A2149" s="129"/>
      <c r="B2149" s="129"/>
      <c r="C2149" s="129"/>
      <c r="D2149" s="129"/>
      <c r="E2149" s="129"/>
      <c r="G2149" s="129"/>
      <c r="H2149" s="129"/>
      <c r="I2149" s="129"/>
      <c r="J2149" s="129"/>
      <c r="K2149" s="129"/>
      <c r="L2149" s="127"/>
      <c r="M2149" s="102"/>
      <c r="N2149" s="92" t="s">
        <v>83</v>
      </c>
      <c r="O2149" s="93">
        <f>SUM(O2132:O2147)</f>
        <v>153856450</v>
      </c>
      <c r="P2149" s="93">
        <f>SUM(P2132:P2148)</f>
        <v>164929741</v>
      </c>
      <c r="Q2149" s="94">
        <f>SUM(Q2132:Q2148)</f>
        <v>172613474</v>
      </c>
    </row>
    <row r="2150" spans="1:98">
      <c r="A2150" s="129"/>
      <c r="B2150" s="129"/>
      <c r="C2150" s="129"/>
      <c r="D2150" s="129"/>
      <c r="E2150" s="129"/>
      <c r="G2150" s="129"/>
      <c r="H2150" s="129"/>
      <c r="I2150" s="129"/>
      <c r="J2150" s="129"/>
      <c r="K2150" s="129"/>
      <c r="L2150" s="127"/>
      <c r="M2150" s="83"/>
      <c r="N2150" s="88" t="s">
        <v>240</v>
      </c>
      <c r="O2150" s="82">
        <f>O2149*100/O2151</f>
        <v>91.459021186609093</v>
      </c>
      <c r="P2150" s="82">
        <f>P2149*100/P2151</f>
        <v>92.11226208646525</v>
      </c>
      <c r="Q2150" s="96">
        <f>Q2149*100/Q2151</f>
        <v>93.449797484759529</v>
      </c>
    </row>
    <row r="2151" spans="1:98" ht="15.75" thickBot="1">
      <c r="A2151" s="129"/>
      <c r="B2151" s="129"/>
      <c r="C2151" s="129"/>
      <c r="D2151" s="129"/>
      <c r="E2151" s="129"/>
      <c r="G2151" s="129"/>
      <c r="H2151" s="129"/>
      <c r="I2151" s="129"/>
      <c r="J2151" s="129"/>
      <c r="K2151" s="129"/>
      <c r="L2151" s="127"/>
      <c r="M2151" s="85"/>
      <c r="N2151" s="98" t="s">
        <v>143</v>
      </c>
      <c r="O2151" s="99">
        <v>168224466</v>
      </c>
      <c r="P2151" s="99">
        <v>179052970</v>
      </c>
      <c r="Q2151" s="100">
        <v>184712518</v>
      </c>
    </row>
    <row r="2152" spans="1:98">
      <c r="G2152" s="127"/>
      <c r="H2152" s="127"/>
      <c r="I2152" s="127"/>
      <c r="J2152" s="127"/>
      <c r="K2152" s="127"/>
      <c r="L2152" s="127"/>
      <c r="M2152" s="127"/>
      <c r="N2152" s="127"/>
      <c r="O2152" s="127"/>
      <c r="P2152" s="127"/>
      <c r="Q2152" s="127"/>
    </row>
    <row r="2153" spans="1:98" s="335" customFormat="1">
      <c r="A2153" s="350"/>
      <c r="B2153" s="350"/>
      <c r="C2153" s="350"/>
      <c r="D2153" s="350"/>
      <c r="E2153" s="350"/>
      <c r="F2153" s="337"/>
      <c r="G2153" s="350"/>
      <c r="H2153" s="350"/>
      <c r="I2153" s="350"/>
      <c r="J2153" s="350"/>
      <c r="K2153" s="350"/>
      <c r="L2153" s="350"/>
      <c r="M2153" s="350"/>
      <c r="N2153" s="350"/>
      <c r="O2153" s="350"/>
      <c r="P2153" s="350"/>
      <c r="Q2153" s="350"/>
      <c r="R2153" s="337"/>
      <c r="S2153"/>
      <c r="T2153"/>
      <c r="U2153"/>
      <c r="V2153"/>
      <c r="W2153"/>
      <c r="X2153"/>
      <c r="Y2153"/>
      <c r="Z2153"/>
      <c r="AA2153"/>
      <c r="AB2153"/>
      <c r="AC2153"/>
      <c r="AD2153"/>
      <c r="AE2153"/>
      <c r="AF2153"/>
      <c r="AG2153"/>
      <c r="AH2153"/>
      <c r="AI2153"/>
      <c r="AJ2153"/>
      <c r="AK2153"/>
      <c r="AL2153"/>
      <c r="AM2153"/>
      <c r="AN2153"/>
      <c r="AO2153"/>
      <c r="AP2153"/>
      <c r="AQ2153"/>
      <c r="AR2153"/>
      <c r="AS2153"/>
      <c r="AT2153"/>
      <c r="AU2153"/>
      <c r="AV2153"/>
      <c r="AW2153"/>
      <c r="AX2153"/>
      <c r="AY2153"/>
      <c r="AZ2153"/>
      <c r="BA2153"/>
      <c r="BB2153"/>
      <c r="BC2153"/>
      <c r="BD2153"/>
      <c r="BE2153"/>
      <c r="BF2153"/>
      <c r="BG2153"/>
      <c r="BH2153"/>
      <c r="BI2153"/>
      <c r="BJ2153"/>
      <c r="BK2153"/>
      <c r="BL2153"/>
      <c r="BM2153"/>
      <c r="BN2153"/>
      <c r="BO2153"/>
      <c r="BP2153"/>
      <c r="BQ2153"/>
      <c r="BR2153"/>
      <c r="BS2153"/>
      <c r="BT2153"/>
      <c r="BU2153"/>
      <c r="BV2153"/>
      <c r="BW2153"/>
      <c r="BX2153"/>
      <c r="BY2153"/>
      <c r="BZ2153"/>
      <c r="CA2153"/>
      <c r="CB2153"/>
      <c r="CC2153"/>
      <c r="CD2153"/>
      <c r="CE2153"/>
      <c r="CF2153"/>
      <c r="CG2153"/>
      <c r="CH2153"/>
      <c r="CI2153"/>
      <c r="CJ2153"/>
      <c r="CK2153"/>
      <c r="CL2153"/>
      <c r="CM2153"/>
      <c r="CN2153"/>
      <c r="CO2153"/>
      <c r="CP2153"/>
      <c r="CQ2153"/>
      <c r="CR2153"/>
      <c r="CS2153"/>
      <c r="CT2153"/>
    </row>
    <row r="2154" spans="1:98">
      <c r="B2154" s="171" t="s">
        <v>523</v>
      </c>
      <c r="F2154"/>
      <c r="R2154"/>
    </row>
    <row r="2155" spans="1:98">
      <c r="B2155" s="171" t="s">
        <v>521</v>
      </c>
      <c r="F2155"/>
      <c r="R2155"/>
    </row>
    <row r="2156" spans="1:98">
      <c r="B2156" s="406" t="s">
        <v>522</v>
      </c>
      <c r="F2156"/>
      <c r="R2156"/>
    </row>
    <row r="2157" spans="1:98">
      <c r="F2157"/>
      <c r="R2157"/>
    </row>
    <row r="2158" spans="1:98">
      <c r="F2158"/>
      <c r="R2158"/>
    </row>
    <row r="2159" spans="1:98">
      <c r="F2159"/>
      <c r="R2159"/>
    </row>
    <row r="2160" spans="1:98">
      <c r="F2160"/>
      <c r="R2160"/>
    </row>
    <row r="2161" spans="6:18">
      <c r="F2161"/>
      <c r="R2161"/>
    </row>
    <row r="2162" spans="6:18">
      <c r="F2162"/>
      <c r="R2162"/>
    </row>
    <row r="2163" spans="6:18">
      <c r="F2163"/>
      <c r="R2163"/>
    </row>
    <row r="2164" spans="6:18">
      <c r="F2164"/>
      <c r="R2164"/>
    </row>
    <row r="2165" spans="6:18">
      <c r="F2165"/>
      <c r="R2165"/>
    </row>
    <row r="2166" spans="6:18">
      <c r="F2166"/>
      <c r="R2166"/>
    </row>
    <row r="2167" spans="6:18">
      <c r="F2167"/>
      <c r="R2167"/>
    </row>
    <row r="2168" spans="6:18">
      <c r="F2168"/>
      <c r="R2168"/>
    </row>
    <row r="2169" spans="6:18">
      <c r="F2169"/>
      <c r="R2169"/>
    </row>
    <row r="2170" spans="6:18">
      <c r="F2170"/>
      <c r="R2170"/>
    </row>
    <row r="2171" spans="6:18">
      <c r="F2171"/>
      <c r="R2171"/>
    </row>
    <row r="2172" spans="6:18">
      <c r="F2172"/>
      <c r="R2172"/>
    </row>
    <row r="2173" spans="6:18">
      <c r="F2173"/>
      <c r="R2173"/>
    </row>
    <row r="2174" spans="6:18">
      <c r="F2174"/>
      <c r="R2174"/>
    </row>
    <row r="2175" spans="6:18">
      <c r="F2175"/>
      <c r="R2175"/>
    </row>
    <row r="2176" spans="6:18">
      <c r="F2176"/>
      <c r="R2176"/>
    </row>
    <row r="2177" spans="6:18">
      <c r="F2177"/>
      <c r="R2177"/>
    </row>
    <row r="2178" spans="6:18">
      <c r="F2178"/>
      <c r="R2178"/>
    </row>
    <row r="2179" spans="6:18">
      <c r="F2179"/>
      <c r="R2179"/>
    </row>
    <row r="2180" spans="6:18">
      <c r="F2180"/>
      <c r="R2180"/>
    </row>
    <row r="2181" spans="6:18">
      <c r="F2181"/>
      <c r="R2181"/>
    </row>
    <row r="2182" spans="6:18">
      <c r="F2182"/>
      <c r="R2182"/>
    </row>
    <row r="2183" spans="6:18">
      <c r="F2183"/>
      <c r="R2183"/>
    </row>
    <row r="2184" spans="6:18">
      <c r="F2184"/>
      <c r="R2184"/>
    </row>
    <row r="2185" spans="6:18">
      <c r="F2185"/>
      <c r="R2185"/>
    </row>
    <row r="2186" spans="6:18">
      <c r="F2186"/>
      <c r="R2186"/>
    </row>
    <row r="2187" spans="6:18">
      <c r="F2187"/>
      <c r="R2187"/>
    </row>
    <row r="2188" spans="6:18">
      <c r="F2188"/>
      <c r="R2188"/>
    </row>
    <row r="2189" spans="6:18">
      <c r="F2189"/>
      <c r="R2189"/>
    </row>
    <row r="2190" spans="6:18">
      <c r="F2190"/>
      <c r="R2190"/>
    </row>
    <row r="2191" spans="6:18">
      <c r="F2191"/>
      <c r="R2191"/>
    </row>
    <row r="2192" spans="6:18">
      <c r="F2192"/>
      <c r="R2192"/>
    </row>
    <row r="2193" spans="6:18">
      <c r="F2193"/>
      <c r="R2193"/>
    </row>
    <row r="2194" spans="6:18">
      <c r="F2194"/>
      <c r="R2194"/>
    </row>
    <row r="2195" spans="6:18">
      <c r="F2195"/>
      <c r="R2195"/>
    </row>
    <row r="2196" spans="6:18">
      <c r="F2196"/>
      <c r="R2196"/>
    </row>
    <row r="2197" spans="6:18">
      <c r="F2197"/>
      <c r="R2197"/>
    </row>
    <row r="2198" spans="6:18">
      <c r="F2198"/>
      <c r="R2198"/>
    </row>
    <row r="2199" spans="6:18">
      <c r="F2199"/>
      <c r="R2199"/>
    </row>
    <row r="2200" spans="6:18">
      <c r="F2200"/>
      <c r="R2200"/>
    </row>
    <row r="2201" spans="6:18">
      <c r="F2201"/>
      <c r="R2201"/>
    </row>
    <row r="2202" spans="6:18">
      <c r="F2202"/>
      <c r="R2202"/>
    </row>
    <row r="2203" spans="6:18">
      <c r="F2203"/>
      <c r="R2203"/>
    </row>
    <row r="2204" spans="6:18">
      <c r="F2204"/>
      <c r="R2204"/>
    </row>
    <row r="2205" spans="6:18">
      <c r="F2205"/>
      <c r="R2205"/>
    </row>
    <row r="2206" spans="6:18">
      <c r="F2206"/>
      <c r="R2206"/>
    </row>
    <row r="2207" spans="6:18">
      <c r="F2207"/>
      <c r="R2207"/>
    </row>
    <row r="2208" spans="6:18">
      <c r="F2208"/>
      <c r="R2208"/>
    </row>
    <row r="2209" spans="6:18">
      <c r="F2209"/>
      <c r="R2209"/>
    </row>
    <row r="2210" spans="6:18">
      <c r="F2210"/>
      <c r="R2210"/>
    </row>
    <row r="2211" spans="6:18">
      <c r="F2211"/>
      <c r="R2211"/>
    </row>
    <row r="2212" spans="6:18">
      <c r="F2212"/>
      <c r="R2212"/>
    </row>
    <row r="2213" spans="6:18">
      <c r="F2213"/>
      <c r="R2213"/>
    </row>
    <row r="2214" spans="6:18">
      <c r="F2214"/>
      <c r="R2214"/>
    </row>
    <row r="2215" spans="6:18">
      <c r="F2215"/>
      <c r="R2215"/>
    </row>
    <row r="2216" spans="6:18">
      <c r="F2216"/>
      <c r="R2216"/>
    </row>
    <row r="2217" spans="6:18">
      <c r="F2217"/>
      <c r="R2217"/>
    </row>
    <row r="2218" spans="6:18">
      <c r="F2218"/>
      <c r="R2218"/>
    </row>
    <row r="2219" spans="6:18">
      <c r="F2219"/>
      <c r="R2219"/>
    </row>
    <row r="2220" spans="6:18">
      <c r="F2220"/>
      <c r="R2220"/>
    </row>
    <row r="2221" spans="6:18">
      <c r="F2221"/>
      <c r="R2221"/>
    </row>
    <row r="2222" spans="6:18">
      <c r="F2222"/>
      <c r="R2222"/>
    </row>
    <row r="2223" spans="6:18">
      <c r="F2223"/>
      <c r="R2223"/>
    </row>
    <row r="2224" spans="6:18">
      <c r="F2224"/>
      <c r="R2224"/>
    </row>
    <row r="2225" spans="6:18">
      <c r="F2225"/>
      <c r="R2225"/>
    </row>
    <row r="2226" spans="6:18">
      <c r="F2226"/>
      <c r="R2226"/>
    </row>
    <row r="2227" spans="6:18">
      <c r="F2227"/>
      <c r="R2227"/>
    </row>
    <row r="2228" spans="6:18">
      <c r="F2228"/>
      <c r="R2228"/>
    </row>
    <row r="2229" spans="6:18">
      <c r="F2229"/>
      <c r="R2229"/>
    </row>
    <row r="2230" spans="6:18">
      <c r="F2230"/>
      <c r="R2230"/>
    </row>
    <row r="2231" spans="6:18">
      <c r="F2231"/>
      <c r="R2231"/>
    </row>
    <row r="2232" spans="6:18">
      <c r="F2232"/>
      <c r="R2232"/>
    </row>
    <row r="2233" spans="6:18">
      <c r="F2233"/>
      <c r="R2233"/>
    </row>
    <row r="2234" spans="6:18">
      <c r="F2234"/>
      <c r="R2234"/>
    </row>
    <row r="2235" spans="6:18">
      <c r="F2235"/>
      <c r="R2235"/>
    </row>
    <row r="2236" spans="6:18">
      <c r="F2236"/>
      <c r="R2236"/>
    </row>
    <row r="2237" spans="6:18">
      <c r="F2237"/>
      <c r="R2237"/>
    </row>
    <row r="2238" spans="6:18">
      <c r="F2238"/>
      <c r="R2238"/>
    </row>
    <row r="2239" spans="6:18">
      <c r="F2239"/>
      <c r="R2239"/>
    </row>
    <row r="2240" spans="6:18">
      <c r="F2240"/>
      <c r="R2240"/>
    </row>
    <row r="2241" spans="6:18">
      <c r="F2241"/>
      <c r="R2241"/>
    </row>
    <row r="2242" spans="6:18">
      <c r="F2242"/>
      <c r="R2242"/>
    </row>
    <row r="2243" spans="6:18">
      <c r="F2243"/>
      <c r="R2243"/>
    </row>
    <row r="2244" spans="6:18">
      <c r="F2244"/>
      <c r="R2244"/>
    </row>
    <row r="2245" spans="6:18">
      <c r="F2245"/>
      <c r="R2245"/>
    </row>
    <row r="2246" spans="6:18">
      <c r="F2246"/>
      <c r="R2246"/>
    </row>
    <row r="2247" spans="6:18">
      <c r="F2247"/>
      <c r="R2247"/>
    </row>
    <row r="2248" spans="6:18">
      <c r="F2248"/>
      <c r="R2248"/>
    </row>
    <row r="2249" spans="6:18">
      <c r="F2249"/>
      <c r="R2249"/>
    </row>
    <row r="2250" spans="6:18">
      <c r="F2250"/>
      <c r="R2250"/>
    </row>
    <row r="2251" spans="6:18">
      <c r="F2251"/>
      <c r="R2251"/>
    </row>
    <row r="2252" spans="6:18">
      <c r="F2252"/>
      <c r="R2252"/>
    </row>
    <row r="2253" spans="6:18">
      <c r="F2253"/>
      <c r="R2253"/>
    </row>
    <row r="2254" spans="6:18">
      <c r="F2254"/>
      <c r="R2254"/>
    </row>
    <row r="2255" spans="6:18">
      <c r="F2255"/>
      <c r="R2255"/>
    </row>
    <row r="2256" spans="6:18">
      <c r="F2256"/>
      <c r="R2256"/>
    </row>
    <row r="2257" spans="6:18">
      <c r="F2257"/>
      <c r="R2257"/>
    </row>
    <row r="2258" spans="6:18">
      <c r="F2258"/>
      <c r="R2258"/>
    </row>
    <row r="2259" spans="6:18">
      <c r="F2259"/>
      <c r="R2259"/>
    </row>
    <row r="2260" spans="6:18">
      <c r="F2260"/>
      <c r="R2260"/>
    </row>
    <row r="2261" spans="6:18">
      <c r="F2261"/>
      <c r="R2261"/>
    </row>
    <row r="2262" spans="6:18">
      <c r="F2262"/>
      <c r="R2262"/>
    </row>
    <row r="2263" spans="6:18">
      <c r="F2263"/>
      <c r="R2263"/>
    </row>
    <row r="2264" spans="6:18">
      <c r="F2264"/>
      <c r="R2264"/>
    </row>
    <row r="2265" spans="6:18">
      <c r="F2265"/>
      <c r="R2265"/>
    </row>
    <row r="2266" spans="6:18">
      <c r="F2266"/>
      <c r="R2266"/>
    </row>
    <row r="2267" spans="6:18">
      <c r="F2267"/>
      <c r="R2267"/>
    </row>
    <row r="2268" spans="6:18">
      <c r="F2268"/>
      <c r="R2268"/>
    </row>
    <row r="2269" spans="6:18">
      <c r="F2269"/>
      <c r="R2269"/>
    </row>
    <row r="2270" spans="6:18">
      <c r="F2270"/>
      <c r="R2270"/>
    </row>
    <row r="2271" spans="6:18">
      <c r="F2271"/>
      <c r="R2271"/>
    </row>
    <row r="2272" spans="6:18">
      <c r="F2272"/>
      <c r="R2272"/>
    </row>
    <row r="2273" spans="6:18">
      <c r="F2273"/>
      <c r="R2273"/>
    </row>
    <row r="2274" spans="6:18">
      <c r="F2274"/>
      <c r="R2274"/>
    </row>
    <row r="2275" spans="6:18">
      <c r="F2275"/>
      <c r="R2275"/>
    </row>
    <row r="2276" spans="6:18">
      <c r="F2276"/>
      <c r="R2276"/>
    </row>
    <row r="2277" spans="6:18">
      <c r="F2277"/>
      <c r="R2277"/>
    </row>
    <row r="2278" spans="6:18">
      <c r="F2278"/>
      <c r="R2278"/>
    </row>
    <row r="2279" spans="6:18">
      <c r="F2279"/>
      <c r="R2279"/>
    </row>
    <row r="2280" spans="6:18">
      <c r="F2280"/>
      <c r="R2280"/>
    </row>
    <row r="2281" spans="6:18">
      <c r="F2281"/>
      <c r="R2281"/>
    </row>
    <row r="2282" spans="6:18">
      <c r="F2282"/>
      <c r="R2282"/>
    </row>
    <row r="2283" spans="6:18">
      <c r="F2283"/>
      <c r="R2283"/>
    </row>
    <row r="2284" spans="6:18">
      <c r="F2284"/>
      <c r="R2284"/>
    </row>
    <row r="2285" spans="6:18">
      <c r="F2285"/>
      <c r="R2285"/>
    </row>
    <row r="2286" spans="6:18">
      <c r="F2286"/>
      <c r="R2286"/>
    </row>
    <row r="2287" spans="6:18">
      <c r="F2287"/>
      <c r="R2287"/>
    </row>
    <row r="2288" spans="6:18">
      <c r="F2288"/>
      <c r="R2288"/>
    </row>
    <row r="2289" spans="6:18">
      <c r="F2289"/>
      <c r="R2289"/>
    </row>
    <row r="2290" spans="6:18">
      <c r="F2290"/>
      <c r="R2290"/>
    </row>
    <row r="2291" spans="6:18">
      <c r="F2291"/>
      <c r="R2291"/>
    </row>
    <row r="2292" spans="6:18">
      <c r="F2292"/>
      <c r="R2292"/>
    </row>
    <row r="2293" spans="6:18">
      <c r="F2293"/>
      <c r="R2293"/>
    </row>
    <row r="2294" spans="6:18">
      <c r="F2294"/>
      <c r="R2294"/>
    </row>
    <row r="2295" spans="6:18">
      <c r="F2295"/>
      <c r="R2295"/>
    </row>
    <row r="2296" spans="6:18">
      <c r="F2296"/>
      <c r="R2296"/>
    </row>
    <row r="2297" spans="6:18">
      <c r="F2297"/>
      <c r="R2297"/>
    </row>
    <row r="2298" spans="6:18">
      <c r="F2298"/>
      <c r="R2298"/>
    </row>
    <row r="2299" spans="6:18">
      <c r="F2299"/>
      <c r="R2299"/>
    </row>
    <row r="2300" spans="6:18">
      <c r="F2300"/>
      <c r="R2300"/>
    </row>
    <row r="2301" spans="6:18">
      <c r="F2301"/>
      <c r="R2301"/>
    </row>
    <row r="2302" spans="6:18">
      <c r="F2302"/>
      <c r="R2302"/>
    </row>
    <row r="2303" spans="6:18">
      <c r="F2303"/>
      <c r="R2303"/>
    </row>
    <row r="2304" spans="6:18">
      <c r="F2304"/>
      <c r="R2304"/>
    </row>
    <row r="2305" spans="6:18">
      <c r="F2305"/>
      <c r="R2305"/>
    </row>
    <row r="2306" spans="6:18">
      <c r="F2306"/>
      <c r="R2306"/>
    </row>
    <row r="2307" spans="6:18">
      <c r="F2307"/>
      <c r="R2307"/>
    </row>
    <row r="2308" spans="6:18">
      <c r="F2308"/>
      <c r="R2308"/>
    </row>
    <row r="2309" spans="6:18">
      <c r="F2309"/>
      <c r="R2309"/>
    </row>
    <row r="2310" spans="6:18">
      <c r="F2310"/>
      <c r="R2310"/>
    </row>
    <row r="2311" spans="6:18">
      <c r="F2311"/>
      <c r="R2311"/>
    </row>
    <row r="2312" spans="6:18">
      <c r="F2312"/>
      <c r="R2312"/>
    </row>
    <row r="2313" spans="6:18">
      <c r="F2313"/>
      <c r="R2313"/>
    </row>
    <row r="2314" spans="6:18">
      <c r="F2314"/>
      <c r="R2314"/>
    </row>
    <row r="2315" spans="6:18">
      <c r="F2315"/>
      <c r="R2315"/>
    </row>
    <row r="2316" spans="6:18">
      <c r="F2316"/>
      <c r="R2316"/>
    </row>
    <row r="2317" spans="6:18">
      <c r="F2317"/>
      <c r="R2317"/>
    </row>
    <row r="2318" spans="6:18">
      <c r="F2318"/>
      <c r="R2318"/>
    </row>
    <row r="2319" spans="6:18">
      <c r="F2319"/>
      <c r="R2319"/>
    </row>
    <row r="2320" spans="6:18">
      <c r="F2320"/>
      <c r="R2320"/>
    </row>
    <row r="2321" spans="6:18">
      <c r="F2321"/>
      <c r="R2321"/>
    </row>
    <row r="2322" spans="6:18">
      <c r="F2322"/>
      <c r="R2322"/>
    </row>
    <row r="2323" spans="6:18">
      <c r="F2323"/>
      <c r="R2323"/>
    </row>
    <row r="2324" spans="6:18">
      <c r="F2324"/>
      <c r="R2324"/>
    </row>
    <row r="2325" spans="6:18">
      <c r="F2325"/>
      <c r="R2325"/>
    </row>
    <row r="2326" spans="6:18">
      <c r="F2326"/>
      <c r="R2326"/>
    </row>
    <row r="2327" spans="6:18">
      <c r="F2327"/>
      <c r="R2327"/>
    </row>
    <row r="2328" spans="6:18">
      <c r="F2328"/>
      <c r="R2328"/>
    </row>
    <row r="2329" spans="6:18">
      <c r="F2329"/>
      <c r="R2329"/>
    </row>
    <row r="2330" spans="6:18">
      <c r="F2330"/>
      <c r="R2330"/>
    </row>
    <row r="2331" spans="6:18">
      <c r="F2331"/>
      <c r="R2331"/>
    </row>
    <row r="2332" spans="6:18">
      <c r="F2332"/>
      <c r="R2332"/>
    </row>
    <row r="2333" spans="6:18">
      <c r="F2333"/>
      <c r="R2333"/>
    </row>
    <row r="2334" spans="6:18">
      <c r="F2334"/>
      <c r="R2334"/>
    </row>
    <row r="2335" spans="6:18">
      <c r="F2335"/>
      <c r="R2335"/>
    </row>
    <row r="2336" spans="6:18">
      <c r="F2336"/>
      <c r="R2336"/>
    </row>
    <row r="2337" spans="6:18">
      <c r="F2337"/>
      <c r="R2337"/>
    </row>
    <row r="2338" spans="6:18">
      <c r="F2338"/>
      <c r="R2338"/>
    </row>
    <row r="2339" spans="6:18">
      <c r="F2339"/>
      <c r="R2339"/>
    </row>
    <row r="2340" spans="6:18">
      <c r="F2340"/>
      <c r="R2340"/>
    </row>
    <row r="2341" spans="6:18">
      <c r="F2341"/>
      <c r="R2341"/>
    </row>
    <row r="2342" spans="6:18">
      <c r="F2342"/>
      <c r="R2342"/>
    </row>
    <row r="2343" spans="6:18">
      <c r="F2343"/>
      <c r="R2343"/>
    </row>
    <row r="2344" spans="6:18">
      <c r="F2344"/>
      <c r="R2344"/>
    </row>
    <row r="2345" spans="6:18">
      <c r="F2345"/>
      <c r="R2345"/>
    </row>
    <row r="2346" spans="6:18">
      <c r="F2346"/>
      <c r="R2346"/>
    </row>
    <row r="2347" spans="6:18">
      <c r="F2347"/>
      <c r="R2347"/>
    </row>
    <row r="2348" spans="6:18">
      <c r="F2348"/>
      <c r="R2348"/>
    </row>
    <row r="2349" spans="6:18">
      <c r="F2349"/>
      <c r="R2349"/>
    </row>
    <row r="2350" spans="6:18">
      <c r="F2350"/>
      <c r="R2350"/>
    </row>
    <row r="2351" spans="6:18">
      <c r="F2351"/>
      <c r="R2351"/>
    </row>
    <row r="2352" spans="6:18">
      <c r="F2352"/>
      <c r="R2352"/>
    </row>
    <row r="2353" spans="6:18">
      <c r="F2353"/>
      <c r="R2353"/>
    </row>
    <row r="2354" spans="6:18">
      <c r="F2354"/>
      <c r="R2354"/>
    </row>
    <row r="2355" spans="6:18">
      <c r="F2355"/>
      <c r="R2355"/>
    </row>
    <row r="2356" spans="6:18">
      <c r="F2356"/>
      <c r="R2356"/>
    </row>
    <row r="2357" spans="6:18">
      <c r="F2357"/>
      <c r="R2357"/>
    </row>
    <row r="2358" spans="6:18">
      <c r="F2358"/>
      <c r="R2358"/>
    </row>
    <row r="2359" spans="6:18">
      <c r="F2359"/>
      <c r="R2359"/>
    </row>
    <row r="2360" spans="6:18">
      <c r="F2360"/>
      <c r="R2360"/>
    </row>
    <row r="2361" spans="6:18">
      <c r="F2361"/>
      <c r="R2361"/>
    </row>
    <row r="2362" spans="6:18">
      <c r="F2362"/>
      <c r="R2362"/>
    </row>
    <row r="2363" spans="6:18">
      <c r="F2363"/>
      <c r="R2363"/>
    </row>
    <row r="2364" spans="6:18">
      <c r="F2364"/>
      <c r="R2364"/>
    </row>
    <row r="2365" spans="6:18">
      <c r="F2365"/>
      <c r="R2365"/>
    </row>
    <row r="2366" spans="6:18">
      <c r="F2366"/>
      <c r="R2366"/>
    </row>
    <row r="2367" spans="6:18">
      <c r="F2367"/>
      <c r="R2367"/>
    </row>
    <row r="2368" spans="6:18">
      <c r="F2368"/>
      <c r="R2368"/>
    </row>
    <row r="2369" spans="6:18">
      <c r="F2369"/>
      <c r="R2369"/>
    </row>
    <row r="2370" spans="6:18">
      <c r="F2370"/>
      <c r="R2370"/>
    </row>
    <row r="2371" spans="6:18">
      <c r="F2371"/>
      <c r="R2371"/>
    </row>
    <row r="2372" spans="6:18">
      <c r="F2372"/>
      <c r="R2372"/>
    </row>
    <row r="2373" spans="6:18">
      <c r="F2373"/>
      <c r="R2373"/>
    </row>
    <row r="2374" spans="6:18">
      <c r="F2374"/>
      <c r="R2374"/>
    </row>
    <row r="2375" spans="6:18">
      <c r="F2375"/>
      <c r="R2375"/>
    </row>
    <row r="2376" spans="6:18">
      <c r="F2376"/>
      <c r="R2376"/>
    </row>
    <row r="2377" spans="6:18">
      <c r="F2377"/>
      <c r="R2377"/>
    </row>
    <row r="2378" spans="6:18">
      <c r="F2378"/>
      <c r="R2378"/>
    </row>
    <row r="2379" spans="6:18">
      <c r="F2379"/>
      <c r="R2379"/>
    </row>
    <row r="2380" spans="6:18">
      <c r="F2380"/>
      <c r="R2380"/>
    </row>
    <row r="2381" spans="6:18">
      <c r="F2381"/>
      <c r="R2381"/>
    </row>
    <row r="2382" spans="6:18">
      <c r="F2382"/>
      <c r="R2382"/>
    </row>
    <row r="2383" spans="6:18">
      <c r="F2383"/>
      <c r="R2383"/>
    </row>
    <row r="2384" spans="6:18">
      <c r="F2384"/>
      <c r="R2384"/>
    </row>
    <row r="2385" spans="6:18">
      <c r="F2385"/>
      <c r="R2385"/>
    </row>
    <row r="2386" spans="6:18">
      <c r="F2386"/>
      <c r="R2386"/>
    </row>
    <row r="2387" spans="6:18">
      <c r="F2387"/>
      <c r="R2387"/>
    </row>
    <row r="2388" spans="6:18">
      <c r="F2388"/>
      <c r="R2388"/>
    </row>
    <row r="2389" spans="6:18">
      <c r="F2389"/>
      <c r="R2389"/>
    </row>
    <row r="2390" spans="6:18">
      <c r="F2390"/>
      <c r="R2390"/>
    </row>
    <row r="2391" spans="6:18">
      <c r="F2391"/>
      <c r="R2391"/>
    </row>
    <row r="2392" spans="6:18">
      <c r="F2392"/>
      <c r="R2392"/>
    </row>
    <row r="2393" spans="6:18">
      <c r="F2393"/>
      <c r="R2393"/>
    </row>
    <row r="2394" spans="6:18">
      <c r="F2394"/>
      <c r="R2394"/>
    </row>
    <row r="2395" spans="6:18">
      <c r="F2395"/>
      <c r="R2395"/>
    </row>
    <row r="2396" spans="6:18">
      <c r="F2396"/>
      <c r="R2396"/>
    </row>
    <row r="2397" spans="6:18">
      <c r="F2397"/>
      <c r="R2397"/>
    </row>
    <row r="2398" spans="6:18">
      <c r="F2398"/>
      <c r="R2398"/>
    </row>
    <row r="2399" spans="6:18">
      <c r="F2399"/>
      <c r="R2399"/>
    </row>
    <row r="2400" spans="6:18">
      <c r="F2400"/>
      <c r="R2400"/>
    </row>
    <row r="2401" spans="6:18">
      <c r="F2401"/>
      <c r="R2401"/>
    </row>
    <row r="2402" spans="6:18">
      <c r="F2402"/>
      <c r="R2402"/>
    </row>
    <row r="2403" spans="6:18">
      <c r="F2403"/>
      <c r="R2403"/>
    </row>
    <row r="2404" spans="6:18">
      <c r="F2404"/>
      <c r="R2404"/>
    </row>
    <row r="2405" spans="6:18">
      <c r="F2405"/>
      <c r="R2405"/>
    </row>
    <row r="2406" spans="6:18">
      <c r="F2406"/>
      <c r="R2406"/>
    </row>
    <row r="2407" spans="6:18">
      <c r="F2407"/>
      <c r="R2407"/>
    </row>
    <row r="2408" spans="6:18">
      <c r="F2408"/>
      <c r="R2408"/>
    </row>
    <row r="2409" spans="6:18">
      <c r="F2409"/>
      <c r="R2409"/>
    </row>
    <row r="2410" spans="6:18">
      <c r="F2410"/>
      <c r="R2410"/>
    </row>
    <row r="2411" spans="6:18">
      <c r="F2411"/>
      <c r="R2411"/>
    </row>
    <row r="2412" spans="6:18">
      <c r="F2412"/>
      <c r="R2412"/>
    </row>
    <row r="2413" spans="6:18">
      <c r="F2413"/>
      <c r="R2413"/>
    </row>
    <row r="2414" spans="6:18">
      <c r="F2414"/>
      <c r="R2414"/>
    </row>
    <row r="2415" spans="6:18">
      <c r="F2415"/>
      <c r="R2415"/>
    </row>
    <row r="2416" spans="6:18">
      <c r="F2416"/>
      <c r="R2416"/>
    </row>
    <row r="2417" spans="6:18">
      <c r="F2417"/>
      <c r="R2417"/>
    </row>
    <row r="2418" spans="6:18">
      <c r="F2418"/>
      <c r="R2418"/>
    </row>
    <row r="2419" spans="6:18">
      <c r="F2419"/>
      <c r="R2419"/>
    </row>
    <row r="2420" spans="6:18">
      <c r="F2420"/>
      <c r="R2420"/>
    </row>
    <row r="2421" spans="6:18">
      <c r="F2421"/>
      <c r="R2421"/>
    </row>
    <row r="2422" spans="6:18">
      <c r="F2422"/>
      <c r="R2422"/>
    </row>
    <row r="2423" spans="6:18">
      <c r="F2423"/>
      <c r="R2423"/>
    </row>
    <row r="2424" spans="6:18">
      <c r="F2424"/>
      <c r="R2424"/>
    </row>
    <row r="2425" spans="6:18">
      <c r="F2425"/>
      <c r="R2425"/>
    </row>
    <row r="2426" spans="6:18">
      <c r="F2426"/>
      <c r="R2426"/>
    </row>
    <row r="2427" spans="6:18">
      <c r="F2427"/>
      <c r="R2427"/>
    </row>
    <row r="2428" spans="6:18">
      <c r="F2428"/>
      <c r="R2428"/>
    </row>
    <row r="2429" spans="6:18">
      <c r="F2429"/>
      <c r="R2429"/>
    </row>
    <row r="2430" spans="6:18">
      <c r="F2430"/>
      <c r="R2430"/>
    </row>
    <row r="2431" spans="6:18">
      <c r="F2431"/>
      <c r="R2431"/>
    </row>
    <row r="2432" spans="6:18">
      <c r="F2432"/>
      <c r="R2432"/>
    </row>
    <row r="2433" spans="6:18">
      <c r="F2433"/>
      <c r="R2433"/>
    </row>
    <row r="2434" spans="6:18">
      <c r="F2434"/>
      <c r="R2434"/>
    </row>
    <row r="2435" spans="6:18">
      <c r="F2435"/>
      <c r="R2435"/>
    </row>
    <row r="2436" spans="6:18">
      <c r="F2436"/>
      <c r="R2436"/>
    </row>
    <row r="2437" spans="6:18">
      <c r="F2437"/>
      <c r="R2437"/>
    </row>
    <row r="2438" spans="6:18">
      <c r="F2438"/>
      <c r="R2438"/>
    </row>
    <row r="2439" spans="6:18">
      <c r="F2439"/>
      <c r="R2439"/>
    </row>
    <row r="2440" spans="6:18">
      <c r="F2440"/>
      <c r="R2440"/>
    </row>
    <row r="2441" spans="6:18">
      <c r="F2441"/>
      <c r="R2441"/>
    </row>
    <row r="2442" spans="6:18">
      <c r="F2442"/>
      <c r="R2442"/>
    </row>
    <row r="2443" spans="6:18">
      <c r="F2443"/>
      <c r="R2443"/>
    </row>
    <row r="2444" spans="6:18">
      <c r="F2444"/>
      <c r="R2444"/>
    </row>
    <row r="2445" spans="6:18">
      <c r="F2445"/>
      <c r="R2445"/>
    </row>
    <row r="2446" spans="6:18">
      <c r="F2446"/>
      <c r="R2446"/>
    </row>
    <row r="2447" spans="6:18">
      <c r="F2447"/>
      <c r="R2447"/>
    </row>
    <row r="2448" spans="6:18">
      <c r="F2448"/>
      <c r="R2448"/>
    </row>
    <row r="2449" spans="6:18">
      <c r="F2449"/>
      <c r="R2449"/>
    </row>
    <row r="2450" spans="6:18">
      <c r="F2450"/>
      <c r="R2450"/>
    </row>
    <row r="2451" spans="6:18">
      <c r="F2451"/>
      <c r="R2451"/>
    </row>
    <row r="2452" spans="6:18">
      <c r="F2452"/>
      <c r="R2452"/>
    </row>
    <row r="2453" spans="6:18">
      <c r="F2453"/>
      <c r="R2453"/>
    </row>
    <row r="2454" spans="6:18">
      <c r="F2454"/>
      <c r="R2454"/>
    </row>
    <row r="2455" spans="6:18">
      <c r="F2455"/>
      <c r="R2455"/>
    </row>
    <row r="2456" spans="6:18">
      <c r="F2456"/>
      <c r="R2456"/>
    </row>
    <row r="2457" spans="6:18">
      <c r="F2457"/>
      <c r="R2457"/>
    </row>
    <row r="2458" spans="6:18">
      <c r="F2458"/>
      <c r="R2458"/>
    </row>
    <row r="2459" spans="6:18">
      <c r="F2459"/>
      <c r="R2459"/>
    </row>
    <row r="2460" spans="6:18">
      <c r="F2460"/>
      <c r="R2460"/>
    </row>
    <row r="2461" spans="6:18">
      <c r="F2461"/>
      <c r="R2461"/>
    </row>
    <row r="2462" spans="6:18">
      <c r="F2462"/>
      <c r="R2462"/>
    </row>
    <row r="2463" spans="6:18">
      <c r="F2463"/>
      <c r="R2463"/>
    </row>
    <row r="2464" spans="6:18">
      <c r="F2464"/>
      <c r="R2464"/>
    </row>
    <row r="2465" spans="6:18">
      <c r="F2465"/>
      <c r="R2465"/>
    </row>
    <row r="2466" spans="6:18">
      <c r="F2466"/>
      <c r="R2466"/>
    </row>
    <row r="2467" spans="6:18">
      <c r="F2467"/>
      <c r="R2467"/>
    </row>
    <row r="2468" spans="6:18">
      <c r="F2468"/>
      <c r="R2468"/>
    </row>
    <row r="2469" spans="6:18">
      <c r="F2469"/>
      <c r="R2469"/>
    </row>
    <row r="2470" spans="6:18">
      <c r="F2470"/>
      <c r="R2470"/>
    </row>
    <row r="2471" spans="6:18">
      <c r="F2471"/>
      <c r="R2471"/>
    </row>
    <row r="2472" spans="6:18">
      <c r="F2472"/>
      <c r="R2472"/>
    </row>
    <row r="2473" spans="6:18">
      <c r="F2473"/>
      <c r="R2473"/>
    </row>
    <row r="2474" spans="6:18">
      <c r="F2474"/>
      <c r="R2474"/>
    </row>
    <row r="2475" spans="6:18">
      <c r="F2475"/>
      <c r="R2475"/>
    </row>
    <row r="2476" spans="6:18">
      <c r="F2476"/>
      <c r="R2476"/>
    </row>
    <row r="2477" spans="6:18">
      <c r="F2477"/>
      <c r="R2477"/>
    </row>
    <row r="2478" spans="6:18">
      <c r="F2478"/>
      <c r="R2478"/>
    </row>
    <row r="2479" spans="6:18">
      <c r="F2479"/>
      <c r="R2479"/>
    </row>
    <row r="2480" spans="6:18">
      <c r="F2480"/>
      <c r="R2480"/>
    </row>
    <row r="2481" spans="6:18">
      <c r="F2481"/>
      <c r="R2481"/>
    </row>
    <row r="2482" spans="6:18">
      <c r="F2482"/>
      <c r="R2482"/>
    </row>
    <row r="2483" spans="6:18">
      <c r="F2483"/>
      <c r="R2483"/>
    </row>
    <row r="2484" spans="6:18">
      <c r="F2484"/>
      <c r="R2484"/>
    </row>
    <row r="2485" spans="6:18">
      <c r="F2485"/>
      <c r="R2485"/>
    </row>
    <row r="2486" spans="6:18">
      <c r="F2486"/>
      <c r="R2486"/>
    </row>
    <row r="2487" spans="6:18">
      <c r="F2487"/>
      <c r="R2487"/>
    </row>
    <row r="2488" spans="6:18">
      <c r="F2488"/>
      <c r="R2488"/>
    </row>
    <row r="2489" spans="6:18">
      <c r="F2489"/>
      <c r="R2489"/>
    </row>
    <row r="2490" spans="6:18">
      <c r="F2490"/>
      <c r="R2490"/>
    </row>
    <row r="2491" spans="6:18">
      <c r="F2491"/>
      <c r="R2491"/>
    </row>
    <row r="2492" spans="6:18">
      <c r="F2492"/>
      <c r="R2492"/>
    </row>
    <row r="2493" spans="6:18">
      <c r="F2493"/>
      <c r="R2493"/>
    </row>
    <row r="2494" spans="6:18">
      <c r="F2494"/>
      <c r="R2494"/>
    </row>
    <row r="2495" spans="6:18">
      <c r="F2495"/>
      <c r="R2495"/>
    </row>
    <row r="2496" spans="6:18">
      <c r="F2496"/>
      <c r="R2496"/>
    </row>
    <row r="2497" spans="6:18">
      <c r="F2497"/>
      <c r="R2497"/>
    </row>
    <row r="2498" spans="6:18">
      <c r="F2498"/>
      <c r="R2498"/>
    </row>
    <row r="2499" spans="6:18">
      <c r="F2499"/>
      <c r="R2499"/>
    </row>
    <row r="2500" spans="6:18">
      <c r="F2500"/>
      <c r="R2500"/>
    </row>
    <row r="2501" spans="6:18">
      <c r="F2501"/>
      <c r="R2501"/>
    </row>
    <row r="2502" spans="6:18">
      <c r="F2502"/>
      <c r="R2502"/>
    </row>
    <row r="2503" spans="6:18">
      <c r="F2503"/>
      <c r="R2503"/>
    </row>
    <row r="2504" spans="6:18">
      <c r="F2504"/>
      <c r="R2504"/>
    </row>
    <row r="2505" spans="6:18">
      <c r="F2505"/>
      <c r="R2505"/>
    </row>
    <row r="2506" spans="6:18">
      <c r="F2506"/>
      <c r="R2506"/>
    </row>
    <row r="2507" spans="6:18">
      <c r="F2507"/>
      <c r="R2507"/>
    </row>
    <row r="2508" spans="6:18">
      <c r="F2508"/>
      <c r="R2508"/>
    </row>
    <row r="2509" spans="6:18">
      <c r="F2509"/>
      <c r="R2509"/>
    </row>
    <row r="2510" spans="6:18">
      <c r="F2510"/>
      <c r="R2510"/>
    </row>
    <row r="2511" spans="6:18">
      <c r="F2511"/>
      <c r="R2511"/>
    </row>
    <row r="2512" spans="6:18">
      <c r="F2512"/>
      <c r="R2512"/>
    </row>
    <row r="2513" spans="6:18">
      <c r="F2513"/>
      <c r="R2513"/>
    </row>
    <row r="2514" spans="6:18">
      <c r="F2514"/>
      <c r="R2514"/>
    </row>
    <row r="2515" spans="6:18">
      <c r="F2515"/>
      <c r="R2515"/>
    </row>
    <row r="2516" spans="6:18">
      <c r="F2516"/>
      <c r="R2516"/>
    </row>
    <row r="2517" spans="6:18">
      <c r="F2517"/>
      <c r="R2517"/>
    </row>
    <row r="2518" spans="6:18">
      <c r="F2518"/>
      <c r="R2518"/>
    </row>
    <row r="2519" spans="6:18">
      <c r="F2519"/>
      <c r="R2519"/>
    </row>
    <row r="2520" spans="6:18">
      <c r="F2520"/>
      <c r="R2520"/>
    </row>
    <row r="2521" spans="6:18">
      <c r="F2521"/>
      <c r="R2521"/>
    </row>
    <row r="2522" spans="6:18">
      <c r="F2522"/>
      <c r="R2522"/>
    </row>
    <row r="2523" spans="6:18">
      <c r="F2523"/>
      <c r="R2523"/>
    </row>
    <row r="2524" spans="6:18">
      <c r="F2524"/>
      <c r="R2524"/>
    </row>
    <row r="2525" spans="6:18">
      <c r="F2525"/>
      <c r="R2525"/>
    </row>
    <row r="2526" spans="6:18">
      <c r="F2526"/>
      <c r="R2526"/>
    </row>
    <row r="2527" spans="6:18">
      <c r="F2527"/>
      <c r="R2527"/>
    </row>
    <row r="2528" spans="6:18">
      <c r="F2528"/>
      <c r="R2528"/>
    </row>
    <row r="2529" spans="6:18">
      <c r="F2529"/>
      <c r="R2529"/>
    </row>
    <row r="2530" spans="6:18">
      <c r="F2530"/>
      <c r="R2530"/>
    </row>
    <row r="2531" spans="6:18">
      <c r="F2531"/>
      <c r="R2531"/>
    </row>
    <row r="2532" spans="6:18">
      <c r="F2532"/>
      <c r="R2532"/>
    </row>
    <row r="2533" spans="6:18">
      <c r="F2533"/>
      <c r="R2533"/>
    </row>
    <row r="2534" spans="6:18">
      <c r="F2534"/>
      <c r="R2534"/>
    </row>
    <row r="2535" spans="6:18">
      <c r="F2535"/>
      <c r="R2535"/>
    </row>
    <row r="2536" spans="6:18">
      <c r="F2536"/>
      <c r="R2536"/>
    </row>
    <row r="2537" spans="6:18">
      <c r="F2537"/>
      <c r="R2537"/>
    </row>
    <row r="2538" spans="6:18">
      <c r="F2538"/>
      <c r="R2538"/>
    </row>
    <row r="2539" spans="6:18">
      <c r="F2539"/>
      <c r="R2539"/>
    </row>
    <row r="2540" spans="6:18">
      <c r="F2540"/>
      <c r="R2540"/>
    </row>
    <row r="2541" spans="6:18">
      <c r="F2541"/>
      <c r="R2541"/>
    </row>
    <row r="2542" spans="6:18">
      <c r="F2542"/>
      <c r="R2542"/>
    </row>
    <row r="2543" spans="6:18">
      <c r="F2543"/>
      <c r="R2543"/>
    </row>
    <row r="2544" spans="6:18">
      <c r="F2544"/>
      <c r="R2544"/>
    </row>
    <row r="2545" spans="6:18">
      <c r="F2545"/>
      <c r="R2545"/>
    </row>
    <row r="2546" spans="6:18">
      <c r="F2546"/>
      <c r="R2546"/>
    </row>
    <row r="2547" spans="6:18">
      <c r="F2547"/>
      <c r="R2547"/>
    </row>
    <row r="2548" spans="6:18">
      <c r="F2548"/>
      <c r="R2548"/>
    </row>
    <row r="2549" spans="6:18">
      <c r="F2549"/>
      <c r="R2549"/>
    </row>
    <row r="2550" spans="6:18">
      <c r="F2550"/>
      <c r="R2550"/>
    </row>
    <row r="2551" spans="6:18">
      <c r="F2551"/>
      <c r="R2551"/>
    </row>
    <row r="2552" spans="6:18">
      <c r="F2552"/>
      <c r="R2552"/>
    </row>
    <row r="2553" spans="6:18">
      <c r="F2553"/>
      <c r="R2553"/>
    </row>
    <row r="2554" spans="6:18">
      <c r="F2554"/>
      <c r="R2554"/>
    </row>
    <row r="2555" spans="6:18">
      <c r="F2555"/>
      <c r="R2555"/>
    </row>
    <row r="2556" spans="6:18">
      <c r="F2556"/>
      <c r="R2556"/>
    </row>
    <row r="2557" spans="6:18">
      <c r="F2557"/>
      <c r="R2557"/>
    </row>
    <row r="2558" spans="6:18">
      <c r="F2558"/>
      <c r="R2558"/>
    </row>
    <row r="2559" spans="6:18">
      <c r="F2559"/>
      <c r="R2559"/>
    </row>
    <row r="2560" spans="6:18">
      <c r="F2560"/>
      <c r="R2560"/>
    </row>
    <row r="2561" spans="6:18">
      <c r="F2561"/>
      <c r="R2561"/>
    </row>
    <row r="2562" spans="6:18">
      <c r="F2562"/>
      <c r="R2562"/>
    </row>
    <row r="2563" spans="6:18">
      <c r="F2563"/>
      <c r="R2563"/>
    </row>
    <row r="2564" spans="6:18">
      <c r="F2564"/>
      <c r="R2564"/>
    </row>
    <row r="2565" spans="6:18">
      <c r="F2565"/>
      <c r="R2565"/>
    </row>
    <row r="2566" spans="6:18">
      <c r="F2566"/>
      <c r="R2566"/>
    </row>
    <row r="2567" spans="6:18">
      <c r="F2567"/>
      <c r="R2567"/>
    </row>
    <row r="2568" spans="6:18">
      <c r="F2568"/>
      <c r="R2568"/>
    </row>
    <row r="2569" spans="6:18">
      <c r="F2569"/>
      <c r="R2569"/>
    </row>
    <row r="2570" spans="6:18">
      <c r="F2570"/>
      <c r="R2570"/>
    </row>
    <row r="2571" spans="6:18">
      <c r="F2571"/>
      <c r="R2571"/>
    </row>
    <row r="2572" spans="6:18">
      <c r="F2572"/>
      <c r="R2572"/>
    </row>
    <row r="2573" spans="6:18">
      <c r="F2573"/>
      <c r="R2573"/>
    </row>
    <row r="2574" spans="6:18">
      <c r="F2574"/>
      <c r="R2574"/>
    </row>
    <row r="2575" spans="6:18">
      <c r="F2575"/>
      <c r="R2575"/>
    </row>
    <row r="2576" spans="6:18">
      <c r="F2576"/>
      <c r="R2576"/>
    </row>
    <row r="2577" spans="6:18">
      <c r="F2577"/>
      <c r="R2577"/>
    </row>
    <row r="2578" spans="6:18">
      <c r="F2578"/>
      <c r="R2578"/>
    </row>
    <row r="2579" spans="6:18">
      <c r="F2579"/>
      <c r="R2579"/>
    </row>
    <row r="2580" spans="6:18">
      <c r="F2580"/>
      <c r="R2580"/>
    </row>
    <row r="2581" spans="6:18">
      <c r="F2581"/>
      <c r="R2581"/>
    </row>
    <row r="2582" spans="6:18">
      <c r="F2582"/>
      <c r="R2582"/>
    </row>
    <row r="2583" spans="6:18">
      <c r="F2583"/>
      <c r="R2583"/>
    </row>
    <row r="2584" spans="6:18">
      <c r="F2584"/>
      <c r="R2584"/>
    </row>
    <row r="2585" spans="6:18">
      <c r="F2585"/>
      <c r="R2585"/>
    </row>
    <row r="2586" spans="6:18">
      <c r="F2586"/>
      <c r="R2586"/>
    </row>
    <row r="2587" spans="6:18">
      <c r="F2587"/>
      <c r="R2587"/>
    </row>
    <row r="2588" spans="6:18">
      <c r="F2588"/>
      <c r="R2588"/>
    </row>
    <row r="2589" spans="6:18">
      <c r="F2589"/>
      <c r="R2589"/>
    </row>
    <row r="2590" spans="6:18">
      <c r="F2590"/>
      <c r="R2590"/>
    </row>
    <row r="2591" spans="6:18">
      <c r="F2591"/>
      <c r="R2591"/>
    </row>
    <row r="2592" spans="6:18">
      <c r="F2592"/>
      <c r="R2592"/>
    </row>
    <row r="2593" spans="6:18">
      <c r="F2593"/>
      <c r="R2593"/>
    </row>
    <row r="2594" spans="6:18">
      <c r="F2594"/>
      <c r="R2594"/>
    </row>
    <row r="2595" spans="6:18">
      <c r="F2595"/>
      <c r="R2595"/>
    </row>
    <row r="2596" spans="6:18">
      <c r="F2596"/>
      <c r="R2596"/>
    </row>
    <row r="2597" spans="6:18">
      <c r="F2597"/>
      <c r="R2597"/>
    </row>
    <row r="2598" spans="6:18">
      <c r="F2598"/>
      <c r="R2598"/>
    </row>
    <row r="2599" spans="6:18">
      <c r="F2599"/>
      <c r="R2599"/>
    </row>
    <row r="2600" spans="6:18">
      <c r="F2600"/>
      <c r="R2600"/>
    </row>
    <row r="2601" spans="6:18">
      <c r="F2601"/>
      <c r="R2601"/>
    </row>
    <row r="2602" spans="6:18">
      <c r="F2602"/>
      <c r="R2602"/>
    </row>
    <row r="2603" spans="6:18">
      <c r="F2603"/>
      <c r="R2603"/>
    </row>
    <row r="2604" spans="6:18">
      <c r="F2604"/>
      <c r="R2604"/>
    </row>
    <row r="2605" spans="6:18">
      <c r="F2605"/>
      <c r="R2605"/>
    </row>
    <row r="2606" spans="6:18">
      <c r="F2606"/>
      <c r="R2606"/>
    </row>
    <row r="2607" spans="6:18">
      <c r="F2607"/>
      <c r="R2607"/>
    </row>
    <row r="2608" spans="6:18">
      <c r="F2608"/>
      <c r="R2608"/>
    </row>
    <row r="2609" spans="6:18">
      <c r="F2609"/>
      <c r="R2609"/>
    </row>
    <row r="2610" spans="6:18">
      <c r="F2610"/>
      <c r="R2610"/>
    </row>
    <row r="2611" spans="6:18">
      <c r="F2611"/>
      <c r="R2611"/>
    </row>
    <row r="2612" spans="6:18">
      <c r="F2612"/>
      <c r="R2612"/>
    </row>
    <row r="2613" spans="6:18">
      <c r="F2613"/>
      <c r="R2613"/>
    </row>
    <row r="2614" spans="6:18">
      <c r="F2614"/>
      <c r="R2614"/>
    </row>
    <row r="2615" spans="6:18">
      <c r="F2615"/>
      <c r="R2615"/>
    </row>
    <row r="2616" spans="6:18">
      <c r="F2616"/>
      <c r="R2616"/>
    </row>
    <row r="2617" spans="6:18">
      <c r="F2617"/>
      <c r="R2617"/>
    </row>
    <row r="2618" spans="6:18">
      <c r="F2618"/>
      <c r="R2618"/>
    </row>
    <row r="2619" spans="6:18">
      <c r="F2619"/>
      <c r="R2619"/>
    </row>
    <row r="2620" spans="6:18">
      <c r="F2620"/>
      <c r="R2620"/>
    </row>
    <row r="2621" spans="6:18">
      <c r="F2621"/>
      <c r="R2621"/>
    </row>
    <row r="2622" spans="6:18">
      <c r="F2622"/>
      <c r="R2622"/>
    </row>
    <row r="2623" spans="6:18">
      <c r="F2623"/>
      <c r="R2623"/>
    </row>
    <row r="2624" spans="6:18">
      <c r="F2624"/>
      <c r="R2624"/>
    </row>
    <row r="2625" spans="6:18">
      <c r="F2625"/>
      <c r="R2625"/>
    </row>
    <row r="2626" spans="6:18">
      <c r="F2626"/>
      <c r="R2626"/>
    </row>
    <row r="2627" spans="6:18">
      <c r="F2627"/>
      <c r="R2627"/>
    </row>
    <row r="2628" spans="6:18">
      <c r="F2628"/>
      <c r="R2628"/>
    </row>
    <row r="2629" spans="6:18">
      <c r="F2629"/>
      <c r="R2629"/>
    </row>
    <row r="2630" spans="6:18">
      <c r="F2630"/>
      <c r="R2630"/>
    </row>
    <row r="2631" spans="6:18">
      <c r="F2631"/>
      <c r="R2631"/>
    </row>
    <row r="2632" spans="6:18">
      <c r="F2632"/>
      <c r="R2632"/>
    </row>
    <row r="2633" spans="6:18">
      <c r="F2633"/>
      <c r="R2633"/>
    </row>
    <row r="2634" spans="6:18">
      <c r="F2634"/>
      <c r="R2634"/>
    </row>
    <row r="2635" spans="6:18">
      <c r="F2635"/>
      <c r="R2635"/>
    </row>
    <row r="2636" spans="6:18">
      <c r="F2636"/>
      <c r="R2636"/>
    </row>
    <row r="2637" spans="6:18">
      <c r="F2637"/>
      <c r="R2637"/>
    </row>
    <row r="2638" spans="6:18">
      <c r="F2638"/>
      <c r="R2638"/>
    </row>
    <row r="2639" spans="6:18">
      <c r="F2639"/>
      <c r="R2639"/>
    </row>
    <row r="2640" spans="6:18">
      <c r="F2640"/>
      <c r="R2640"/>
    </row>
    <row r="2641" spans="6:18">
      <c r="F2641"/>
      <c r="R2641"/>
    </row>
    <row r="2642" spans="6:18">
      <c r="F2642"/>
      <c r="R2642"/>
    </row>
    <row r="2643" spans="6:18">
      <c r="F2643"/>
      <c r="R2643"/>
    </row>
    <row r="2644" spans="6:18">
      <c r="F2644"/>
      <c r="R2644"/>
    </row>
    <row r="2645" spans="6:18">
      <c r="F2645"/>
      <c r="R2645"/>
    </row>
    <row r="2646" spans="6:18">
      <c r="F2646"/>
      <c r="R2646"/>
    </row>
    <row r="2647" spans="6:18">
      <c r="F2647"/>
      <c r="R2647"/>
    </row>
    <row r="2648" spans="6:18">
      <c r="F2648"/>
      <c r="R2648"/>
    </row>
    <row r="2649" spans="6:18">
      <c r="F2649"/>
      <c r="R2649"/>
    </row>
    <row r="2650" spans="6:18">
      <c r="F2650"/>
      <c r="R2650"/>
    </row>
    <row r="2651" spans="6:18">
      <c r="F2651"/>
      <c r="R2651"/>
    </row>
    <row r="2652" spans="6:18">
      <c r="F2652"/>
      <c r="R2652"/>
    </row>
    <row r="2653" spans="6:18">
      <c r="F2653"/>
      <c r="R2653"/>
    </row>
    <row r="2654" spans="6:18">
      <c r="F2654"/>
      <c r="R2654"/>
    </row>
    <row r="2655" spans="6:18">
      <c r="F2655"/>
      <c r="R2655"/>
    </row>
    <row r="2656" spans="6:18">
      <c r="F2656"/>
      <c r="R2656"/>
    </row>
    <row r="2657" spans="6:18">
      <c r="F2657"/>
      <c r="R2657"/>
    </row>
    <row r="2658" spans="6:18">
      <c r="F2658"/>
      <c r="R2658"/>
    </row>
    <row r="2659" spans="6:18">
      <c r="F2659"/>
      <c r="R2659"/>
    </row>
    <row r="2660" spans="6:18">
      <c r="F2660"/>
      <c r="R2660"/>
    </row>
    <row r="2661" spans="6:18">
      <c r="F2661"/>
      <c r="R2661"/>
    </row>
    <row r="2662" spans="6:18">
      <c r="F2662"/>
      <c r="R2662"/>
    </row>
    <row r="2663" spans="6:18">
      <c r="F2663"/>
      <c r="R2663"/>
    </row>
    <row r="2664" spans="6:18">
      <c r="F2664"/>
      <c r="R2664"/>
    </row>
    <row r="2665" spans="6:18">
      <c r="F2665"/>
      <c r="R2665"/>
    </row>
    <row r="2666" spans="6:18">
      <c r="F2666"/>
      <c r="R2666"/>
    </row>
    <row r="2667" spans="6:18">
      <c r="F2667"/>
      <c r="R2667"/>
    </row>
    <row r="2668" spans="6:18">
      <c r="F2668"/>
      <c r="R2668"/>
    </row>
    <row r="2669" spans="6:18">
      <c r="F2669"/>
      <c r="R2669"/>
    </row>
    <row r="2670" spans="6:18">
      <c r="F2670"/>
      <c r="R2670"/>
    </row>
    <row r="2671" spans="6:18">
      <c r="F2671"/>
      <c r="R2671"/>
    </row>
    <row r="2672" spans="6:18">
      <c r="F2672"/>
      <c r="R2672"/>
    </row>
    <row r="2673" spans="6:18">
      <c r="F2673"/>
      <c r="R2673"/>
    </row>
    <row r="2674" spans="6:18">
      <c r="F2674"/>
      <c r="R2674"/>
    </row>
    <row r="2675" spans="6:18">
      <c r="F2675"/>
      <c r="R2675"/>
    </row>
    <row r="2676" spans="6:18">
      <c r="F2676"/>
      <c r="R2676"/>
    </row>
    <row r="2677" spans="6:18">
      <c r="F2677"/>
      <c r="R2677"/>
    </row>
    <row r="2678" spans="6:18">
      <c r="F2678"/>
      <c r="R2678"/>
    </row>
    <row r="2679" spans="6:18">
      <c r="F2679"/>
      <c r="R2679"/>
    </row>
    <row r="2680" spans="6:18">
      <c r="F2680"/>
      <c r="R2680"/>
    </row>
    <row r="2681" spans="6:18">
      <c r="F2681"/>
      <c r="R2681"/>
    </row>
    <row r="2682" spans="6:18">
      <c r="F2682"/>
      <c r="R2682"/>
    </row>
    <row r="2683" spans="6:18">
      <c r="F2683"/>
      <c r="R2683"/>
    </row>
    <row r="2684" spans="6:18">
      <c r="F2684"/>
      <c r="R2684"/>
    </row>
    <row r="2685" spans="6:18">
      <c r="F2685"/>
      <c r="R2685"/>
    </row>
    <row r="2686" spans="6:18">
      <c r="F2686"/>
      <c r="R2686"/>
    </row>
    <row r="2687" spans="6:18">
      <c r="F2687"/>
      <c r="R2687"/>
    </row>
    <row r="2688" spans="6:18">
      <c r="F2688"/>
      <c r="R2688"/>
    </row>
    <row r="2689" spans="6:18">
      <c r="F2689"/>
      <c r="R2689"/>
    </row>
    <row r="2690" spans="6:18">
      <c r="F2690"/>
      <c r="R2690"/>
    </row>
    <row r="2691" spans="6:18">
      <c r="F2691"/>
      <c r="R2691"/>
    </row>
    <row r="2692" spans="6:18">
      <c r="F2692"/>
      <c r="R2692"/>
    </row>
    <row r="2693" spans="6:18">
      <c r="F2693"/>
      <c r="R2693"/>
    </row>
    <row r="2694" spans="6:18">
      <c r="F2694"/>
      <c r="R2694"/>
    </row>
    <row r="2695" spans="6:18">
      <c r="F2695"/>
      <c r="R2695"/>
    </row>
    <row r="2696" spans="6:18">
      <c r="F2696"/>
      <c r="R2696"/>
    </row>
    <row r="2697" spans="6:18">
      <c r="F2697"/>
      <c r="R2697"/>
    </row>
    <row r="2698" spans="6:18">
      <c r="F2698"/>
      <c r="R2698"/>
    </row>
    <row r="2699" spans="6:18">
      <c r="F2699"/>
      <c r="R2699"/>
    </row>
    <row r="2700" spans="6:18">
      <c r="F2700"/>
      <c r="R2700"/>
    </row>
    <row r="2701" spans="6:18">
      <c r="F2701"/>
      <c r="R2701"/>
    </row>
    <row r="2702" spans="6:18">
      <c r="F2702"/>
      <c r="R2702"/>
    </row>
    <row r="2703" spans="6:18">
      <c r="F2703"/>
      <c r="R2703"/>
    </row>
    <row r="2704" spans="6:18">
      <c r="F2704"/>
      <c r="R2704"/>
    </row>
    <row r="2705" spans="6:18">
      <c r="F2705"/>
      <c r="R2705"/>
    </row>
    <row r="2706" spans="6:18">
      <c r="F2706"/>
      <c r="R2706"/>
    </row>
    <row r="2707" spans="6:18">
      <c r="F2707"/>
      <c r="R2707"/>
    </row>
    <row r="2708" spans="6:18">
      <c r="F2708"/>
      <c r="R2708"/>
    </row>
    <row r="2709" spans="6:18">
      <c r="F2709"/>
      <c r="R2709"/>
    </row>
    <row r="2710" spans="6:18">
      <c r="F2710"/>
      <c r="R2710"/>
    </row>
    <row r="2711" spans="6:18">
      <c r="F2711"/>
      <c r="R2711"/>
    </row>
    <row r="2712" spans="6:18">
      <c r="F2712"/>
      <c r="R2712"/>
    </row>
    <row r="2713" spans="6:18">
      <c r="F2713"/>
      <c r="R2713"/>
    </row>
    <row r="2714" spans="6:18">
      <c r="F2714"/>
      <c r="R2714"/>
    </row>
    <row r="2715" spans="6:18">
      <c r="F2715"/>
      <c r="R2715"/>
    </row>
    <row r="2716" spans="6:18">
      <c r="F2716"/>
      <c r="R2716"/>
    </row>
    <row r="2717" spans="6:18">
      <c r="F2717"/>
      <c r="R2717"/>
    </row>
    <row r="2718" spans="6:18">
      <c r="F2718"/>
      <c r="R2718"/>
    </row>
    <row r="2719" spans="6:18">
      <c r="F2719"/>
      <c r="R2719"/>
    </row>
    <row r="2720" spans="6:18">
      <c r="F2720"/>
      <c r="R2720"/>
    </row>
    <row r="2721" spans="6:18">
      <c r="F2721"/>
      <c r="R2721"/>
    </row>
    <row r="2722" spans="6:18">
      <c r="F2722"/>
      <c r="R2722"/>
    </row>
    <row r="2723" spans="6:18">
      <c r="F2723"/>
      <c r="R2723"/>
    </row>
    <row r="2724" spans="6:18">
      <c r="F2724"/>
      <c r="R2724"/>
    </row>
    <row r="2725" spans="6:18">
      <c r="F2725"/>
      <c r="R2725"/>
    </row>
    <row r="2726" spans="6:18">
      <c r="F2726"/>
      <c r="R2726"/>
    </row>
    <row r="2727" spans="6:18">
      <c r="F2727"/>
      <c r="R2727"/>
    </row>
    <row r="2728" spans="6:18">
      <c r="F2728"/>
      <c r="R2728"/>
    </row>
    <row r="2729" spans="6:18">
      <c r="F2729"/>
      <c r="R2729"/>
    </row>
    <row r="2730" spans="6:18">
      <c r="F2730"/>
      <c r="R2730"/>
    </row>
    <row r="2731" spans="6:18">
      <c r="F2731"/>
      <c r="R2731"/>
    </row>
    <row r="2732" spans="6:18">
      <c r="F2732"/>
      <c r="R2732"/>
    </row>
    <row r="2733" spans="6:18">
      <c r="F2733"/>
      <c r="R2733"/>
    </row>
    <row r="2734" spans="6:18">
      <c r="F2734"/>
      <c r="R2734"/>
    </row>
    <row r="2735" spans="6:18">
      <c r="F2735"/>
      <c r="R2735"/>
    </row>
    <row r="2736" spans="6:18">
      <c r="F2736"/>
      <c r="R2736"/>
    </row>
    <row r="2737" spans="6:18">
      <c r="F2737"/>
      <c r="R2737"/>
    </row>
    <row r="2738" spans="6:18">
      <c r="F2738"/>
      <c r="R2738"/>
    </row>
    <row r="2739" spans="6:18">
      <c r="F2739"/>
      <c r="R2739"/>
    </row>
    <row r="2740" spans="6:18">
      <c r="F2740"/>
      <c r="R2740"/>
    </row>
    <row r="2741" spans="6:18">
      <c r="F2741"/>
      <c r="R2741"/>
    </row>
    <row r="2742" spans="6:18">
      <c r="F2742"/>
      <c r="R2742"/>
    </row>
    <row r="2743" spans="6:18">
      <c r="F2743"/>
      <c r="R2743"/>
    </row>
    <row r="2744" spans="6:18">
      <c r="F2744"/>
      <c r="R2744"/>
    </row>
    <row r="2745" spans="6:18">
      <c r="F2745"/>
      <c r="R2745"/>
    </row>
    <row r="2746" spans="6:18">
      <c r="F2746"/>
      <c r="R2746"/>
    </row>
    <row r="2747" spans="6:18">
      <c r="F2747"/>
      <c r="R2747"/>
    </row>
    <row r="2748" spans="6:18">
      <c r="F2748"/>
      <c r="R2748"/>
    </row>
    <row r="2749" spans="6:18">
      <c r="F2749"/>
      <c r="R2749"/>
    </row>
    <row r="2750" spans="6:18">
      <c r="F2750"/>
      <c r="R2750"/>
    </row>
    <row r="2751" spans="6:18">
      <c r="F2751"/>
      <c r="R2751"/>
    </row>
    <row r="2752" spans="6:18">
      <c r="F2752"/>
      <c r="R2752"/>
    </row>
    <row r="2753" spans="6:18">
      <c r="F2753"/>
      <c r="R2753"/>
    </row>
    <row r="2754" spans="6:18">
      <c r="F2754"/>
      <c r="R2754"/>
    </row>
    <row r="2755" spans="6:18">
      <c r="F2755"/>
      <c r="R2755"/>
    </row>
    <row r="2756" spans="6:18">
      <c r="F2756"/>
      <c r="R2756"/>
    </row>
    <row r="2757" spans="6:18">
      <c r="F2757"/>
      <c r="R2757"/>
    </row>
    <row r="2758" spans="6:18">
      <c r="F2758"/>
      <c r="R2758"/>
    </row>
    <row r="2759" spans="6:18">
      <c r="F2759"/>
      <c r="R2759"/>
    </row>
    <row r="2760" spans="6:18">
      <c r="F2760"/>
      <c r="R2760"/>
    </row>
    <row r="2761" spans="6:18">
      <c r="F2761"/>
      <c r="R2761"/>
    </row>
    <row r="2762" spans="6:18">
      <c r="F2762"/>
      <c r="R2762"/>
    </row>
    <row r="2763" spans="6:18">
      <c r="F2763"/>
      <c r="R2763"/>
    </row>
    <row r="2764" spans="6:18">
      <c r="F2764"/>
      <c r="R2764"/>
    </row>
    <row r="2765" spans="6:18">
      <c r="F2765"/>
      <c r="R2765"/>
    </row>
    <row r="2766" spans="6:18">
      <c r="F2766"/>
      <c r="R2766"/>
    </row>
    <row r="2767" spans="6:18">
      <c r="F2767"/>
      <c r="R2767"/>
    </row>
    <row r="2768" spans="6:18">
      <c r="F2768"/>
      <c r="R2768"/>
    </row>
    <row r="2769" spans="6:18">
      <c r="F2769"/>
      <c r="R2769"/>
    </row>
    <row r="2770" spans="6:18">
      <c r="F2770"/>
      <c r="R2770"/>
    </row>
    <row r="2771" spans="6:18">
      <c r="F2771"/>
      <c r="R2771"/>
    </row>
    <row r="2772" spans="6:18">
      <c r="F2772"/>
      <c r="R2772"/>
    </row>
    <row r="2773" spans="6:18">
      <c r="F2773"/>
      <c r="R2773"/>
    </row>
    <row r="2774" spans="6:18">
      <c r="F2774"/>
      <c r="R2774"/>
    </row>
    <row r="2775" spans="6:18">
      <c r="F2775"/>
      <c r="R2775"/>
    </row>
    <row r="2776" spans="6:18">
      <c r="F2776"/>
      <c r="R2776"/>
    </row>
    <row r="2777" spans="6:18">
      <c r="F2777"/>
      <c r="R2777"/>
    </row>
    <row r="2778" spans="6:18">
      <c r="F2778"/>
      <c r="R2778"/>
    </row>
    <row r="2779" spans="6:18">
      <c r="F2779"/>
      <c r="R2779"/>
    </row>
    <row r="2780" spans="6:18">
      <c r="F2780"/>
      <c r="R2780"/>
    </row>
    <row r="2781" spans="6:18">
      <c r="F2781"/>
      <c r="R2781"/>
    </row>
    <row r="2782" spans="6:18">
      <c r="F2782"/>
      <c r="R2782"/>
    </row>
    <row r="2783" spans="6:18">
      <c r="F2783"/>
      <c r="R2783"/>
    </row>
    <row r="2784" spans="6:18">
      <c r="F2784"/>
      <c r="R2784"/>
    </row>
    <row r="2785" spans="6:18">
      <c r="F2785"/>
      <c r="R2785"/>
    </row>
    <row r="2786" spans="6:18">
      <c r="F2786"/>
      <c r="R2786"/>
    </row>
    <row r="2787" spans="6:18">
      <c r="F2787"/>
      <c r="R2787"/>
    </row>
    <row r="2788" spans="6:18">
      <c r="F2788"/>
      <c r="R2788"/>
    </row>
    <row r="2789" spans="6:18">
      <c r="F2789"/>
      <c r="R2789"/>
    </row>
    <row r="2790" spans="6:18">
      <c r="F2790"/>
      <c r="R2790"/>
    </row>
    <row r="2791" spans="6:18">
      <c r="F2791"/>
      <c r="R2791"/>
    </row>
    <row r="2792" spans="6:18">
      <c r="F2792"/>
      <c r="R2792"/>
    </row>
    <row r="2793" spans="6:18">
      <c r="F2793"/>
      <c r="R2793"/>
    </row>
    <row r="2794" spans="6:18">
      <c r="F2794"/>
      <c r="R2794"/>
    </row>
    <row r="2795" spans="6:18">
      <c r="F2795"/>
      <c r="R2795"/>
    </row>
    <row r="2796" spans="6:18">
      <c r="F2796"/>
      <c r="R2796"/>
    </row>
    <row r="2797" spans="6:18">
      <c r="F2797"/>
      <c r="R2797"/>
    </row>
    <row r="2798" spans="6:18">
      <c r="F2798"/>
      <c r="R2798"/>
    </row>
    <row r="2799" spans="6:18">
      <c r="F2799"/>
      <c r="R2799"/>
    </row>
    <row r="2800" spans="6:18">
      <c r="F2800"/>
      <c r="R2800"/>
    </row>
    <row r="2801" spans="6:18">
      <c r="F2801"/>
      <c r="R2801"/>
    </row>
    <row r="2802" spans="6:18">
      <c r="F2802"/>
      <c r="R2802"/>
    </row>
    <row r="2803" spans="6:18">
      <c r="F2803"/>
      <c r="R2803"/>
    </row>
    <row r="2804" spans="6:18">
      <c r="F2804"/>
      <c r="R2804"/>
    </row>
    <row r="2805" spans="6:18">
      <c r="F2805"/>
      <c r="R2805"/>
    </row>
    <row r="2806" spans="6:18">
      <c r="F2806"/>
      <c r="R2806"/>
    </row>
    <row r="2807" spans="6:18">
      <c r="F2807"/>
      <c r="R2807"/>
    </row>
    <row r="2808" spans="6:18">
      <c r="F2808"/>
      <c r="R2808"/>
    </row>
    <row r="2809" spans="6:18">
      <c r="F2809"/>
      <c r="R2809"/>
    </row>
    <row r="2810" spans="6:18">
      <c r="F2810"/>
      <c r="R2810"/>
    </row>
    <row r="2811" spans="6:18">
      <c r="F2811"/>
      <c r="R2811"/>
    </row>
    <row r="2812" spans="6:18">
      <c r="F2812"/>
      <c r="R2812"/>
    </row>
    <row r="2813" spans="6:18">
      <c r="F2813"/>
      <c r="R2813"/>
    </row>
    <row r="2814" spans="6:18">
      <c r="F2814"/>
      <c r="R2814"/>
    </row>
    <row r="2815" spans="6:18">
      <c r="F2815"/>
      <c r="R2815"/>
    </row>
    <row r="2816" spans="6:18">
      <c r="F2816"/>
      <c r="R2816"/>
    </row>
    <row r="2817" spans="6:18">
      <c r="F2817"/>
      <c r="R2817"/>
    </row>
    <row r="2818" spans="6:18">
      <c r="F2818"/>
      <c r="R2818"/>
    </row>
    <row r="2819" spans="6:18">
      <c r="F2819"/>
      <c r="R2819"/>
    </row>
    <row r="2820" spans="6:18">
      <c r="F2820"/>
      <c r="R2820"/>
    </row>
    <row r="2821" spans="6:18">
      <c r="F2821"/>
      <c r="R2821"/>
    </row>
    <row r="2822" spans="6:18">
      <c r="F2822"/>
      <c r="R2822"/>
    </row>
    <row r="2823" spans="6:18">
      <c r="F2823"/>
      <c r="R2823"/>
    </row>
    <row r="2824" spans="6:18">
      <c r="F2824"/>
      <c r="R2824"/>
    </row>
    <row r="2825" spans="6:18">
      <c r="F2825"/>
      <c r="R2825"/>
    </row>
    <row r="2826" spans="6:18">
      <c r="F2826"/>
      <c r="R2826"/>
    </row>
    <row r="2827" spans="6:18">
      <c r="F2827"/>
      <c r="R2827"/>
    </row>
    <row r="2828" spans="6:18">
      <c r="F2828"/>
      <c r="R2828"/>
    </row>
    <row r="2829" spans="6:18">
      <c r="F2829"/>
      <c r="R2829"/>
    </row>
    <row r="2830" spans="6:18">
      <c r="F2830"/>
      <c r="R2830"/>
    </row>
    <row r="2831" spans="6:18">
      <c r="F2831"/>
      <c r="R2831"/>
    </row>
    <row r="2832" spans="6:18">
      <c r="F2832"/>
      <c r="R2832"/>
    </row>
    <row r="2833" spans="6:18">
      <c r="F2833"/>
      <c r="R2833"/>
    </row>
    <row r="2834" spans="6:18">
      <c r="F2834"/>
      <c r="R2834"/>
    </row>
    <row r="2835" spans="6:18">
      <c r="F2835"/>
      <c r="R2835"/>
    </row>
    <row r="2836" spans="6:18">
      <c r="F2836"/>
      <c r="R2836"/>
    </row>
    <row r="2837" spans="6:18">
      <c r="F2837"/>
      <c r="R2837"/>
    </row>
    <row r="2838" spans="6:18">
      <c r="F2838"/>
      <c r="R2838"/>
    </row>
    <row r="2839" spans="6:18">
      <c r="F2839"/>
      <c r="R2839"/>
    </row>
    <row r="2840" spans="6:18">
      <c r="F2840"/>
      <c r="R2840"/>
    </row>
    <row r="2841" spans="6:18">
      <c r="F2841"/>
      <c r="R2841"/>
    </row>
    <row r="2842" spans="6:18">
      <c r="F2842"/>
      <c r="R2842"/>
    </row>
    <row r="2843" spans="6:18">
      <c r="F2843"/>
      <c r="R2843"/>
    </row>
    <row r="2844" spans="6:18">
      <c r="F2844"/>
      <c r="R2844"/>
    </row>
    <row r="2845" spans="6:18">
      <c r="F2845"/>
      <c r="R2845"/>
    </row>
    <row r="2846" spans="6:18">
      <c r="F2846"/>
      <c r="R2846"/>
    </row>
    <row r="2847" spans="6:18">
      <c r="F2847"/>
      <c r="R2847"/>
    </row>
    <row r="2848" spans="6:18">
      <c r="F2848"/>
      <c r="R2848"/>
    </row>
    <row r="2849" spans="6:18">
      <c r="F2849"/>
      <c r="R2849"/>
    </row>
    <row r="2850" spans="6:18">
      <c r="F2850"/>
      <c r="R2850"/>
    </row>
    <row r="2851" spans="6:18">
      <c r="F2851"/>
      <c r="R2851"/>
    </row>
    <row r="2852" spans="6:18">
      <c r="F2852"/>
      <c r="R2852"/>
    </row>
    <row r="2853" spans="6:18">
      <c r="F2853"/>
      <c r="R2853"/>
    </row>
    <row r="2854" spans="6:18">
      <c r="F2854"/>
      <c r="R2854"/>
    </row>
    <row r="2855" spans="6:18">
      <c r="F2855"/>
      <c r="R2855"/>
    </row>
    <row r="2856" spans="6:18">
      <c r="F2856"/>
      <c r="R2856"/>
    </row>
    <row r="2857" spans="6:18">
      <c r="F2857"/>
      <c r="R2857"/>
    </row>
    <row r="2858" spans="6:18">
      <c r="F2858"/>
      <c r="R2858"/>
    </row>
    <row r="2859" spans="6:18">
      <c r="F2859"/>
      <c r="R2859"/>
    </row>
    <row r="2860" spans="6:18">
      <c r="F2860"/>
      <c r="R2860"/>
    </row>
    <row r="2861" spans="6:18">
      <c r="F2861"/>
      <c r="R2861"/>
    </row>
    <row r="2862" spans="6:18">
      <c r="F2862"/>
      <c r="R2862"/>
    </row>
    <row r="2863" spans="6:18">
      <c r="F2863"/>
      <c r="R2863"/>
    </row>
    <row r="2864" spans="6:18">
      <c r="F2864"/>
      <c r="R2864"/>
    </row>
    <row r="2865" spans="6:18">
      <c r="F2865"/>
      <c r="R2865"/>
    </row>
    <row r="2866" spans="6:18">
      <c r="F2866"/>
      <c r="R2866"/>
    </row>
    <row r="2867" spans="6:18">
      <c r="F2867"/>
      <c r="R2867"/>
    </row>
    <row r="2868" spans="6:18">
      <c r="F2868"/>
      <c r="R2868"/>
    </row>
    <row r="2869" spans="6:18">
      <c r="F2869"/>
      <c r="R2869"/>
    </row>
    <row r="2870" spans="6:18">
      <c r="F2870"/>
      <c r="R2870"/>
    </row>
    <row r="2871" spans="6:18">
      <c r="F2871"/>
      <c r="R2871"/>
    </row>
    <row r="2872" spans="6:18">
      <c r="F2872"/>
      <c r="R2872"/>
    </row>
    <row r="2873" spans="6:18">
      <c r="F2873"/>
      <c r="R2873"/>
    </row>
    <row r="2874" spans="6:18">
      <c r="F2874"/>
      <c r="R2874"/>
    </row>
    <row r="2875" spans="6:18">
      <c r="F2875"/>
      <c r="R2875"/>
    </row>
    <row r="2876" spans="6:18">
      <c r="F2876"/>
      <c r="R2876"/>
    </row>
    <row r="2877" spans="6:18">
      <c r="F2877"/>
      <c r="R2877"/>
    </row>
    <row r="2878" spans="6:18">
      <c r="F2878"/>
      <c r="R2878"/>
    </row>
    <row r="2879" spans="6:18">
      <c r="F2879"/>
      <c r="R2879"/>
    </row>
    <row r="2880" spans="6:18">
      <c r="F2880"/>
      <c r="R2880"/>
    </row>
    <row r="2881" spans="6:18">
      <c r="F2881"/>
      <c r="R2881"/>
    </row>
    <row r="2882" spans="6:18">
      <c r="F2882"/>
      <c r="R2882"/>
    </row>
    <row r="2883" spans="6:18">
      <c r="F2883"/>
      <c r="R2883"/>
    </row>
    <row r="2884" spans="6:18">
      <c r="F2884"/>
      <c r="R2884"/>
    </row>
    <row r="2885" spans="6:18">
      <c r="F2885"/>
      <c r="R2885"/>
    </row>
    <row r="2886" spans="6:18">
      <c r="F2886"/>
      <c r="R2886"/>
    </row>
    <row r="2887" spans="6:18">
      <c r="F2887"/>
      <c r="R2887"/>
    </row>
    <row r="2888" spans="6:18">
      <c r="F2888"/>
      <c r="R2888"/>
    </row>
    <row r="2889" spans="6:18">
      <c r="F2889"/>
      <c r="R2889"/>
    </row>
    <row r="2890" spans="6:18">
      <c r="F2890"/>
      <c r="R2890"/>
    </row>
    <row r="2891" spans="6:18">
      <c r="F2891"/>
      <c r="R2891"/>
    </row>
    <row r="2892" spans="6:18">
      <c r="F2892"/>
      <c r="R2892"/>
    </row>
    <row r="2893" spans="6:18">
      <c r="F2893"/>
      <c r="R2893"/>
    </row>
    <row r="2894" spans="6:18">
      <c r="F2894"/>
      <c r="R2894"/>
    </row>
    <row r="2895" spans="6:18">
      <c r="F2895"/>
      <c r="R2895"/>
    </row>
    <row r="2896" spans="6:18">
      <c r="F2896"/>
      <c r="R2896"/>
    </row>
    <row r="2897" spans="6:18">
      <c r="F2897"/>
      <c r="R2897"/>
    </row>
    <row r="2898" spans="6:18">
      <c r="F2898"/>
      <c r="R2898"/>
    </row>
    <row r="2899" spans="6:18">
      <c r="F2899"/>
      <c r="R2899"/>
    </row>
    <row r="2900" spans="6:18">
      <c r="F2900"/>
      <c r="R2900"/>
    </row>
    <row r="2901" spans="6:18">
      <c r="F2901"/>
      <c r="R2901"/>
    </row>
    <row r="2902" spans="6:18">
      <c r="F2902"/>
      <c r="R2902"/>
    </row>
    <row r="2903" spans="6:18">
      <c r="F2903"/>
      <c r="R2903"/>
    </row>
    <row r="2904" spans="6:18">
      <c r="F2904"/>
      <c r="R2904"/>
    </row>
    <row r="2905" spans="6:18">
      <c r="F2905"/>
      <c r="R2905"/>
    </row>
    <row r="2906" spans="6:18">
      <c r="F2906"/>
      <c r="R2906"/>
    </row>
    <row r="2907" spans="6:18">
      <c r="F2907"/>
      <c r="R2907"/>
    </row>
    <row r="2908" spans="6:18">
      <c r="F2908"/>
      <c r="R2908"/>
    </row>
    <row r="2909" spans="6:18">
      <c r="F2909"/>
      <c r="R2909"/>
    </row>
    <row r="2910" spans="6:18">
      <c r="F2910"/>
      <c r="R2910"/>
    </row>
    <row r="2911" spans="6:18">
      <c r="F2911"/>
      <c r="R2911"/>
    </row>
    <row r="2912" spans="6:18">
      <c r="F2912"/>
      <c r="R2912"/>
    </row>
    <row r="2913" spans="6:18">
      <c r="F2913"/>
      <c r="R2913"/>
    </row>
    <row r="2914" spans="6:18">
      <c r="F2914"/>
      <c r="R2914"/>
    </row>
    <row r="2915" spans="6:18">
      <c r="F2915"/>
      <c r="R2915"/>
    </row>
    <row r="2916" spans="6:18">
      <c r="F2916"/>
      <c r="R2916"/>
    </row>
    <row r="2917" spans="6:18">
      <c r="F2917"/>
      <c r="R2917"/>
    </row>
    <row r="2918" spans="6:18">
      <c r="F2918"/>
      <c r="R2918"/>
    </row>
    <row r="2919" spans="6:18">
      <c r="F2919"/>
      <c r="R2919"/>
    </row>
    <row r="2920" spans="6:18">
      <c r="F2920"/>
      <c r="R2920"/>
    </row>
    <row r="2921" spans="6:18">
      <c r="F2921"/>
      <c r="R2921"/>
    </row>
    <row r="2922" spans="6:18">
      <c r="F2922"/>
      <c r="R2922"/>
    </row>
    <row r="2923" spans="6:18">
      <c r="F2923"/>
      <c r="R2923"/>
    </row>
    <row r="2924" spans="6:18">
      <c r="F2924"/>
      <c r="R2924"/>
    </row>
    <row r="2925" spans="6:18">
      <c r="F2925"/>
      <c r="R2925"/>
    </row>
    <row r="2926" spans="6:18">
      <c r="F2926"/>
      <c r="R2926"/>
    </row>
    <row r="2927" spans="6:18">
      <c r="F2927"/>
      <c r="R2927"/>
    </row>
    <row r="2928" spans="6:18">
      <c r="F2928"/>
      <c r="R2928"/>
    </row>
    <row r="2929" spans="6:18">
      <c r="F2929"/>
      <c r="R2929"/>
    </row>
    <row r="2930" spans="6:18">
      <c r="F2930"/>
      <c r="R2930"/>
    </row>
    <row r="2931" spans="6:18">
      <c r="F2931"/>
      <c r="R2931"/>
    </row>
    <row r="2932" spans="6:18">
      <c r="F2932"/>
      <c r="R2932"/>
    </row>
    <row r="2933" spans="6:18">
      <c r="F2933"/>
      <c r="R2933"/>
    </row>
    <row r="2934" spans="6:18">
      <c r="F2934"/>
      <c r="R2934"/>
    </row>
    <row r="2935" spans="6:18">
      <c r="F2935"/>
      <c r="R2935"/>
    </row>
    <row r="2936" spans="6:18">
      <c r="F2936"/>
      <c r="R2936"/>
    </row>
    <row r="2937" spans="6:18">
      <c r="F2937"/>
      <c r="R2937"/>
    </row>
    <row r="2938" spans="6:18">
      <c r="F2938"/>
      <c r="R2938"/>
    </row>
    <row r="2939" spans="6:18">
      <c r="F2939"/>
      <c r="R2939"/>
    </row>
    <row r="2940" spans="6:18">
      <c r="F2940"/>
      <c r="R2940"/>
    </row>
    <row r="2941" spans="6:18">
      <c r="F2941"/>
      <c r="R2941"/>
    </row>
    <row r="2942" spans="6:18">
      <c r="F2942"/>
      <c r="R2942"/>
    </row>
    <row r="2943" spans="6:18">
      <c r="F2943"/>
      <c r="R2943"/>
    </row>
    <row r="2944" spans="6:18">
      <c r="F2944"/>
      <c r="R2944"/>
    </row>
    <row r="2945" spans="6:18">
      <c r="F2945"/>
      <c r="R2945"/>
    </row>
    <row r="2946" spans="6:18">
      <c r="F2946"/>
      <c r="R2946"/>
    </row>
    <row r="2947" spans="6:18">
      <c r="F2947"/>
      <c r="R2947"/>
    </row>
    <row r="2948" spans="6:18">
      <c r="F2948"/>
      <c r="R2948"/>
    </row>
    <row r="2949" spans="6:18">
      <c r="F2949"/>
      <c r="R2949"/>
    </row>
    <row r="2950" spans="6:18">
      <c r="F2950"/>
      <c r="R2950"/>
    </row>
    <row r="2951" spans="6:18">
      <c r="F2951"/>
      <c r="R2951"/>
    </row>
    <row r="2952" spans="6:18">
      <c r="F2952"/>
      <c r="R2952"/>
    </row>
    <row r="2953" spans="6:18">
      <c r="F2953"/>
      <c r="R2953"/>
    </row>
    <row r="2954" spans="6:18">
      <c r="F2954"/>
      <c r="R2954"/>
    </row>
    <row r="2955" spans="6:18">
      <c r="F2955"/>
      <c r="R2955"/>
    </row>
    <row r="2956" spans="6:18">
      <c r="F2956"/>
      <c r="R2956"/>
    </row>
    <row r="2957" spans="6:18">
      <c r="F2957"/>
      <c r="R2957"/>
    </row>
    <row r="2958" spans="6:18">
      <c r="F2958"/>
      <c r="R2958"/>
    </row>
    <row r="2959" spans="6:18">
      <c r="F2959"/>
      <c r="R2959"/>
    </row>
    <row r="2960" spans="6:18">
      <c r="F2960"/>
      <c r="R2960"/>
    </row>
    <row r="2961" spans="6:18">
      <c r="F2961"/>
      <c r="R2961"/>
    </row>
    <row r="2962" spans="6:18">
      <c r="F2962"/>
      <c r="R2962"/>
    </row>
    <row r="2963" spans="6:18">
      <c r="F2963"/>
      <c r="R2963"/>
    </row>
    <row r="2964" spans="6:18">
      <c r="F2964"/>
      <c r="R2964"/>
    </row>
    <row r="2965" spans="6:18">
      <c r="F2965"/>
      <c r="R2965"/>
    </row>
    <row r="2966" spans="6:18">
      <c r="F2966"/>
      <c r="R2966"/>
    </row>
    <row r="2967" spans="6:18">
      <c r="F2967"/>
      <c r="R2967"/>
    </row>
    <row r="2968" spans="6:18">
      <c r="F2968"/>
      <c r="R2968"/>
    </row>
    <row r="2969" spans="6:18">
      <c r="F2969"/>
      <c r="R2969"/>
    </row>
    <row r="2970" spans="6:18">
      <c r="F2970"/>
      <c r="R2970"/>
    </row>
    <row r="2971" spans="6:18">
      <c r="F2971"/>
      <c r="R2971"/>
    </row>
    <row r="2972" spans="6:18">
      <c r="F2972"/>
      <c r="R2972"/>
    </row>
    <row r="2973" spans="6:18">
      <c r="F2973"/>
      <c r="R2973"/>
    </row>
    <row r="2974" spans="6:18">
      <c r="F2974"/>
      <c r="R2974"/>
    </row>
    <row r="2975" spans="6:18">
      <c r="F2975"/>
      <c r="R2975"/>
    </row>
    <row r="2976" spans="6:18">
      <c r="F2976"/>
      <c r="R2976"/>
    </row>
    <row r="2977" spans="6:18">
      <c r="F2977"/>
      <c r="R2977"/>
    </row>
    <row r="2978" spans="6:18">
      <c r="F2978"/>
      <c r="R2978"/>
    </row>
    <row r="2979" spans="6:18">
      <c r="F2979"/>
      <c r="R2979"/>
    </row>
    <row r="2980" spans="6:18">
      <c r="F2980"/>
      <c r="R2980"/>
    </row>
    <row r="2981" spans="6:18">
      <c r="F2981"/>
      <c r="R2981"/>
    </row>
    <row r="2982" spans="6:18">
      <c r="F2982"/>
      <c r="R2982"/>
    </row>
    <row r="2983" spans="6:18">
      <c r="F2983"/>
      <c r="R2983"/>
    </row>
    <row r="2984" spans="6:18">
      <c r="F2984"/>
      <c r="R2984"/>
    </row>
    <row r="2985" spans="6:18">
      <c r="F2985"/>
      <c r="R2985"/>
    </row>
    <row r="2986" spans="6:18">
      <c r="F2986"/>
      <c r="R2986"/>
    </row>
    <row r="2987" spans="6:18">
      <c r="F2987"/>
      <c r="R2987"/>
    </row>
    <row r="2988" spans="6:18">
      <c r="F2988"/>
      <c r="R2988"/>
    </row>
    <row r="2989" spans="6:18">
      <c r="F2989"/>
      <c r="R2989"/>
    </row>
    <row r="2990" spans="6:18">
      <c r="F2990"/>
      <c r="R2990"/>
    </row>
    <row r="2991" spans="6:18">
      <c r="F2991"/>
      <c r="R2991"/>
    </row>
    <row r="2992" spans="6:18">
      <c r="F2992"/>
      <c r="R2992"/>
    </row>
    <row r="2993" spans="6:18">
      <c r="F2993"/>
      <c r="R2993"/>
    </row>
    <row r="2994" spans="6:18">
      <c r="F2994"/>
      <c r="R2994"/>
    </row>
    <row r="2995" spans="6:18">
      <c r="F2995"/>
      <c r="R2995"/>
    </row>
    <row r="2996" spans="6:18">
      <c r="F2996"/>
      <c r="R2996"/>
    </row>
    <row r="2997" spans="6:18">
      <c r="F2997"/>
      <c r="R2997"/>
    </row>
    <row r="2998" spans="6:18">
      <c r="F2998"/>
      <c r="R2998"/>
    </row>
    <row r="2999" spans="6:18">
      <c r="F2999"/>
      <c r="R2999"/>
    </row>
    <row r="3000" spans="6:18">
      <c r="F3000"/>
      <c r="R3000"/>
    </row>
    <row r="3001" spans="6:18">
      <c r="F3001"/>
      <c r="R3001"/>
    </row>
    <row r="3002" spans="6:18">
      <c r="F3002"/>
      <c r="R3002"/>
    </row>
    <row r="3003" spans="6:18">
      <c r="F3003"/>
      <c r="R3003"/>
    </row>
    <row r="3004" spans="6:18">
      <c r="F3004"/>
      <c r="R3004"/>
    </row>
    <row r="3005" spans="6:18">
      <c r="F3005"/>
      <c r="R3005"/>
    </row>
    <row r="3006" spans="6:18">
      <c r="F3006"/>
      <c r="R3006"/>
    </row>
    <row r="3007" spans="6:18">
      <c r="F3007"/>
      <c r="R3007"/>
    </row>
    <row r="3008" spans="6:18">
      <c r="F3008"/>
      <c r="R3008"/>
    </row>
    <row r="3009" spans="6:18">
      <c r="F3009"/>
      <c r="R3009"/>
    </row>
    <row r="3010" spans="6:18">
      <c r="F3010"/>
      <c r="R3010"/>
    </row>
    <row r="3011" spans="6:18">
      <c r="F3011"/>
      <c r="R3011"/>
    </row>
    <row r="3012" spans="6:18">
      <c r="F3012"/>
      <c r="R3012"/>
    </row>
    <row r="3013" spans="6:18">
      <c r="F3013"/>
      <c r="R3013"/>
    </row>
    <row r="3014" spans="6:18">
      <c r="F3014"/>
      <c r="R3014"/>
    </row>
    <row r="3015" spans="6:18">
      <c r="F3015"/>
      <c r="R3015"/>
    </row>
    <row r="3016" spans="6:18">
      <c r="F3016"/>
      <c r="R3016"/>
    </row>
    <row r="3017" spans="6:18">
      <c r="F3017"/>
      <c r="R3017"/>
    </row>
    <row r="3018" spans="6:18">
      <c r="F3018"/>
      <c r="R3018"/>
    </row>
    <row r="3019" spans="6:18">
      <c r="F3019"/>
      <c r="R3019"/>
    </row>
    <row r="3020" spans="6:18">
      <c r="F3020"/>
      <c r="R3020"/>
    </row>
    <row r="3021" spans="6:18">
      <c r="F3021"/>
      <c r="R3021"/>
    </row>
    <row r="3022" spans="6:18">
      <c r="F3022"/>
      <c r="R3022"/>
    </row>
    <row r="3023" spans="6:18">
      <c r="F3023"/>
      <c r="R3023"/>
    </row>
    <row r="3024" spans="6:18">
      <c r="F3024"/>
      <c r="R3024"/>
    </row>
    <row r="3025" spans="6:18">
      <c r="F3025"/>
      <c r="R3025"/>
    </row>
    <row r="3026" spans="6:18">
      <c r="F3026"/>
      <c r="R3026"/>
    </row>
    <row r="3027" spans="6:18">
      <c r="F3027"/>
      <c r="R3027"/>
    </row>
    <row r="3028" spans="6:18">
      <c r="F3028"/>
      <c r="R3028"/>
    </row>
    <row r="3029" spans="6:18">
      <c r="F3029"/>
      <c r="R3029"/>
    </row>
    <row r="3030" spans="6:18">
      <c r="F3030"/>
      <c r="R3030"/>
    </row>
    <row r="3031" spans="6:18">
      <c r="F3031"/>
      <c r="R3031"/>
    </row>
    <row r="3032" spans="6:18">
      <c r="F3032"/>
      <c r="R3032"/>
    </row>
    <row r="3033" spans="6:18">
      <c r="F3033"/>
      <c r="R3033"/>
    </row>
    <row r="3034" spans="6:18">
      <c r="F3034"/>
      <c r="R3034"/>
    </row>
    <row r="3035" spans="6:18">
      <c r="F3035"/>
      <c r="R3035"/>
    </row>
    <row r="3036" spans="6:18">
      <c r="F3036"/>
      <c r="R3036"/>
    </row>
    <row r="3037" spans="6:18">
      <c r="F3037"/>
      <c r="R3037"/>
    </row>
    <row r="3038" spans="6:18">
      <c r="F3038"/>
      <c r="R3038"/>
    </row>
    <row r="3039" spans="6:18">
      <c r="F3039"/>
      <c r="R3039"/>
    </row>
    <row r="3040" spans="6:18">
      <c r="F3040"/>
      <c r="R3040"/>
    </row>
    <row r="3041" spans="6:18">
      <c r="F3041"/>
      <c r="R3041"/>
    </row>
    <row r="3042" spans="6:18">
      <c r="F3042"/>
      <c r="R3042"/>
    </row>
    <row r="3043" spans="6:18">
      <c r="F3043"/>
      <c r="R3043"/>
    </row>
    <row r="3044" spans="6:18">
      <c r="F3044"/>
      <c r="R3044"/>
    </row>
    <row r="3045" spans="6:18">
      <c r="F3045"/>
      <c r="R3045"/>
    </row>
    <row r="3046" spans="6:18">
      <c r="F3046"/>
      <c r="R3046"/>
    </row>
    <row r="3047" spans="6:18">
      <c r="F3047"/>
      <c r="R3047"/>
    </row>
    <row r="3048" spans="6:18">
      <c r="F3048"/>
      <c r="R3048"/>
    </row>
    <row r="3049" spans="6:18">
      <c r="F3049"/>
      <c r="R3049"/>
    </row>
    <row r="3050" spans="6:18">
      <c r="F3050"/>
      <c r="R3050"/>
    </row>
    <row r="3051" spans="6:18">
      <c r="F3051"/>
      <c r="R3051"/>
    </row>
    <row r="3052" spans="6:18">
      <c r="F3052"/>
      <c r="R3052"/>
    </row>
    <row r="3053" spans="6:18">
      <c r="F3053"/>
      <c r="R3053"/>
    </row>
    <row r="3054" spans="6:18">
      <c r="F3054"/>
      <c r="R3054"/>
    </row>
    <row r="3055" spans="6:18">
      <c r="F3055"/>
      <c r="R3055"/>
    </row>
    <row r="3056" spans="6:18">
      <c r="F3056"/>
      <c r="R3056"/>
    </row>
    <row r="3057" spans="6:18">
      <c r="F3057"/>
      <c r="R3057"/>
    </row>
    <row r="3058" spans="6:18">
      <c r="F3058"/>
      <c r="R3058"/>
    </row>
    <row r="3059" spans="6:18">
      <c r="F3059"/>
      <c r="R3059"/>
    </row>
    <row r="3060" spans="6:18">
      <c r="F3060"/>
      <c r="R3060"/>
    </row>
    <row r="3061" spans="6:18">
      <c r="F3061"/>
      <c r="R3061"/>
    </row>
    <row r="3062" spans="6:18">
      <c r="F3062"/>
      <c r="R3062"/>
    </row>
    <row r="3063" spans="6:18">
      <c r="F3063"/>
      <c r="R3063"/>
    </row>
    <row r="3064" spans="6:18">
      <c r="F3064"/>
      <c r="R3064"/>
    </row>
    <row r="3065" spans="6:18">
      <c r="F3065"/>
      <c r="R3065"/>
    </row>
    <row r="3066" spans="6:18">
      <c r="F3066"/>
      <c r="R3066"/>
    </row>
    <row r="3067" spans="6:18">
      <c r="F3067"/>
      <c r="R3067"/>
    </row>
    <row r="3068" spans="6:18">
      <c r="F3068"/>
      <c r="R3068"/>
    </row>
    <row r="3069" spans="6:18">
      <c r="F3069"/>
      <c r="R3069"/>
    </row>
    <row r="3070" spans="6:18">
      <c r="F3070"/>
      <c r="R3070"/>
    </row>
    <row r="3071" spans="6:18">
      <c r="F3071"/>
      <c r="R3071"/>
    </row>
    <row r="3072" spans="6:18">
      <c r="F3072"/>
      <c r="R3072"/>
    </row>
    <row r="3073" spans="6:18">
      <c r="F3073"/>
      <c r="R3073"/>
    </row>
    <row r="3074" spans="6:18">
      <c r="F3074"/>
      <c r="R3074"/>
    </row>
    <row r="3075" spans="6:18">
      <c r="F3075"/>
      <c r="R3075"/>
    </row>
    <row r="3076" spans="6:18">
      <c r="F3076"/>
      <c r="R3076"/>
    </row>
    <row r="3077" spans="6:18">
      <c r="F3077"/>
      <c r="R3077"/>
    </row>
    <row r="3078" spans="6:18">
      <c r="F3078"/>
      <c r="R3078"/>
    </row>
    <row r="3079" spans="6:18">
      <c r="F3079"/>
      <c r="R3079"/>
    </row>
    <row r="3080" spans="6:18">
      <c r="F3080"/>
      <c r="R3080"/>
    </row>
    <row r="3081" spans="6:18">
      <c r="F3081"/>
      <c r="R3081"/>
    </row>
    <row r="3082" spans="6:18">
      <c r="F3082"/>
      <c r="R3082"/>
    </row>
    <row r="3083" spans="6:18">
      <c r="F3083"/>
      <c r="R3083"/>
    </row>
    <row r="3084" spans="6:18">
      <c r="F3084"/>
      <c r="R3084"/>
    </row>
    <row r="3085" spans="6:18">
      <c r="F3085"/>
      <c r="R3085"/>
    </row>
    <row r="3086" spans="6:18">
      <c r="F3086"/>
      <c r="R3086"/>
    </row>
    <row r="3087" spans="6:18">
      <c r="F3087"/>
      <c r="R3087"/>
    </row>
    <row r="3088" spans="6:18">
      <c r="F3088"/>
      <c r="R3088"/>
    </row>
    <row r="3089" spans="6:18">
      <c r="F3089"/>
      <c r="R3089"/>
    </row>
    <row r="3090" spans="6:18">
      <c r="F3090"/>
      <c r="R3090"/>
    </row>
    <row r="3091" spans="6:18">
      <c r="F3091"/>
      <c r="R3091"/>
    </row>
    <row r="3092" spans="6:18">
      <c r="F3092"/>
      <c r="R3092"/>
    </row>
    <row r="3093" spans="6:18">
      <c r="F3093"/>
      <c r="R3093"/>
    </row>
    <row r="3094" spans="6:18">
      <c r="F3094"/>
      <c r="R3094"/>
    </row>
    <row r="3095" spans="6:18">
      <c r="F3095"/>
      <c r="R3095"/>
    </row>
    <row r="3096" spans="6:18">
      <c r="F3096"/>
      <c r="R3096"/>
    </row>
    <row r="3097" spans="6:18">
      <c r="F3097"/>
      <c r="R3097"/>
    </row>
    <row r="3098" spans="6:18">
      <c r="F3098"/>
      <c r="R3098"/>
    </row>
    <row r="3099" spans="6:18">
      <c r="F3099"/>
      <c r="R3099"/>
    </row>
    <row r="3100" spans="6:18">
      <c r="F3100"/>
      <c r="R3100"/>
    </row>
    <row r="3101" spans="6:18">
      <c r="F3101"/>
      <c r="R3101"/>
    </row>
    <row r="3102" spans="6:18">
      <c r="F3102"/>
      <c r="R3102"/>
    </row>
    <row r="3103" spans="6:18">
      <c r="F3103"/>
      <c r="R3103"/>
    </row>
    <row r="3104" spans="6:18">
      <c r="F3104"/>
      <c r="R3104"/>
    </row>
    <row r="3105" spans="6:18">
      <c r="F3105"/>
      <c r="R3105"/>
    </row>
    <row r="3106" spans="6:18">
      <c r="F3106"/>
      <c r="R3106"/>
    </row>
    <row r="3107" spans="6:18">
      <c r="F3107"/>
      <c r="R3107"/>
    </row>
    <row r="3108" spans="6:18">
      <c r="F3108"/>
      <c r="R3108"/>
    </row>
    <row r="3109" spans="6:18">
      <c r="F3109"/>
      <c r="R3109"/>
    </row>
    <row r="3110" spans="6:18">
      <c r="F3110"/>
      <c r="R3110"/>
    </row>
    <row r="3111" spans="6:18">
      <c r="F3111"/>
      <c r="R3111"/>
    </row>
    <row r="3112" spans="6:18">
      <c r="F3112"/>
      <c r="R3112"/>
    </row>
    <row r="3113" spans="6:18">
      <c r="F3113"/>
      <c r="R3113"/>
    </row>
    <row r="3114" spans="6:18">
      <c r="F3114"/>
      <c r="R3114"/>
    </row>
    <row r="3115" spans="6:18">
      <c r="F3115"/>
      <c r="R3115"/>
    </row>
    <row r="3116" spans="6:18">
      <c r="F3116"/>
      <c r="R3116"/>
    </row>
    <row r="3117" spans="6:18">
      <c r="F3117"/>
      <c r="R3117"/>
    </row>
    <row r="3118" spans="6:18">
      <c r="F3118"/>
      <c r="R3118"/>
    </row>
    <row r="3119" spans="6:18">
      <c r="F3119"/>
      <c r="R3119"/>
    </row>
    <row r="3120" spans="6:18">
      <c r="F3120"/>
      <c r="R3120"/>
    </row>
    <row r="3121" spans="6:18">
      <c r="F3121"/>
      <c r="R3121"/>
    </row>
    <row r="3122" spans="6:18">
      <c r="F3122"/>
      <c r="R3122"/>
    </row>
    <row r="3123" spans="6:18">
      <c r="F3123"/>
      <c r="R3123"/>
    </row>
    <row r="3124" spans="6:18">
      <c r="F3124"/>
      <c r="R3124"/>
    </row>
    <row r="3125" spans="6:18">
      <c r="F3125"/>
      <c r="R3125"/>
    </row>
    <row r="3126" spans="6:18">
      <c r="F3126"/>
      <c r="R3126"/>
    </row>
    <row r="3127" spans="6:18">
      <c r="F3127"/>
      <c r="R3127"/>
    </row>
    <row r="3128" spans="6:18">
      <c r="F3128"/>
      <c r="R3128"/>
    </row>
    <row r="3129" spans="6:18">
      <c r="F3129"/>
      <c r="R3129"/>
    </row>
    <row r="3130" spans="6:18">
      <c r="F3130"/>
      <c r="R3130"/>
    </row>
    <row r="3131" spans="6:18">
      <c r="F3131"/>
      <c r="R3131"/>
    </row>
    <row r="3132" spans="6:18">
      <c r="F3132"/>
      <c r="R3132"/>
    </row>
    <row r="3133" spans="6:18">
      <c r="F3133"/>
      <c r="R3133"/>
    </row>
    <row r="3134" spans="6:18">
      <c r="F3134"/>
      <c r="R3134"/>
    </row>
    <row r="3135" spans="6:18">
      <c r="F3135"/>
      <c r="R3135"/>
    </row>
    <row r="3136" spans="6:18">
      <c r="F3136"/>
      <c r="R3136"/>
    </row>
    <row r="3137" spans="6:18">
      <c r="F3137"/>
      <c r="R3137"/>
    </row>
    <row r="3138" spans="6:18">
      <c r="F3138"/>
      <c r="R3138"/>
    </row>
    <row r="3139" spans="6:18">
      <c r="F3139"/>
      <c r="R3139"/>
    </row>
    <row r="3140" spans="6:18">
      <c r="F3140"/>
      <c r="R3140"/>
    </row>
    <row r="3141" spans="6:18">
      <c r="F3141"/>
      <c r="R3141"/>
    </row>
    <row r="3142" spans="6:18">
      <c r="F3142"/>
      <c r="R3142"/>
    </row>
    <row r="3143" spans="6:18">
      <c r="F3143"/>
      <c r="R3143"/>
    </row>
    <row r="3144" spans="6:18">
      <c r="F3144"/>
      <c r="R3144"/>
    </row>
    <row r="3145" spans="6:18">
      <c r="F3145"/>
      <c r="R3145"/>
    </row>
    <row r="3146" spans="6:18">
      <c r="F3146"/>
      <c r="R3146"/>
    </row>
    <row r="3147" spans="6:18">
      <c r="F3147"/>
      <c r="R3147"/>
    </row>
    <row r="3148" spans="6:18">
      <c r="F3148"/>
      <c r="R3148"/>
    </row>
    <row r="3149" spans="6:18">
      <c r="F3149"/>
      <c r="R3149"/>
    </row>
    <row r="3150" spans="6:18">
      <c r="F3150"/>
      <c r="R3150"/>
    </row>
    <row r="3151" spans="6:18">
      <c r="F3151"/>
      <c r="R3151"/>
    </row>
    <row r="3152" spans="6:18">
      <c r="F3152"/>
      <c r="R3152"/>
    </row>
    <row r="3153" spans="6:18">
      <c r="F3153"/>
      <c r="R3153"/>
    </row>
    <row r="3154" spans="6:18">
      <c r="F3154"/>
      <c r="R3154"/>
    </row>
    <row r="3155" spans="6:18">
      <c r="F3155"/>
      <c r="R3155"/>
    </row>
    <row r="3156" spans="6:18">
      <c r="F3156"/>
      <c r="R3156"/>
    </row>
    <row r="3157" spans="6:18">
      <c r="F3157"/>
      <c r="R3157"/>
    </row>
    <row r="3158" spans="6:18">
      <c r="F3158"/>
      <c r="R3158"/>
    </row>
    <row r="3159" spans="6:18">
      <c r="F3159"/>
      <c r="R3159"/>
    </row>
    <row r="3160" spans="6:18">
      <c r="F3160"/>
      <c r="R3160"/>
    </row>
    <row r="3161" spans="6:18">
      <c r="F3161"/>
      <c r="R3161"/>
    </row>
    <row r="3162" spans="6:18">
      <c r="F3162"/>
      <c r="R3162"/>
    </row>
    <row r="3163" spans="6:18">
      <c r="F3163"/>
      <c r="R3163"/>
    </row>
    <row r="3164" spans="6:18">
      <c r="F3164"/>
      <c r="R3164"/>
    </row>
    <row r="3165" spans="6:18">
      <c r="F3165"/>
      <c r="R3165"/>
    </row>
    <row r="3166" spans="6:18">
      <c r="F3166"/>
      <c r="R3166"/>
    </row>
    <row r="3167" spans="6:18">
      <c r="F3167"/>
      <c r="R3167"/>
    </row>
    <row r="3168" spans="6:18">
      <c r="F3168"/>
      <c r="R3168"/>
    </row>
    <row r="3169" spans="6:18">
      <c r="F3169"/>
      <c r="R3169"/>
    </row>
    <row r="3170" spans="6:18">
      <c r="F3170"/>
      <c r="R3170"/>
    </row>
    <row r="3171" spans="6:18">
      <c r="F3171"/>
      <c r="R3171"/>
    </row>
    <row r="3172" spans="6:18">
      <c r="F3172"/>
      <c r="R3172"/>
    </row>
    <row r="3173" spans="6:18">
      <c r="F3173"/>
      <c r="R3173"/>
    </row>
    <row r="3174" spans="6:18">
      <c r="F3174"/>
      <c r="R3174"/>
    </row>
    <row r="3175" spans="6:18">
      <c r="F3175"/>
      <c r="R3175"/>
    </row>
    <row r="3176" spans="6:18">
      <c r="F3176"/>
      <c r="R3176"/>
    </row>
    <row r="3177" spans="6:18">
      <c r="F3177"/>
      <c r="R3177"/>
    </row>
    <row r="3178" spans="6:18">
      <c r="F3178"/>
      <c r="R3178"/>
    </row>
    <row r="3179" spans="6:18">
      <c r="F3179"/>
      <c r="R3179"/>
    </row>
    <row r="3180" spans="6:18">
      <c r="F3180"/>
      <c r="R3180"/>
    </row>
    <row r="3181" spans="6:18">
      <c r="F3181"/>
      <c r="R3181"/>
    </row>
    <row r="3182" spans="6:18">
      <c r="F3182"/>
      <c r="R3182"/>
    </row>
    <row r="3183" spans="6:18">
      <c r="F3183"/>
      <c r="R3183"/>
    </row>
    <row r="3184" spans="6:18">
      <c r="F3184"/>
      <c r="R3184"/>
    </row>
    <row r="3185" spans="6:18">
      <c r="F3185"/>
      <c r="R3185"/>
    </row>
    <row r="3186" spans="6:18">
      <c r="F3186"/>
      <c r="R3186"/>
    </row>
    <row r="3187" spans="6:18">
      <c r="F3187"/>
      <c r="R3187"/>
    </row>
    <row r="3188" spans="6:18">
      <c r="F3188"/>
      <c r="R3188"/>
    </row>
    <row r="3189" spans="6:18">
      <c r="F3189"/>
      <c r="R3189"/>
    </row>
    <row r="3190" spans="6:18">
      <c r="F3190"/>
      <c r="R3190"/>
    </row>
    <row r="3191" spans="6:18">
      <c r="F3191"/>
      <c r="R3191"/>
    </row>
    <row r="3192" spans="6:18">
      <c r="F3192"/>
      <c r="R3192"/>
    </row>
    <row r="3193" spans="6:18">
      <c r="F3193"/>
      <c r="R3193"/>
    </row>
    <row r="3194" spans="6:18">
      <c r="F3194"/>
      <c r="R3194"/>
    </row>
    <row r="3195" spans="6:18">
      <c r="F3195"/>
      <c r="R3195"/>
    </row>
    <row r="3196" spans="6:18">
      <c r="F3196"/>
      <c r="R3196"/>
    </row>
    <row r="3197" spans="6:18">
      <c r="F3197"/>
      <c r="R3197"/>
    </row>
    <row r="3198" spans="6:18">
      <c r="F3198"/>
      <c r="R3198"/>
    </row>
    <row r="3199" spans="6:18">
      <c r="F3199"/>
      <c r="R3199"/>
    </row>
    <row r="3200" spans="6:18">
      <c r="F3200"/>
      <c r="R3200"/>
    </row>
    <row r="3201" spans="6:18">
      <c r="F3201"/>
      <c r="R3201"/>
    </row>
    <row r="3202" spans="6:18">
      <c r="F3202"/>
      <c r="R3202"/>
    </row>
    <row r="3203" spans="6:18">
      <c r="F3203"/>
      <c r="R3203"/>
    </row>
    <row r="3204" spans="6:18">
      <c r="F3204"/>
      <c r="R3204"/>
    </row>
    <row r="3205" spans="6:18">
      <c r="F3205"/>
      <c r="R3205"/>
    </row>
    <row r="3206" spans="6:18">
      <c r="F3206"/>
      <c r="R3206"/>
    </row>
    <row r="3207" spans="6:18">
      <c r="F3207"/>
      <c r="R3207"/>
    </row>
    <row r="3208" spans="6:18">
      <c r="F3208"/>
      <c r="R3208"/>
    </row>
    <row r="3209" spans="6:18">
      <c r="F3209"/>
      <c r="R3209"/>
    </row>
    <row r="3210" spans="6:18">
      <c r="F3210"/>
      <c r="R3210"/>
    </row>
    <row r="3211" spans="6:18">
      <c r="F3211"/>
      <c r="R3211"/>
    </row>
    <row r="3212" spans="6:18">
      <c r="F3212"/>
      <c r="R3212"/>
    </row>
    <row r="3213" spans="6:18">
      <c r="F3213"/>
      <c r="R3213"/>
    </row>
    <row r="3214" spans="6:18">
      <c r="F3214"/>
      <c r="R3214"/>
    </row>
    <row r="3215" spans="6:18">
      <c r="F3215"/>
      <c r="R3215"/>
    </row>
    <row r="3216" spans="6:18">
      <c r="F3216"/>
      <c r="R3216"/>
    </row>
    <row r="3217" spans="6:18">
      <c r="F3217"/>
      <c r="R3217"/>
    </row>
    <row r="3218" spans="6:18">
      <c r="F3218"/>
      <c r="R3218"/>
    </row>
    <row r="3219" spans="6:18">
      <c r="F3219"/>
      <c r="R3219"/>
    </row>
    <row r="3220" spans="6:18">
      <c r="F3220"/>
      <c r="R3220"/>
    </row>
    <row r="3221" spans="6:18">
      <c r="F3221"/>
      <c r="R3221"/>
    </row>
    <row r="3222" spans="6:18">
      <c r="F3222"/>
      <c r="R3222"/>
    </row>
    <row r="3223" spans="6:18">
      <c r="F3223"/>
      <c r="R3223"/>
    </row>
    <row r="3224" spans="6:18">
      <c r="F3224"/>
      <c r="R3224"/>
    </row>
    <row r="3225" spans="6:18">
      <c r="F3225"/>
      <c r="R3225"/>
    </row>
    <row r="3226" spans="6:18">
      <c r="F3226"/>
      <c r="R3226"/>
    </row>
    <row r="3227" spans="6:18">
      <c r="F3227"/>
      <c r="R3227"/>
    </row>
    <row r="3228" spans="6:18">
      <c r="F3228"/>
      <c r="R3228"/>
    </row>
    <row r="3229" spans="6:18">
      <c r="F3229"/>
      <c r="R3229"/>
    </row>
    <row r="3230" spans="6:18">
      <c r="F3230"/>
      <c r="R3230"/>
    </row>
    <row r="3231" spans="6:18">
      <c r="F3231"/>
      <c r="R3231"/>
    </row>
    <row r="3232" spans="6:18">
      <c r="F3232"/>
      <c r="R3232"/>
    </row>
    <row r="3233" spans="6:18">
      <c r="F3233"/>
      <c r="R3233"/>
    </row>
    <row r="3234" spans="6:18">
      <c r="F3234"/>
      <c r="R3234"/>
    </row>
    <row r="3235" spans="6:18">
      <c r="F3235"/>
      <c r="R3235"/>
    </row>
    <row r="3236" spans="6:18">
      <c r="F3236"/>
      <c r="R3236"/>
    </row>
    <row r="3237" spans="6:18">
      <c r="F3237"/>
      <c r="R3237"/>
    </row>
    <row r="3238" spans="6:18">
      <c r="F3238"/>
      <c r="R3238"/>
    </row>
    <row r="3239" spans="6:18">
      <c r="F3239"/>
      <c r="R3239"/>
    </row>
    <row r="3240" spans="6:18">
      <c r="F3240"/>
      <c r="R3240"/>
    </row>
    <row r="3241" spans="6:18">
      <c r="F3241"/>
      <c r="R3241"/>
    </row>
    <row r="3242" spans="6:18">
      <c r="F3242"/>
      <c r="R3242"/>
    </row>
    <row r="3243" spans="6:18">
      <c r="F3243"/>
      <c r="R3243"/>
    </row>
    <row r="3244" spans="6:18">
      <c r="F3244"/>
      <c r="R3244"/>
    </row>
    <row r="3245" spans="6:18">
      <c r="F3245"/>
      <c r="R3245"/>
    </row>
    <row r="3246" spans="6:18">
      <c r="F3246"/>
      <c r="R3246"/>
    </row>
    <row r="3247" spans="6:18">
      <c r="F3247"/>
      <c r="R3247"/>
    </row>
    <row r="3248" spans="6:18">
      <c r="F3248"/>
      <c r="R3248"/>
    </row>
    <row r="3249" spans="6:18">
      <c r="F3249"/>
      <c r="R3249"/>
    </row>
    <row r="3250" spans="6:18">
      <c r="F3250"/>
      <c r="R3250"/>
    </row>
    <row r="3251" spans="6:18">
      <c r="F3251"/>
      <c r="R3251"/>
    </row>
    <row r="3252" spans="6:18">
      <c r="F3252"/>
      <c r="R3252"/>
    </row>
    <row r="3253" spans="6:18">
      <c r="F3253"/>
      <c r="R3253"/>
    </row>
    <row r="3254" spans="6:18">
      <c r="F3254"/>
      <c r="R3254"/>
    </row>
    <row r="3255" spans="6:18">
      <c r="F3255"/>
      <c r="R3255"/>
    </row>
    <row r="3256" spans="6:18">
      <c r="F3256"/>
      <c r="R3256"/>
    </row>
    <row r="3257" spans="6:18">
      <c r="F3257"/>
      <c r="R3257"/>
    </row>
    <row r="3258" spans="6:18">
      <c r="F3258"/>
      <c r="R3258"/>
    </row>
    <row r="3259" spans="6:18">
      <c r="F3259"/>
      <c r="R3259"/>
    </row>
    <row r="3260" spans="6:18">
      <c r="F3260"/>
      <c r="R3260"/>
    </row>
    <row r="3261" spans="6:18">
      <c r="F3261"/>
      <c r="R3261"/>
    </row>
    <row r="3262" spans="6:18">
      <c r="F3262"/>
      <c r="R3262"/>
    </row>
    <row r="3263" spans="6:18">
      <c r="F3263"/>
      <c r="R3263"/>
    </row>
    <row r="3264" spans="6:18">
      <c r="F3264"/>
      <c r="R3264"/>
    </row>
    <row r="3265" spans="6:18">
      <c r="F3265"/>
      <c r="R3265"/>
    </row>
    <row r="3266" spans="6:18">
      <c r="F3266"/>
      <c r="R3266"/>
    </row>
    <row r="3267" spans="6:18">
      <c r="F3267"/>
      <c r="R3267"/>
    </row>
    <row r="3268" spans="6:18">
      <c r="F3268"/>
      <c r="R3268"/>
    </row>
    <row r="3269" spans="6:18">
      <c r="F3269"/>
      <c r="R3269"/>
    </row>
    <row r="3270" spans="6:18">
      <c r="F3270"/>
      <c r="R3270"/>
    </row>
    <row r="3271" spans="6:18">
      <c r="F3271"/>
      <c r="R3271"/>
    </row>
    <row r="3272" spans="6:18">
      <c r="F3272"/>
      <c r="R3272"/>
    </row>
    <row r="3273" spans="6:18">
      <c r="F3273"/>
      <c r="R3273"/>
    </row>
    <row r="3274" spans="6:18">
      <c r="F3274"/>
      <c r="R3274"/>
    </row>
    <row r="3275" spans="6:18">
      <c r="F3275"/>
      <c r="R3275"/>
    </row>
    <row r="3276" spans="6:18">
      <c r="F3276"/>
      <c r="R3276"/>
    </row>
    <row r="3277" spans="6:18">
      <c r="F3277"/>
      <c r="R3277"/>
    </row>
    <row r="3278" spans="6:18">
      <c r="F3278"/>
      <c r="R3278"/>
    </row>
    <row r="3279" spans="6:18">
      <c r="F3279"/>
      <c r="R3279"/>
    </row>
    <row r="3280" spans="6:18">
      <c r="F3280"/>
      <c r="R3280"/>
    </row>
    <row r="3281" spans="6:18">
      <c r="F3281"/>
      <c r="R3281"/>
    </row>
    <row r="3282" spans="6:18">
      <c r="F3282"/>
      <c r="R3282"/>
    </row>
    <row r="3283" spans="6:18">
      <c r="F3283"/>
      <c r="R3283"/>
    </row>
    <row r="3284" spans="6:18">
      <c r="F3284"/>
      <c r="R3284"/>
    </row>
    <row r="3285" spans="6:18">
      <c r="F3285"/>
      <c r="R3285"/>
    </row>
    <row r="3286" spans="6:18">
      <c r="F3286"/>
      <c r="R3286"/>
    </row>
    <row r="3287" spans="6:18">
      <c r="F3287"/>
      <c r="R3287"/>
    </row>
    <row r="3288" spans="6:18">
      <c r="F3288"/>
      <c r="R3288"/>
    </row>
    <row r="3289" spans="6:18">
      <c r="F3289"/>
      <c r="R3289"/>
    </row>
    <row r="3290" spans="6:18">
      <c r="F3290"/>
      <c r="R3290"/>
    </row>
    <row r="3291" spans="6:18">
      <c r="F3291"/>
      <c r="R3291"/>
    </row>
    <row r="3292" spans="6:18">
      <c r="F3292"/>
      <c r="R3292"/>
    </row>
    <row r="3293" spans="6:18">
      <c r="F3293"/>
      <c r="R3293"/>
    </row>
    <row r="3294" spans="6:18">
      <c r="F3294"/>
      <c r="R3294"/>
    </row>
    <row r="3295" spans="6:18">
      <c r="F3295"/>
      <c r="R3295"/>
    </row>
    <row r="3296" spans="6:18">
      <c r="F3296"/>
      <c r="R3296"/>
    </row>
    <row r="3297" spans="6:18">
      <c r="F3297"/>
      <c r="R3297"/>
    </row>
    <row r="3298" spans="6:18">
      <c r="F3298"/>
      <c r="R3298"/>
    </row>
    <row r="3299" spans="6:18">
      <c r="F3299"/>
      <c r="R3299"/>
    </row>
    <row r="3300" spans="6:18">
      <c r="F3300"/>
      <c r="R3300"/>
    </row>
    <row r="3301" spans="6:18">
      <c r="F3301"/>
      <c r="R3301"/>
    </row>
    <row r="3302" spans="6:18">
      <c r="F3302"/>
      <c r="R3302"/>
    </row>
    <row r="3303" spans="6:18">
      <c r="F3303"/>
      <c r="R3303"/>
    </row>
    <row r="3304" spans="6:18">
      <c r="F3304"/>
      <c r="R3304"/>
    </row>
    <row r="3305" spans="6:18">
      <c r="F3305"/>
      <c r="R3305"/>
    </row>
    <row r="3306" spans="6:18">
      <c r="F3306"/>
      <c r="R3306"/>
    </row>
    <row r="3307" spans="6:18">
      <c r="F3307"/>
      <c r="R3307"/>
    </row>
    <row r="3308" spans="6:18">
      <c r="F3308"/>
      <c r="R3308"/>
    </row>
    <row r="3309" spans="6:18">
      <c r="F3309"/>
      <c r="R3309"/>
    </row>
    <row r="3310" spans="6:18">
      <c r="F3310"/>
      <c r="R3310"/>
    </row>
    <row r="3311" spans="6:18">
      <c r="F3311"/>
      <c r="R3311"/>
    </row>
    <row r="3312" spans="6:18">
      <c r="F3312"/>
      <c r="R3312"/>
    </row>
    <row r="3313" spans="6:18">
      <c r="F3313"/>
      <c r="R3313"/>
    </row>
    <row r="3314" spans="6:18">
      <c r="F3314"/>
      <c r="R3314"/>
    </row>
    <row r="3315" spans="6:18">
      <c r="F3315"/>
      <c r="R3315"/>
    </row>
    <row r="3316" spans="6:18">
      <c r="F3316"/>
      <c r="R3316"/>
    </row>
    <row r="3317" spans="6:18">
      <c r="F3317"/>
      <c r="R3317"/>
    </row>
    <row r="3318" spans="6:18">
      <c r="F3318"/>
      <c r="R3318"/>
    </row>
    <row r="3319" spans="6:18">
      <c r="F3319"/>
      <c r="R3319"/>
    </row>
    <row r="3320" spans="6:18">
      <c r="F3320"/>
      <c r="R3320"/>
    </row>
    <row r="3321" spans="6:18">
      <c r="F3321"/>
      <c r="R3321"/>
    </row>
    <row r="3322" spans="6:18">
      <c r="F3322"/>
      <c r="R3322"/>
    </row>
    <row r="3323" spans="6:18">
      <c r="F3323"/>
      <c r="R3323"/>
    </row>
    <row r="3324" spans="6:18">
      <c r="F3324"/>
      <c r="R3324"/>
    </row>
    <row r="3325" spans="6:18">
      <c r="F3325"/>
      <c r="R3325"/>
    </row>
    <row r="3326" spans="6:18">
      <c r="F3326"/>
      <c r="R3326"/>
    </row>
    <row r="3327" spans="6:18">
      <c r="F3327"/>
      <c r="R3327"/>
    </row>
    <row r="3328" spans="6:18">
      <c r="F3328"/>
      <c r="R3328"/>
    </row>
    <row r="3329" spans="6:18">
      <c r="F3329"/>
      <c r="R3329"/>
    </row>
    <row r="3330" spans="6:18">
      <c r="F3330"/>
      <c r="R3330"/>
    </row>
    <row r="3331" spans="6:18">
      <c r="F3331"/>
      <c r="R3331"/>
    </row>
    <row r="3332" spans="6:18">
      <c r="F3332"/>
      <c r="R3332"/>
    </row>
    <row r="3333" spans="6:18">
      <c r="F3333"/>
      <c r="R3333"/>
    </row>
    <row r="3334" spans="6:18">
      <c r="F3334"/>
      <c r="R3334"/>
    </row>
    <row r="3335" spans="6:18">
      <c r="F3335"/>
      <c r="R3335"/>
    </row>
    <row r="3336" spans="6:18">
      <c r="F3336"/>
      <c r="R3336"/>
    </row>
    <row r="3337" spans="6:18">
      <c r="F3337"/>
      <c r="R3337"/>
    </row>
    <row r="3338" spans="6:18">
      <c r="F3338"/>
      <c r="R3338"/>
    </row>
    <row r="3339" spans="6:18">
      <c r="F3339"/>
      <c r="R3339"/>
    </row>
    <row r="3340" spans="6:18">
      <c r="F3340"/>
      <c r="R3340"/>
    </row>
    <row r="3341" spans="6:18">
      <c r="F3341"/>
      <c r="R3341"/>
    </row>
    <row r="3342" spans="6:18">
      <c r="F3342"/>
      <c r="R3342"/>
    </row>
    <row r="3343" spans="6:18">
      <c r="F3343"/>
      <c r="R3343"/>
    </row>
    <row r="3344" spans="6:18">
      <c r="F3344"/>
      <c r="R3344"/>
    </row>
    <row r="3345" spans="6:18">
      <c r="F3345"/>
      <c r="R3345"/>
    </row>
    <row r="3346" spans="6:18">
      <c r="F3346"/>
      <c r="R3346"/>
    </row>
    <row r="3347" spans="6:18">
      <c r="F3347"/>
      <c r="R3347"/>
    </row>
    <row r="3348" spans="6:18">
      <c r="F3348"/>
      <c r="R3348"/>
    </row>
    <row r="3349" spans="6:18">
      <c r="F3349"/>
      <c r="R3349"/>
    </row>
    <row r="3350" spans="6:18">
      <c r="F3350"/>
      <c r="R3350"/>
    </row>
    <row r="3351" spans="6:18">
      <c r="F3351"/>
      <c r="R3351"/>
    </row>
    <row r="3352" spans="6:18">
      <c r="F3352"/>
      <c r="R3352"/>
    </row>
    <row r="3353" spans="6:18">
      <c r="F3353"/>
      <c r="R3353"/>
    </row>
    <row r="3354" spans="6:18">
      <c r="F3354"/>
      <c r="R3354"/>
    </row>
    <row r="3355" spans="6:18">
      <c r="F3355"/>
      <c r="R3355"/>
    </row>
    <row r="3356" spans="6:18">
      <c r="F3356"/>
      <c r="R3356"/>
    </row>
    <row r="3357" spans="6:18">
      <c r="F3357"/>
      <c r="R3357"/>
    </row>
    <row r="3358" spans="6:18">
      <c r="F3358"/>
      <c r="R3358"/>
    </row>
    <row r="3359" spans="6:18">
      <c r="F3359"/>
      <c r="R3359"/>
    </row>
    <row r="3360" spans="6:18">
      <c r="F3360"/>
      <c r="R3360"/>
    </row>
    <row r="3361" spans="6:18">
      <c r="F3361"/>
      <c r="R3361"/>
    </row>
    <row r="3362" spans="6:18">
      <c r="F3362"/>
      <c r="R3362"/>
    </row>
    <row r="3363" spans="6:18">
      <c r="F3363"/>
      <c r="R3363"/>
    </row>
    <row r="3364" spans="6:18">
      <c r="F3364"/>
      <c r="R3364"/>
    </row>
    <row r="3365" spans="6:18">
      <c r="F3365"/>
      <c r="R3365"/>
    </row>
    <row r="3366" spans="6:18">
      <c r="F3366"/>
      <c r="R3366"/>
    </row>
    <row r="3367" spans="6:18">
      <c r="F3367"/>
      <c r="R3367"/>
    </row>
    <row r="3368" spans="6:18">
      <c r="F3368"/>
      <c r="R3368"/>
    </row>
    <row r="3369" spans="6:18">
      <c r="F3369"/>
      <c r="R3369"/>
    </row>
    <row r="3370" spans="6:18">
      <c r="F3370"/>
      <c r="R3370"/>
    </row>
    <row r="3371" spans="6:18">
      <c r="F3371"/>
      <c r="R3371"/>
    </row>
    <row r="3372" spans="6:18">
      <c r="F3372"/>
      <c r="R3372"/>
    </row>
    <row r="3373" spans="6:18">
      <c r="F3373"/>
      <c r="R3373"/>
    </row>
    <row r="3374" spans="6:18">
      <c r="F3374"/>
      <c r="R3374"/>
    </row>
    <row r="3375" spans="6:18">
      <c r="F3375"/>
      <c r="R3375"/>
    </row>
    <row r="3376" spans="6:18">
      <c r="F3376"/>
      <c r="R3376"/>
    </row>
    <row r="3377" spans="6:18">
      <c r="F3377"/>
      <c r="R3377"/>
    </row>
    <row r="3378" spans="6:18">
      <c r="F3378"/>
      <c r="R3378"/>
    </row>
    <row r="3379" spans="6:18">
      <c r="F3379"/>
      <c r="R3379"/>
    </row>
    <row r="3380" spans="6:18">
      <c r="F3380"/>
      <c r="R3380"/>
    </row>
    <row r="3381" spans="6:18">
      <c r="F3381"/>
      <c r="R3381"/>
    </row>
    <row r="3382" spans="6:18">
      <c r="F3382"/>
      <c r="R3382"/>
    </row>
    <row r="3383" spans="6:18">
      <c r="F3383"/>
      <c r="R3383"/>
    </row>
    <row r="3384" spans="6:18">
      <c r="F3384"/>
      <c r="R3384"/>
    </row>
    <row r="3385" spans="6:18">
      <c r="F3385"/>
      <c r="R3385"/>
    </row>
    <row r="3386" spans="6:18">
      <c r="F3386"/>
      <c r="R3386"/>
    </row>
    <row r="3387" spans="6:18">
      <c r="F3387"/>
      <c r="R3387"/>
    </row>
    <row r="3388" spans="6:18">
      <c r="F3388"/>
      <c r="R3388"/>
    </row>
    <row r="3389" spans="6:18">
      <c r="F3389"/>
      <c r="R3389"/>
    </row>
    <row r="3390" spans="6:18">
      <c r="F3390"/>
      <c r="R3390"/>
    </row>
    <row r="3391" spans="6:18">
      <c r="F3391"/>
      <c r="R3391"/>
    </row>
    <row r="3392" spans="6:18">
      <c r="F3392"/>
      <c r="R3392"/>
    </row>
    <row r="3393" spans="6:18">
      <c r="F3393"/>
      <c r="R3393"/>
    </row>
    <row r="3394" spans="6:18">
      <c r="F3394"/>
      <c r="R3394"/>
    </row>
    <row r="3395" spans="6:18">
      <c r="F3395"/>
      <c r="R3395"/>
    </row>
    <row r="3396" spans="6:18">
      <c r="F3396"/>
      <c r="R3396"/>
    </row>
    <row r="3397" spans="6:18">
      <c r="F3397"/>
      <c r="R3397"/>
    </row>
    <row r="3398" spans="6:18">
      <c r="F3398"/>
      <c r="R3398"/>
    </row>
    <row r="3399" spans="6:18">
      <c r="F3399"/>
      <c r="R3399"/>
    </row>
    <row r="3400" spans="6:18">
      <c r="F3400"/>
      <c r="R3400"/>
    </row>
    <row r="3401" spans="6:18">
      <c r="F3401"/>
      <c r="R3401"/>
    </row>
    <row r="3402" spans="6:18">
      <c r="F3402"/>
      <c r="R3402"/>
    </row>
    <row r="3403" spans="6:18">
      <c r="F3403"/>
      <c r="R3403"/>
    </row>
    <row r="3404" spans="6:18">
      <c r="F3404"/>
      <c r="R3404"/>
    </row>
    <row r="3405" spans="6:18">
      <c r="F3405"/>
      <c r="R3405"/>
    </row>
    <row r="3406" spans="6:18">
      <c r="F3406"/>
      <c r="R3406"/>
    </row>
    <row r="3407" spans="6:18">
      <c r="F3407"/>
      <c r="R3407"/>
    </row>
    <row r="3408" spans="6:18">
      <c r="F3408"/>
      <c r="R3408"/>
    </row>
    <row r="3409" spans="6:18">
      <c r="F3409"/>
      <c r="R3409"/>
    </row>
    <row r="3410" spans="6:18">
      <c r="F3410"/>
      <c r="R3410"/>
    </row>
    <row r="3411" spans="6:18">
      <c r="F3411"/>
      <c r="R3411"/>
    </row>
    <row r="3412" spans="6:18">
      <c r="F3412"/>
      <c r="R3412"/>
    </row>
    <row r="3413" spans="6:18">
      <c r="F3413"/>
      <c r="R3413"/>
    </row>
    <row r="3414" spans="6:18">
      <c r="F3414"/>
      <c r="R3414"/>
    </row>
    <row r="3415" spans="6:18">
      <c r="F3415"/>
      <c r="R3415"/>
    </row>
    <row r="3416" spans="6:18">
      <c r="F3416"/>
      <c r="R3416"/>
    </row>
    <row r="3417" spans="6:18">
      <c r="F3417"/>
      <c r="R3417"/>
    </row>
    <row r="3418" spans="6:18">
      <c r="F3418"/>
      <c r="R3418"/>
    </row>
    <row r="3419" spans="6:18">
      <c r="F3419"/>
      <c r="R3419"/>
    </row>
    <row r="3420" spans="6:18">
      <c r="F3420"/>
      <c r="R3420"/>
    </row>
    <row r="3421" spans="6:18">
      <c r="F3421"/>
      <c r="R3421"/>
    </row>
    <row r="3422" spans="6:18">
      <c r="F3422"/>
      <c r="R3422"/>
    </row>
    <row r="3423" spans="6:18">
      <c r="F3423"/>
      <c r="R3423"/>
    </row>
    <row r="3424" spans="6:18">
      <c r="F3424"/>
      <c r="R3424"/>
    </row>
    <row r="3425" spans="6:18">
      <c r="F3425"/>
      <c r="R3425"/>
    </row>
    <row r="3426" spans="6:18">
      <c r="F3426"/>
      <c r="R3426"/>
    </row>
    <row r="3427" spans="6:18">
      <c r="F3427"/>
      <c r="R3427"/>
    </row>
    <row r="3428" spans="6:18">
      <c r="F3428"/>
      <c r="R3428"/>
    </row>
    <row r="3429" spans="6:18">
      <c r="F3429"/>
      <c r="R3429"/>
    </row>
    <row r="3430" spans="6:18">
      <c r="F3430"/>
      <c r="R3430"/>
    </row>
    <row r="3431" spans="6:18">
      <c r="F3431"/>
      <c r="R3431"/>
    </row>
    <row r="3432" spans="6:18">
      <c r="F3432"/>
      <c r="R3432"/>
    </row>
    <row r="3433" spans="6:18">
      <c r="F3433"/>
      <c r="R3433"/>
    </row>
    <row r="3434" spans="6:18">
      <c r="F3434"/>
      <c r="R3434"/>
    </row>
    <row r="3435" spans="6:18">
      <c r="F3435"/>
      <c r="R3435"/>
    </row>
    <row r="3436" spans="6:18">
      <c r="F3436"/>
      <c r="R3436"/>
    </row>
    <row r="3437" spans="6:18">
      <c r="F3437"/>
      <c r="R3437"/>
    </row>
    <row r="3438" spans="6:18">
      <c r="F3438"/>
      <c r="R3438"/>
    </row>
    <row r="3439" spans="6:18">
      <c r="F3439"/>
      <c r="R3439"/>
    </row>
    <row r="3440" spans="6:18">
      <c r="F3440"/>
      <c r="R3440"/>
    </row>
    <row r="3441" spans="6:18">
      <c r="F3441"/>
      <c r="R3441"/>
    </row>
    <row r="3442" spans="6:18">
      <c r="F3442"/>
      <c r="R3442"/>
    </row>
    <row r="3443" spans="6:18">
      <c r="F3443"/>
      <c r="R3443"/>
    </row>
    <row r="3444" spans="6:18">
      <c r="F3444"/>
      <c r="R3444"/>
    </row>
    <row r="3445" spans="6:18">
      <c r="F3445"/>
      <c r="R3445"/>
    </row>
    <row r="3446" spans="6:18">
      <c r="F3446"/>
      <c r="R3446"/>
    </row>
    <row r="3447" spans="6:18">
      <c r="F3447"/>
      <c r="R3447"/>
    </row>
    <row r="3448" spans="6:18">
      <c r="F3448"/>
      <c r="R3448"/>
    </row>
    <row r="3449" spans="6:18">
      <c r="F3449"/>
      <c r="R3449"/>
    </row>
    <row r="3450" spans="6:18">
      <c r="F3450"/>
      <c r="R3450"/>
    </row>
    <row r="3451" spans="6:18">
      <c r="F3451"/>
      <c r="R3451"/>
    </row>
    <row r="3452" spans="6:18">
      <c r="F3452"/>
      <c r="R3452"/>
    </row>
    <row r="3453" spans="6:18">
      <c r="F3453"/>
      <c r="R3453"/>
    </row>
    <row r="3454" spans="6:18">
      <c r="F3454"/>
      <c r="R3454"/>
    </row>
    <row r="3455" spans="6:18">
      <c r="F3455"/>
      <c r="R3455"/>
    </row>
    <row r="3456" spans="6:18">
      <c r="F3456"/>
      <c r="R3456"/>
    </row>
    <row r="3457" spans="6:18">
      <c r="F3457"/>
      <c r="R3457"/>
    </row>
    <row r="3458" spans="6:18">
      <c r="F3458"/>
      <c r="R3458"/>
    </row>
    <row r="3459" spans="6:18">
      <c r="F3459"/>
      <c r="R3459"/>
    </row>
    <row r="3460" spans="6:18">
      <c r="F3460"/>
      <c r="R3460"/>
    </row>
    <row r="3461" spans="6:18">
      <c r="F3461"/>
      <c r="R3461"/>
    </row>
    <row r="3462" spans="6:18">
      <c r="F3462"/>
      <c r="R3462"/>
    </row>
    <row r="3463" spans="6:18">
      <c r="F3463"/>
      <c r="R3463"/>
    </row>
    <row r="3464" spans="6:18">
      <c r="F3464"/>
      <c r="R3464"/>
    </row>
    <row r="3465" spans="6:18">
      <c r="F3465"/>
      <c r="R3465"/>
    </row>
    <row r="3466" spans="6:18">
      <c r="F3466"/>
      <c r="R3466"/>
    </row>
    <row r="3467" spans="6:18">
      <c r="F3467"/>
      <c r="R3467"/>
    </row>
    <row r="3468" spans="6:18">
      <c r="F3468"/>
      <c r="R3468"/>
    </row>
    <row r="3469" spans="6:18">
      <c r="F3469"/>
      <c r="R3469"/>
    </row>
    <row r="3470" spans="6:18">
      <c r="F3470"/>
      <c r="R3470"/>
    </row>
    <row r="3471" spans="6:18">
      <c r="F3471"/>
      <c r="R3471"/>
    </row>
    <row r="3472" spans="6:18">
      <c r="F3472"/>
      <c r="R3472"/>
    </row>
    <row r="3473" spans="6:18">
      <c r="F3473"/>
      <c r="R3473"/>
    </row>
    <row r="3474" spans="6:18">
      <c r="F3474"/>
      <c r="R3474"/>
    </row>
    <row r="3475" spans="6:18">
      <c r="F3475"/>
      <c r="R3475"/>
    </row>
    <row r="3476" spans="6:18">
      <c r="F3476"/>
      <c r="R3476"/>
    </row>
    <row r="3477" spans="6:18">
      <c r="F3477"/>
      <c r="R3477"/>
    </row>
    <row r="3478" spans="6:18">
      <c r="F3478"/>
      <c r="R3478"/>
    </row>
    <row r="3479" spans="6:18">
      <c r="F3479"/>
      <c r="R3479"/>
    </row>
    <row r="3480" spans="6:18">
      <c r="F3480"/>
      <c r="R3480"/>
    </row>
    <row r="3481" spans="6:18">
      <c r="F3481"/>
      <c r="R3481"/>
    </row>
    <row r="3482" spans="6:18">
      <c r="F3482"/>
      <c r="R3482"/>
    </row>
    <row r="3483" spans="6:18">
      <c r="F3483"/>
      <c r="R3483"/>
    </row>
    <row r="3484" spans="6:18">
      <c r="F3484"/>
      <c r="R3484"/>
    </row>
    <row r="3485" spans="6:18">
      <c r="F3485"/>
      <c r="R3485"/>
    </row>
    <row r="3486" spans="6:18">
      <c r="F3486"/>
      <c r="R3486"/>
    </row>
    <row r="3487" spans="6:18">
      <c r="F3487"/>
      <c r="R3487"/>
    </row>
    <row r="3488" spans="6:18">
      <c r="F3488"/>
      <c r="R3488"/>
    </row>
    <row r="3489" spans="6:18">
      <c r="F3489"/>
      <c r="R3489"/>
    </row>
    <row r="3490" spans="6:18">
      <c r="F3490"/>
      <c r="R3490"/>
    </row>
    <row r="3491" spans="6:18">
      <c r="F3491"/>
      <c r="R3491"/>
    </row>
    <row r="3492" spans="6:18">
      <c r="F3492"/>
      <c r="R3492"/>
    </row>
    <row r="3493" spans="6:18">
      <c r="F3493"/>
      <c r="R3493"/>
    </row>
    <row r="3494" spans="6:18">
      <c r="F3494"/>
      <c r="R3494"/>
    </row>
    <row r="3495" spans="6:18">
      <c r="F3495"/>
      <c r="R3495"/>
    </row>
    <row r="3496" spans="6:18">
      <c r="F3496"/>
      <c r="R3496"/>
    </row>
    <row r="3497" spans="6:18">
      <c r="F3497"/>
      <c r="R3497"/>
    </row>
    <row r="3498" spans="6:18">
      <c r="F3498"/>
      <c r="R3498"/>
    </row>
    <row r="3499" spans="6:18">
      <c r="F3499"/>
      <c r="R3499"/>
    </row>
    <row r="3500" spans="6:18">
      <c r="F3500"/>
      <c r="R3500"/>
    </row>
    <row r="3501" spans="6:18">
      <c r="F3501"/>
      <c r="R3501"/>
    </row>
    <row r="3502" spans="6:18">
      <c r="F3502"/>
      <c r="R3502"/>
    </row>
    <row r="3503" spans="6:18">
      <c r="F3503"/>
      <c r="R3503"/>
    </row>
    <row r="3504" spans="6:18">
      <c r="F3504"/>
      <c r="R3504"/>
    </row>
    <row r="3505" spans="6:18">
      <c r="F3505"/>
      <c r="R3505"/>
    </row>
    <row r="3506" spans="6:18">
      <c r="F3506"/>
      <c r="R3506"/>
    </row>
    <row r="3507" spans="6:18">
      <c r="F3507"/>
      <c r="R3507"/>
    </row>
    <row r="3508" spans="6:18">
      <c r="F3508"/>
      <c r="R3508"/>
    </row>
    <row r="3509" spans="6:18">
      <c r="F3509"/>
      <c r="R3509"/>
    </row>
    <row r="3510" spans="6:18">
      <c r="F3510"/>
      <c r="R3510"/>
    </row>
    <row r="3511" spans="6:18">
      <c r="F3511"/>
      <c r="R3511"/>
    </row>
    <row r="3512" spans="6:18">
      <c r="F3512"/>
      <c r="R3512"/>
    </row>
    <row r="3513" spans="6:18">
      <c r="F3513"/>
      <c r="R3513"/>
    </row>
    <row r="3514" spans="6:18">
      <c r="F3514"/>
      <c r="R3514"/>
    </row>
    <row r="3515" spans="6:18">
      <c r="F3515"/>
      <c r="R3515"/>
    </row>
    <row r="3516" spans="6:18">
      <c r="F3516"/>
      <c r="R3516"/>
    </row>
    <row r="3517" spans="6:18">
      <c r="F3517"/>
      <c r="R3517"/>
    </row>
    <row r="3518" spans="6:18">
      <c r="F3518"/>
      <c r="R3518"/>
    </row>
    <row r="3519" spans="6:18">
      <c r="F3519"/>
      <c r="R3519"/>
    </row>
    <row r="3520" spans="6:18">
      <c r="F3520"/>
      <c r="R3520"/>
    </row>
    <row r="3521" spans="6:18">
      <c r="F3521"/>
      <c r="R3521"/>
    </row>
    <row r="3522" spans="6:18">
      <c r="F3522"/>
      <c r="R3522"/>
    </row>
    <row r="3523" spans="6:18">
      <c r="F3523"/>
      <c r="R3523"/>
    </row>
    <row r="3524" spans="6:18">
      <c r="F3524"/>
      <c r="R3524"/>
    </row>
    <row r="3525" spans="6:18">
      <c r="F3525"/>
      <c r="R3525"/>
    </row>
    <row r="3526" spans="6:18">
      <c r="F3526"/>
      <c r="R3526"/>
    </row>
    <row r="3527" spans="6:18">
      <c r="F3527"/>
      <c r="R3527"/>
    </row>
    <row r="3528" spans="6:18">
      <c r="F3528"/>
      <c r="R3528"/>
    </row>
    <row r="3529" spans="6:18">
      <c r="F3529"/>
      <c r="R3529"/>
    </row>
    <row r="3530" spans="6:18">
      <c r="F3530"/>
      <c r="R3530"/>
    </row>
    <row r="3531" spans="6:18">
      <c r="F3531"/>
      <c r="R3531"/>
    </row>
    <row r="3532" spans="6:18">
      <c r="F3532"/>
      <c r="R3532"/>
    </row>
    <row r="3533" spans="6:18">
      <c r="F3533"/>
      <c r="R3533"/>
    </row>
    <row r="3534" spans="6:18">
      <c r="F3534"/>
      <c r="R3534"/>
    </row>
    <row r="3535" spans="6:18">
      <c r="F3535"/>
      <c r="R3535"/>
    </row>
    <row r="3536" spans="6:18">
      <c r="F3536"/>
      <c r="R3536"/>
    </row>
    <row r="3537" spans="6:18">
      <c r="F3537"/>
      <c r="R3537"/>
    </row>
    <row r="3538" spans="6:18">
      <c r="F3538"/>
      <c r="R3538"/>
    </row>
    <row r="3539" spans="6:18">
      <c r="F3539"/>
      <c r="R3539"/>
    </row>
    <row r="3540" spans="6:18">
      <c r="F3540"/>
      <c r="R3540"/>
    </row>
    <row r="3541" spans="6:18">
      <c r="F3541"/>
      <c r="R3541"/>
    </row>
    <row r="3542" spans="6:18">
      <c r="F3542"/>
      <c r="R3542"/>
    </row>
    <row r="3543" spans="6:18">
      <c r="F3543"/>
      <c r="R3543"/>
    </row>
    <row r="3544" spans="6:18">
      <c r="F3544"/>
      <c r="R3544"/>
    </row>
    <row r="3545" spans="6:18">
      <c r="F3545"/>
      <c r="R3545"/>
    </row>
    <row r="3546" spans="6:18">
      <c r="F3546"/>
      <c r="R3546"/>
    </row>
    <row r="3547" spans="6:18">
      <c r="F3547"/>
      <c r="R3547"/>
    </row>
    <row r="3548" spans="6:18">
      <c r="F3548"/>
      <c r="R3548"/>
    </row>
    <row r="3549" spans="6:18">
      <c r="F3549"/>
      <c r="R3549"/>
    </row>
    <row r="3550" spans="6:18">
      <c r="F3550"/>
      <c r="R3550"/>
    </row>
    <row r="3551" spans="6:18">
      <c r="F3551"/>
      <c r="R3551"/>
    </row>
    <row r="3552" spans="6:18">
      <c r="F3552"/>
      <c r="R3552"/>
    </row>
    <row r="3553" spans="6:18">
      <c r="F3553"/>
      <c r="R3553"/>
    </row>
    <row r="3554" spans="6:18">
      <c r="F3554"/>
      <c r="R3554"/>
    </row>
    <row r="3555" spans="6:18">
      <c r="F3555"/>
      <c r="R3555"/>
    </row>
    <row r="3556" spans="6:18">
      <c r="F3556"/>
      <c r="R3556"/>
    </row>
    <row r="3557" spans="6:18">
      <c r="F3557"/>
      <c r="R3557"/>
    </row>
    <row r="3558" spans="6:18">
      <c r="F3558"/>
      <c r="R3558"/>
    </row>
    <row r="3559" spans="6:18">
      <c r="F3559"/>
      <c r="R3559"/>
    </row>
    <row r="3560" spans="6:18">
      <c r="F3560"/>
      <c r="R3560"/>
    </row>
    <row r="3561" spans="6:18">
      <c r="F3561"/>
      <c r="R3561"/>
    </row>
    <row r="3562" spans="6:18">
      <c r="F3562"/>
      <c r="R3562"/>
    </row>
    <row r="3563" spans="6:18">
      <c r="F3563"/>
      <c r="R3563"/>
    </row>
    <row r="3564" spans="6:18">
      <c r="F3564"/>
      <c r="R3564"/>
    </row>
    <row r="3565" spans="6:18">
      <c r="F3565"/>
      <c r="R3565"/>
    </row>
    <row r="3566" spans="6:18">
      <c r="F3566"/>
      <c r="R3566"/>
    </row>
    <row r="3567" spans="6:18">
      <c r="F3567"/>
      <c r="R3567"/>
    </row>
    <row r="3568" spans="6:18">
      <c r="F3568"/>
      <c r="R3568"/>
    </row>
    <row r="3569" spans="6:18">
      <c r="F3569"/>
      <c r="R3569"/>
    </row>
    <row r="3570" spans="6:18">
      <c r="F3570"/>
      <c r="R3570"/>
    </row>
    <row r="3571" spans="6:18">
      <c r="F3571"/>
      <c r="R3571"/>
    </row>
    <row r="3572" spans="6:18">
      <c r="F3572"/>
      <c r="R3572"/>
    </row>
    <row r="3573" spans="6:18">
      <c r="F3573"/>
      <c r="R3573"/>
    </row>
    <row r="3574" spans="6:18">
      <c r="F3574"/>
      <c r="R3574"/>
    </row>
    <row r="3575" spans="6:18">
      <c r="F3575"/>
      <c r="R3575"/>
    </row>
    <row r="3576" spans="6:18">
      <c r="F3576"/>
      <c r="R3576"/>
    </row>
    <row r="3577" spans="6:18">
      <c r="F3577"/>
      <c r="R3577"/>
    </row>
    <row r="3578" spans="6:18">
      <c r="F3578"/>
      <c r="R3578"/>
    </row>
    <row r="3579" spans="6:18">
      <c r="F3579"/>
      <c r="R3579"/>
    </row>
    <row r="3580" spans="6:18">
      <c r="F3580"/>
      <c r="R3580"/>
    </row>
    <row r="3581" spans="6:18">
      <c r="F3581"/>
      <c r="R3581"/>
    </row>
    <row r="3582" spans="6:18">
      <c r="F3582"/>
      <c r="R3582"/>
    </row>
    <row r="3583" spans="6:18">
      <c r="F3583"/>
      <c r="R3583"/>
    </row>
    <row r="3584" spans="6:18">
      <c r="F3584"/>
      <c r="R3584"/>
    </row>
    <row r="3585" spans="6:18">
      <c r="F3585"/>
      <c r="R3585"/>
    </row>
    <row r="3586" spans="6:18">
      <c r="F3586"/>
      <c r="R3586"/>
    </row>
    <row r="3587" spans="6:18">
      <c r="F3587"/>
      <c r="R3587"/>
    </row>
    <row r="3588" spans="6:18">
      <c r="F3588"/>
      <c r="R3588"/>
    </row>
    <row r="3589" spans="6:18">
      <c r="F3589"/>
      <c r="R3589"/>
    </row>
    <row r="3590" spans="6:18">
      <c r="F3590"/>
      <c r="R3590"/>
    </row>
    <row r="3591" spans="6:18">
      <c r="F3591"/>
      <c r="R3591"/>
    </row>
    <row r="3592" spans="6:18">
      <c r="F3592"/>
      <c r="R3592"/>
    </row>
    <row r="3593" spans="6:18">
      <c r="F3593"/>
      <c r="R3593"/>
    </row>
    <row r="3594" spans="6:18">
      <c r="F3594"/>
      <c r="R3594"/>
    </row>
    <row r="3595" spans="6:18">
      <c r="F3595"/>
      <c r="R3595"/>
    </row>
    <row r="3596" spans="6:18">
      <c r="F3596"/>
      <c r="R3596"/>
    </row>
    <row r="3597" spans="6:18">
      <c r="F3597"/>
      <c r="R3597"/>
    </row>
    <row r="3598" spans="6:18">
      <c r="F3598"/>
      <c r="R3598"/>
    </row>
    <row r="3599" spans="6:18">
      <c r="F3599"/>
      <c r="R3599"/>
    </row>
    <row r="3600" spans="6:18">
      <c r="F3600"/>
      <c r="R3600"/>
    </row>
    <row r="3601" spans="6:18">
      <c r="F3601"/>
      <c r="R3601"/>
    </row>
    <row r="3602" spans="6:18">
      <c r="F3602"/>
      <c r="R3602"/>
    </row>
    <row r="3603" spans="6:18">
      <c r="F3603"/>
      <c r="R3603"/>
    </row>
    <row r="3604" spans="6:18">
      <c r="F3604"/>
      <c r="R3604"/>
    </row>
    <row r="3605" spans="6:18">
      <c r="F3605"/>
      <c r="R3605"/>
    </row>
    <row r="3606" spans="6:18">
      <c r="F3606"/>
      <c r="R3606"/>
    </row>
    <row r="3607" spans="6:18">
      <c r="F3607"/>
      <c r="R3607"/>
    </row>
    <row r="3608" spans="6:18">
      <c r="F3608"/>
      <c r="R3608"/>
    </row>
    <row r="3609" spans="6:18">
      <c r="F3609"/>
      <c r="R3609"/>
    </row>
    <row r="3610" spans="6:18">
      <c r="F3610"/>
      <c r="R3610"/>
    </row>
    <row r="3611" spans="6:18">
      <c r="F3611"/>
      <c r="R3611"/>
    </row>
    <row r="3612" spans="6:18">
      <c r="F3612"/>
      <c r="R3612"/>
    </row>
    <row r="3613" spans="6:18">
      <c r="F3613"/>
      <c r="R3613"/>
    </row>
    <row r="3614" spans="6:18">
      <c r="F3614"/>
      <c r="R3614"/>
    </row>
    <row r="3615" spans="6:18">
      <c r="F3615"/>
      <c r="R3615"/>
    </row>
    <row r="3616" spans="6:18">
      <c r="F3616"/>
      <c r="R3616"/>
    </row>
    <row r="3617" spans="6:18">
      <c r="F3617"/>
      <c r="R3617"/>
    </row>
    <row r="3618" spans="6:18">
      <c r="F3618"/>
      <c r="R3618"/>
    </row>
    <row r="3619" spans="6:18">
      <c r="F3619"/>
      <c r="R3619"/>
    </row>
    <row r="3620" spans="6:18">
      <c r="F3620"/>
      <c r="R3620"/>
    </row>
    <row r="3621" spans="6:18">
      <c r="F3621"/>
      <c r="R3621"/>
    </row>
    <row r="3622" spans="6:18">
      <c r="F3622"/>
      <c r="R3622"/>
    </row>
    <row r="3623" spans="6:18">
      <c r="F3623"/>
      <c r="R3623"/>
    </row>
    <row r="3624" spans="6:18">
      <c r="F3624"/>
      <c r="R3624"/>
    </row>
    <row r="3625" spans="6:18">
      <c r="F3625"/>
      <c r="R3625"/>
    </row>
    <row r="3626" spans="6:18">
      <c r="F3626"/>
      <c r="R3626"/>
    </row>
    <row r="3627" spans="6:18">
      <c r="F3627"/>
      <c r="R3627"/>
    </row>
    <row r="3628" spans="6:18">
      <c r="F3628"/>
      <c r="R3628"/>
    </row>
    <row r="3629" spans="6:18">
      <c r="F3629"/>
      <c r="R3629"/>
    </row>
    <row r="3630" spans="6:18">
      <c r="F3630"/>
      <c r="R3630"/>
    </row>
    <row r="3631" spans="6:18">
      <c r="F3631"/>
      <c r="R3631"/>
    </row>
    <row r="3632" spans="6:18">
      <c r="F3632"/>
      <c r="R3632"/>
    </row>
    <row r="3633" spans="6:18">
      <c r="F3633"/>
      <c r="R3633"/>
    </row>
    <row r="3634" spans="6:18">
      <c r="F3634"/>
      <c r="R3634"/>
    </row>
    <row r="3635" spans="6:18">
      <c r="F3635"/>
      <c r="R3635"/>
    </row>
    <row r="3636" spans="6:18">
      <c r="F3636"/>
      <c r="R3636"/>
    </row>
    <row r="3637" spans="6:18">
      <c r="F3637"/>
      <c r="R3637"/>
    </row>
    <row r="3638" spans="6:18">
      <c r="F3638"/>
      <c r="R3638"/>
    </row>
    <row r="3639" spans="6:18">
      <c r="F3639"/>
      <c r="R3639"/>
    </row>
    <row r="3640" spans="6:18">
      <c r="F3640"/>
      <c r="R3640"/>
    </row>
    <row r="3641" spans="6:18">
      <c r="F3641"/>
      <c r="R3641"/>
    </row>
    <row r="3642" spans="6:18">
      <c r="F3642"/>
      <c r="R3642"/>
    </row>
    <row r="3643" spans="6:18">
      <c r="F3643"/>
      <c r="R3643"/>
    </row>
    <row r="3644" spans="6:18">
      <c r="F3644"/>
      <c r="R3644"/>
    </row>
    <row r="3645" spans="6:18">
      <c r="F3645"/>
      <c r="R3645"/>
    </row>
    <row r="3646" spans="6:18">
      <c r="F3646"/>
      <c r="R3646"/>
    </row>
    <row r="3647" spans="6:18">
      <c r="F3647"/>
      <c r="R3647"/>
    </row>
    <row r="3648" spans="6:18">
      <c r="F3648"/>
      <c r="R3648"/>
    </row>
    <row r="3649" spans="6:18">
      <c r="F3649"/>
      <c r="R3649"/>
    </row>
    <row r="3650" spans="6:18">
      <c r="F3650"/>
      <c r="R3650"/>
    </row>
    <row r="3651" spans="6:18">
      <c r="F3651"/>
      <c r="R3651"/>
    </row>
    <row r="3652" spans="6:18">
      <c r="F3652"/>
      <c r="R3652"/>
    </row>
    <row r="3653" spans="6:18">
      <c r="F3653"/>
      <c r="R3653"/>
    </row>
    <row r="3654" spans="6:18">
      <c r="F3654"/>
      <c r="R3654"/>
    </row>
    <row r="3655" spans="6:18">
      <c r="F3655"/>
      <c r="R3655"/>
    </row>
    <row r="3656" spans="6:18">
      <c r="F3656"/>
      <c r="R3656"/>
    </row>
    <row r="3657" spans="6:18">
      <c r="F3657"/>
      <c r="R3657"/>
    </row>
    <row r="3658" spans="6:18">
      <c r="F3658"/>
      <c r="R3658"/>
    </row>
    <row r="3659" spans="6:18">
      <c r="F3659"/>
      <c r="R3659"/>
    </row>
    <row r="3660" spans="6:18">
      <c r="F3660"/>
      <c r="R3660"/>
    </row>
    <row r="3661" spans="6:18">
      <c r="F3661"/>
      <c r="R3661"/>
    </row>
    <row r="3662" spans="6:18">
      <c r="F3662"/>
      <c r="R3662"/>
    </row>
    <row r="3663" spans="6:18">
      <c r="F3663"/>
      <c r="R3663"/>
    </row>
    <row r="3664" spans="6:18">
      <c r="F3664"/>
      <c r="R3664"/>
    </row>
    <row r="3665" spans="6:18">
      <c r="F3665"/>
      <c r="R3665"/>
    </row>
    <row r="3666" spans="6:18">
      <c r="F3666"/>
      <c r="R366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M506"/>
  <sheetViews>
    <sheetView workbookViewId="0">
      <selection activeCell="F506" sqref="F506"/>
    </sheetView>
  </sheetViews>
  <sheetFormatPr defaultRowHeight="15"/>
  <cols>
    <col min="1" max="1" width="6.140625" customWidth="1"/>
    <col min="2" max="2" width="30.7109375" customWidth="1"/>
    <col min="3" max="3" width="15.7109375" customWidth="1"/>
    <col min="4" max="4" width="16.140625" customWidth="1"/>
    <col min="5" max="5" width="16" customWidth="1"/>
    <col min="6" max="6" width="5.5703125" style="62" customWidth="1"/>
    <col min="7" max="7" width="6.140625" customWidth="1"/>
    <col min="8" max="8" width="30.42578125" customWidth="1"/>
    <col min="9" max="9" width="18" customWidth="1"/>
    <col min="10" max="10" width="15.85546875" customWidth="1"/>
    <col min="11" max="11" width="16.42578125" customWidth="1"/>
    <col min="12" max="12" width="3.5703125" customWidth="1"/>
    <col min="13" max="13" width="32.85546875" customWidth="1"/>
  </cols>
  <sheetData>
    <row r="1" spans="1:13" ht="15.75" thickBot="1"/>
    <row r="2" spans="1:13" ht="17.25" thickBot="1">
      <c r="B2" s="75" t="s">
        <v>99</v>
      </c>
      <c r="H2" s="76" t="s">
        <v>100</v>
      </c>
    </row>
    <row r="3" spans="1:13" ht="16.5">
      <c r="B3" s="288"/>
      <c r="H3" s="289"/>
      <c r="M3" s="296" t="s">
        <v>340</v>
      </c>
    </row>
    <row r="4" spans="1:13" ht="17.25" thickBot="1">
      <c r="B4" s="288"/>
      <c r="C4" s="290" t="s">
        <v>81</v>
      </c>
      <c r="D4" s="290" t="s">
        <v>81</v>
      </c>
      <c r="E4" s="290" t="s">
        <v>81</v>
      </c>
      <c r="H4" s="289"/>
      <c r="I4" s="290" t="s">
        <v>81</v>
      </c>
      <c r="J4" s="290" t="s">
        <v>81</v>
      </c>
      <c r="K4" s="290" t="s">
        <v>81</v>
      </c>
      <c r="M4" s="297" t="s">
        <v>339</v>
      </c>
    </row>
    <row r="5" spans="1:13" ht="16.5" thickBot="1">
      <c r="C5" s="291">
        <v>2017</v>
      </c>
      <c r="D5" s="291">
        <v>2018</v>
      </c>
      <c r="E5" s="291" t="s">
        <v>516</v>
      </c>
      <c r="I5" s="291">
        <v>2017</v>
      </c>
      <c r="J5" s="291">
        <v>2018</v>
      </c>
      <c r="K5" s="291" t="s">
        <v>516</v>
      </c>
      <c r="M5" s="298" t="s">
        <v>516</v>
      </c>
    </row>
    <row r="6" spans="1:13">
      <c r="A6" s="51" t="s">
        <v>211</v>
      </c>
      <c r="B6" s="47" t="s">
        <v>212</v>
      </c>
      <c r="C6" s="87"/>
      <c r="D6" s="49"/>
      <c r="E6" s="268"/>
      <c r="G6" s="63" t="s">
        <v>211</v>
      </c>
      <c r="H6" s="47" t="s">
        <v>212</v>
      </c>
      <c r="I6" s="48"/>
      <c r="J6" s="49"/>
      <c r="K6" s="268"/>
    </row>
    <row r="7" spans="1:13" ht="15.75" thickBot="1">
      <c r="A7" s="85"/>
      <c r="B7" s="98" t="s">
        <v>84</v>
      </c>
      <c r="C7" s="99">
        <v>26760</v>
      </c>
      <c r="D7" s="100">
        <v>83818</v>
      </c>
      <c r="E7" s="100">
        <v>333928</v>
      </c>
      <c r="F7" s="67"/>
      <c r="G7" s="97"/>
      <c r="H7" s="98" t="s">
        <v>143</v>
      </c>
      <c r="I7" s="99">
        <v>22491836</v>
      </c>
      <c r="J7" s="99">
        <v>23816349</v>
      </c>
      <c r="K7" s="100">
        <v>25787020</v>
      </c>
      <c r="M7" s="295">
        <f>+E7-K7</f>
        <v>-25453092</v>
      </c>
    </row>
    <row r="8" spans="1:13">
      <c r="A8" s="163"/>
      <c r="B8" s="70"/>
      <c r="C8" s="165"/>
      <c r="D8" s="165"/>
      <c r="E8" s="165"/>
      <c r="F8" s="67"/>
      <c r="G8" s="205"/>
      <c r="H8" s="70"/>
      <c r="I8" s="165"/>
      <c r="J8" s="165"/>
      <c r="K8" s="165"/>
    </row>
    <row r="9" spans="1:13">
      <c r="A9" s="163"/>
      <c r="B9" s="70"/>
      <c r="C9" s="165"/>
      <c r="D9" s="165"/>
      <c r="E9" s="165"/>
      <c r="F9" s="67"/>
      <c r="G9" s="205"/>
      <c r="H9" s="70"/>
      <c r="I9" s="165"/>
      <c r="J9" s="165"/>
      <c r="K9" s="165"/>
    </row>
    <row r="10" spans="1:13">
      <c r="A10" s="51" t="s">
        <v>356</v>
      </c>
      <c r="B10" s="47" t="s">
        <v>357</v>
      </c>
      <c r="C10" s="87"/>
      <c r="D10" s="49"/>
      <c r="E10" s="268"/>
      <c r="F10" s="67"/>
      <c r="G10" s="51" t="s">
        <v>356</v>
      </c>
      <c r="H10" s="47" t="s">
        <v>357</v>
      </c>
      <c r="I10" s="87"/>
      <c r="J10" s="49"/>
      <c r="K10" s="268"/>
    </row>
    <row r="11" spans="1:13" ht="15.75" thickBot="1">
      <c r="A11" s="85"/>
      <c r="B11" s="98" t="s">
        <v>84</v>
      </c>
      <c r="C11" s="99">
        <v>9196397</v>
      </c>
      <c r="D11" s="100">
        <v>8893063</v>
      </c>
      <c r="E11" s="100">
        <v>11930011</v>
      </c>
      <c r="F11" s="67"/>
      <c r="G11" s="85"/>
      <c r="H11" s="98" t="s">
        <v>143</v>
      </c>
      <c r="I11" s="99">
        <v>1366779</v>
      </c>
      <c r="J11" s="100">
        <v>795823</v>
      </c>
      <c r="K11" s="100">
        <v>858743</v>
      </c>
      <c r="M11" s="294">
        <f>+E11-K11</f>
        <v>11071268</v>
      </c>
    </row>
    <row r="12" spans="1:13">
      <c r="A12" s="163"/>
      <c r="B12" s="70"/>
      <c r="C12" s="165"/>
      <c r="D12" s="165"/>
      <c r="E12" s="165"/>
      <c r="F12" s="67"/>
      <c r="G12" s="205"/>
      <c r="H12" s="70"/>
      <c r="I12" s="165"/>
      <c r="J12" s="165"/>
      <c r="K12" s="165"/>
    </row>
    <row r="13" spans="1:13" ht="15.75" thickBot="1">
      <c r="B13" s="7"/>
    </row>
    <row r="14" spans="1:13">
      <c r="A14" s="63" t="s">
        <v>241</v>
      </c>
      <c r="B14" s="47" t="s">
        <v>242</v>
      </c>
      <c r="C14" s="48"/>
      <c r="D14" s="49"/>
      <c r="E14" s="268"/>
      <c r="G14" s="63" t="s">
        <v>241</v>
      </c>
      <c r="H14" s="47" t="s">
        <v>242</v>
      </c>
      <c r="I14" s="48"/>
      <c r="J14" s="49"/>
      <c r="K14" s="268"/>
    </row>
    <row r="15" spans="1:13" ht="15.75" thickBot="1">
      <c r="A15" s="97"/>
      <c r="B15" s="98" t="s">
        <v>84</v>
      </c>
      <c r="C15" s="99">
        <v>1314208</v>
      </c>
      <c r="D15" s="99">
        <v>1068816</v>
      </c>
      <c r="E15" s="100">
        <v>1567388</v>
      </c>
      <c r="G15" s="97"/>
      <c r="H15" s="98" t="s">
        <v>143</v>
      </c>
      <c r="I15" s="99">
        <v>17963792</v>
      </c>
      <c r="J15" s="99">
        <v>15493588</v>
      </c>
      <c r="K15" s="100">
        <v>22910732</v>
      </c>
      <c r="M15" s="295">
        <f>+E15-K15</f>
        <v>-21343344</v>
      </c>
    </row>
    <row r="16" spans="1:13">
      <c r="A16" s="205"/>
      <c r="B16" s="70"/>
      <c r="C16" s="165"/>
      <c r="D16" s="165"/>
      <c r="E16" s="165"/>
      <c r="G16" s="205"/>
      <c r="H16" s="70"/>
      <c r="I16" s="165"/>
      <c r="J16" s="165"/>
      <c r="K16" s="165"/>
    </row>
    <row r="17" spans="1:13" ht="15.75" thickBot="1"/>
    <row r="18" spans="1:13">
      <c r="A18" s="20" t="s">
        <v>87</v>
      </c>
      <c r="B18" s="21" t="s">
        <v>88</v>
      </c>
      <c r="C18" s="22"/>
      <c r="D18" s="23"/>
      <c r="E18" s="23"/>
      <c r="G18" s="46" t="s">
        <v>87</v>
      </c>
      <c r="H18" s="47" t="s">
        <v>88</v>
      </c>
      <c r="I18" s="48"/>
      <c r="J18" s="49"/>
      <c r="K18" s="268"/>
    </row>
    <row r="19" spans="1:13" ht="15.75" thickBot="1">
      <c r="A19" s="85"/>
      <c r="B19" s="98" t="s">
        <v>84</v>
      </c>
      <c r="C19" s="111">
        <v>1675167</v>
      </c>
      <c r="D19" s="112">
        <v>1477871</v>
      </c>
      <c r="E19" s="120">
        <v>1880101</v>
      </c>
      <c r="F19" s="67"/>
      <c r="G19" s="97"/>
      <c r="H19" s="98" t="s">
        <v>143</v>
      </c>
      <c r="I19" s="99">
        <v>402424180</v>
      </c>
      <c r="J19" s="99">
        <v>424560921</v>
      </c>
      <c r="K19" s="100">
        <v>426407256</v>
      </c>
      <c r="M19" s="295">
        <f>+E19-K19</f>
        <v>-424527155</v>
      </c>
    </row>
    <row r="20" spans="1:13">
      <c r="A20" s="163"/>
      <c r="B20" s="70"/>
      <c r="C20" s="165"/>
      <c r="D20" s="165"/>
      <c r="E20" s="165"/>
      <c r="F20" s="67"/>
      <c r="G20" s="205"/>
      <c r="H20" s="70"/>
      <c r="I20" s="165"/>
      <c r="J20" s="165"/>
      <c r="K20" s="165"/>
    </row>
    <row r="22" spans="1:13">
      <c r="A22" s="46" t="s">
        <v>90</v>
      </c>
      <c r="B22" s="47" t="s">
        <v>91</v>
      </c>
      <c r="C22" s="121"/>
      <c r="D22" s="121"/>
      <c r="E22" s="121"/>
      <c r="G22" s="46" t="s">
        <v>90</v>
      </c>
      <c r="H22" s="47" t="s">
        <v>91</v>
      </c>
      <c r="I22" s="48"/>
      <c r="J22" s="48"/>
      <c r="K22" s="54"/>
    </row>
    <row r="23" spans="1:13" ht="15.75" thickBot="1">
      <c r="A23" s="85"/>
      <c r="B23" s="98" t="s">
        <v>84</v>
      </c>
      <c r="C23" s="99">
        <v>1566027</v>
      </c>
      <c r="D23" s="99">
        <v>1174270</v>
      </c>
      <c r="E23" s="100">
        <v>988049</v>
      </c>
      <c r="G23" s="97"/>
      <c r="H23" s="98" t="s">
        <v>143</v>
      </c>
      <c r="I23" s="99">
        <v>48120734</v>
      </c>
      <c r="J23" s="99">
        <v>49331603</v>
      </c>
      <c r="K23" s="100">
        <v>45712870</v>
      </c>
      <c r="M23" s="295">
        <f>+E23-K23</f>
        <v>-44724821</v>
      </c>
    </row>
    <row r="24" spans="1:13">
      <c r="A24" s="163"/>
      <c r="B24" s="70"/>
      <c r="C24" s="165"/>
      <c r="D24" s="165"/>
      <c r="E24" s="165"/>
      <c r="G24" s="205"/>
      <c r="H24" s="70"/>
      <c r="I24" s="165"/>
      <c r="J24" s="165"/>
      <c r="K24" s="165"/>
    </row>
    <row r="26" spans="1:13">
      <c r="A26" s="25" t="s">
        <v>92</v>
      </c>
      <c r="B26" s="26" t="s">
        <v>93</v>
      </c>
      <c r="C26" s="27"/>
      <c r="D26" s="27"/>
      <c r="E26" s="27"/>
      <c r="G26" s="46" t="s">
        <v>92</v>
      </c>
      <c r="H26" s="47" t="s">
        <v>93</v>
      </c>
      <c r="I26" s="48"/>
      <c r="J26" s="48"/>
      <c r="K26" s="54"/>
    </row>
    <row r="27" spans="1:13" ht="15.75" thickBot="1">
      <c r="A27" s="85"/>
      <c r="B27" s="292" t="s">
        <v>84</v>
      </c>
      <c r="C27" s="111">
        <v>8680802</v>
      </c>
      <c r="D27" s="112">
        <v>9862758</v>
      </c>
      <c r="E27" s="120">
        <v>10529430</v>
      </c>
      <c r="G27" s="85"/>
      <c r="H27" s="98" t="s">
        <v>143</v>
      </c>
      <c r="I27" s="111">
        <v>475513724</v>
      </c>
      <c r="J27" s="112">
        <v>438766460</v>
      </c>
      <c r="K27" s="120">
        <v>501095997</v>
      </c>
      <c r="M27" s="295">
        <f>+E27-K27</f>
        <v>-490566567</v>
      </c>
    </row>
    <row r="28" spans="1:13">
      <c r="A28" s="163"/>
      <c r="B28" s="70"/>
      <c r="C28" s="165"/>
      <c r="D28" s="165"/>
      <c r="E28" s="165"/>
      <c r="G28" s="163"/>
      <c r="H28" s="70"/>
      <c r="I28" s="165"/>
      <c r="J28" s="165"/>
      <c r="K28" s="165"/>
    </row>
    <row r="30" spans="1:13">
      <c r="A30" s="57" t="s">
        <v>214</v>
      </c>
      <c r="B30" s="26" t="s">
        <v>215</v>
      </c>
      <c r="C30" s="27"/>
      <c r="D30" s="27"/>
      <c r="E30" s="27"/>
      <c r="G30" s="57" t="s">
        <v>214</v>
      </c>
      <c r="H30" s="47" t="s">
        <v>215</v>
      </c>
      <c r="I30" s="48"/>
      <c r="J30" s="48"/>
      <c r="K30" s="54"/>
    </row>
    <row r="31" spans="1:13" ht="15.75" thickBot="1">
      <c r="A31" s="85"/>
      <c r="B31" s="292" t="s">
        <v>84</v>
      </c>
      <c r="C31" s="99">
        <v>30728464</v>
      </c>
      <c r="D31" s="99">
        <v>35318531</v>
      </c>
      <c r="E31" s="100">
        <v>40338234</v>
      </c>
      <c r="F31" s="127"/>
      <c r="G31" s="85"/>
      <c r="H31" s="98" t="s">
        <v>143</v>
      </c>
      <c r="I31" s="99">
        <v>25776523</v>
      </c>
      <c r="J31" s="99">
        <v>30906369</v>
      </c>
      <c r="K31" s="100">
        <v>26209817</v>
      </c>
      <c r="M31" s="294">
        <f>+E31-K31</f>
        <v>14128417</v>
      </c>
    </row>
    <row r="32" spans="1:13">
      <c r="A32" s="163"/>
      <c r="B32" s="70"/>
      <c r="C32" s="165"/>
      <c r="D32" s="165"/>
      <c r="E32" s="165"/>
      <c r="F32" s="127"/>
      <c r="G32" s="163"/>
      <c r="H32" s="70"/>
      <c r="I32" s="165"/>
      <c r="J32" s="165"/>
      <c r="K32" s="165"/>
    </row>
    <row r="33" spans="1:13">
      <c r="F33" s="127"/>
    </row>
    <row r="34" spans="1:13">
      <c r="A34" s="57" t="s">
        <v>308</v>
      </c>
      <c r="B34" s="47" t="s">
        <v>309</v>
      </c>
      <c r="C34" s="27"/>
      <c r="D34" s="27"/>
      <c r="E34" s="27"/>
      <c r="G34" s="57" t="s">
        <v>308</v>
      </c>
      <c r="H34" s="47" t="s">
        <v>309</v>
      </c>
      <c r="I34" s="48"/>
      <c r="J34" s="48"/>
      <c r="K34" s="54"/>
    </row>
    <row r="35" spans="1:13" ht="15.75" thickBot="1">
      <c r="A35" s="85"/>
      <c r="B35" s="98" t="s">
        <v>84</v>
      </c>
      <c r="C35" s="99">
        <v>2827277</v>
      </c>
      <c r="D35" s="99">
        <v>2269727</v>
      </c>
      <c r="E35" s="100">
        <v>2472743</v>
      </c>
      <c r="F35" s="127"/>
      <c r="G35" s="85"/>
      <c r="H35" s="98" t="s">
        <v>143</v>
      </c>
      <c r="I35" s="99">
        <v>15898602</v>
      </c>
      <c r="J35" s="99">
        <v>15590560</v>
      </c>
      <c r="K35" s="100">
        <v>15564124</v>
      </c>
      <c r="M35" s="295">
        <f>+E35-K35</f>
        <v>-13091381</v>
      </c>
    </row>
    <row r="36" spans="1:13">
      <c r="A36" s="163"/>
      <c r="B36" s="164"/>
      <c r="C36" s="165"/>
      <c r="D36" s="165"/>
      <c r="E36" s="165"/>
      <c r="F36" s="127"/>
      <c r="G36" s="163"/>
      <c r="H36" s="164"/>
      <c r="I36" s="165"/>
      <c r="J36" s="165"/>
      <c r="K36" s="165"/>
    </row>
    <row r="37" spans="1:13" ht="15.75" thickBot="1">
      <c r="F37" s="127"/>
    </row>
    <row r="38" spans="1:13">
      <c r="A38" s="20" t="s">
        <v>94</v>
      </c>
      <c r="B38" s="21" t="s">
        <v>95</v>
      </c>
      <c r="C38" s="29"/>
      <c r="D38" s="29"/>
      <c r="E38" s="29"/>
      <c r="G38" s="20" t="s">
        <v>94</v>
      </c>
      <c r="H38" s="21" t="s">
        <v>95</v>
      </c>
      <c r="I38" s="24"/>
      <c r="J38" s="24"/>
      <c r="K38" s="24"/>
    </row>
    <row r="39" spans="1:13" ht="15.75" thickBot="1">
      <c r="A39" s="85"/>
      <c r="B39" s="98" t="s">
        <v>84</v>
      </c>
      <c r="C39" s="99">
        <v>24922970</v>
      </c>
      <c r="D39" s="99">
        <v>30149003</v>
      </c>
      <c r="E39" s="100">
        <v>33106297</v>
      </c>
      <c r="G39" s="97"/>
      <c r="H39" s="98" t="s">
        <v>143</v>
      </c>
      <c r="I39" s="99">
        <v>137391926</v>
      </c>
      <c r="J39" s="99">
        <v>152305406</v>
      </c>
      <c r="K39" s="100">
        <v>165099061</v>
      </c>
      <c r="M39" s="295">
        <f>+E39-K39</f>
        <v>-131992764</v>
      </c>
    </row>
    <row r="40" spans="1:13">
      <c r="A40" s="163"/>
      <c r="B40" s="164"/>
      <c r="C40" s="165"/>
      <c r="D40" s="165"/>
      <c r="E40" s="165"/>
      <c r="G40" s="205"/>
      <c r="H40" s="164"/>
      <c r="I40" s="165"/>
      <c r="J40" s="165"/>
      <c r="K40" s="165"/>
    </row>
    <row r="42" spans="1:13">
      <c r="A42" s="57" t="s">
        <v>310</v>
      </c>
      <c r="B42" s="26" t="s">
        <v>311</v>
      </c>
      <c r="C42" s="27"/>
      <c r="D42" s="27"/>
      <c r="E42" s="27"/>
      <c r="G42" s="57" t="s">
        <v>310</v>
      </c>
      <c r="H42" s="47" t="s">
        <v>311</v>
      </c>
      <c r="I42" s="48"/>
      <c r="J42" s="48"/>
      <c r="K42" s="54"/>
    </row>
    <row r="43" spans="1:13" ht="15.75" thickBot="1">
      <c r="A43" s="85"/>
      <c r="B43" s="98" t="s">
        <v>84</v>
      </c>
      <c r="C43" s="99">
        <v>457205</v>
      </c>
      <c r="D43" s="99">
        <v>237919</v>
      </c>
      <c r="E43" s="100">
        <v>357205</v>
      </c>
      <c r="F43" s="127"/>
      <c r="G43" s="85"/>
      <c r="H43" s="98" t="s">
        <v>143</v>
      </c>
      <c r="I43" s="99">
        <v>12681345</v>
      </c>
      <c r="J43" s="99">
        <v>10959351</v>
      </c>
      <c r="K43" s="100">
        <v>14749534</v>
      </c>
      <c r="M43" s="295">
        <f>+E43-K43</f>
        <v>-14392329</v>
      </c>
    </row>
    <row r="44" spans="1:13">
      <c r="A44" s="163"/>
      <c r="B44" s="164"/>
      <c r="C44" s="165"/>
      <c r="D44" s="165"/>
      <c r="E44" s="165"/>
      <c r="F44" s="127"/>
      <c r="G44" s="163"/>
      <c r="H44" s="164"/>
      <c r="I44" s="165"/>
      <c r="J44" s="165"/>
      <c r="K44" s="165"/>
    </row>
    <row r="45" spans="1:13">
      <c r="A45" s="163"/>
      <c r="B45" s="164"/>
      <c r="C45" s="165"/>
      <c r="D45" s="165"/>
      <c r="E45" s="165"/>
      <c r="F45" s="127"/>
      <c r="G45" s="163"/>
      <c r="H45" s="164"/>
      <c r="I45" s="165"/>
      <c r="J45" s="165"/>
      <c r="K45" s="165"/>
    </row>
    <row r="46" spans="1:13">
      <c r="A46" s="57" t="s">
        <v>360</v>
      </c>
      <c r="B46" s="26" t="s">
        <v>361</v>
      </c>
      <c r="C46" s="27"/>
      <c r="D46" s="27"/>
      <c r="E46" s="27"/>
      <c r="G46" s="57" t="s">
        <v>360</v>
      </c>
      <c r="H46" s="26" t="s">
        <v>361</v>
      </c>
      <c r="I46" s="27"/>
      <c r="J46" s="27"/>
      <c r="K46" s="27"/>
    </row>
    <row r="47" spans="1:13" ht="15.75" thickBot="1">
      <c r="A47" s="85"/>
      <c r="B47" s="98" t="s">
        <v>84</v>
      </c>
      <c r="C47" s="99">
        <v>12703516</v>
      </c>
      <c r="D47" s="99">
        <v>12096461</v>
      </c>
      <c r="E47" s="100">
        <v>7754526</v>
      </c>
      <c r="F47" s="127"/>
      <c r="G47" s="85"/>
      <c r="H47" s="98" t="s">
        <v>143</v>
      </c>
      <c r="I47" s="99">
        <v>4304825</v>
      </c>
      <c r="J47" s="99">
        <v>4327780</v>
      </c>
      <c r="K47" s="100">
        <v>6282653</v>
      </c>
      <c r="M47" s="294">
        <f>+E47-K47</f>
        <v>1471873</v>
      </c>
    </row>
    <row r="48" spans="1:13">
      <c r="A48" s="163"/>
      <c r="B48" s="164"/>
      <c r="C48" s="165"/>
      <c r="D48" s="165"/>
      <c r="E48" s="165"/>
      <c r="F48" s="127"/>
      <c r="G48" s="163"/>
      <c r="H48" s="164"/>
      <c r="I48" s="165"/>
      <c r="J48" s="165"/>
      <c r="K48" s="165"/>
    </row>
    <row r="49" spans="1:13" ht="15.75" thickBot="1">
      <c r="F49" s="127"/>
    </row>
    <row r="50" spans="1:13">
      <c r="A50" s="20" t="s">
        <v>74</v>
      </c>
      <c r="B50" s="21" t="s">
        <v>75</v>
      </c>
      <c r="C50" s="33"/>
      <c r="D50" s="33"/>
      <c r="E50" s="33"/>
      <c r="G50" s="20" t="s">
        <v>74</v>
      </c>
      <c r="H50" s="21" t="s">
        <v>75</v>
      </c>
      <c r="I50" s="24"/>
      <c r="J50" s="24"/>
      <c r="K50" s="24"/>
    </row>
    <row r="51" spans="1:13" ht="15.75" thickBot="1">
      <c r="A51" s="85"/>
      <c r="B51" s="124" t="s">
        <v>84</v>
      </c>
      <c r="C51" s="111">
        <v>535296193</v>
      </c>
      <c r="D51" s="112">
        <v>518817552</v>
      </c>
      <c r="E51" s="120">
        <v>520444984</v>
      </c>
      <c r="F51" s="127"/>
      <c r="G51" s="83"/>
      <c r="H51" s="124" t="s">
        <v>143</v>
      </c>
      <c r="I51" s="111">
        <v>106243021</v>
      </c>
      <c r="J51" s="111">
        <v>119186016</v>
      </c>
      <c r="K51" s="111">
        <v>129193252</v>
      </c>
      <c r="M51" s="294">
        <f>+E51-K51</f>
        <v>391251732</v>
      </c>
    </row>
    <row r="52" spans="1:13">
      <c r="A52" s="163"/>
      <c r="B52" s="164"/>
      <c r="C52" s="165"/>
      <c r="D52" s="165"/>
      <c r="E52" s="165"/>
      <c r="F52" s="127"/>
      <c r="G52" s="163"/>
      <c r="H52" s="164"/>
      <c r="I52" s="165"/>
      <c r="J52" s="165"/>
      <c r="K52" s="165"/>
    </row>
    <row r="53" spans="1:13" ht="15.75" thickBot="1">
      <c r="F53" s="127"/>
      <c r="G53" s="129"/>
      <c r="H53" s="129"/>
      <c r="I53" s="129"/>
      <c r="J53" s="129"/>
      <c r="K53" s="129"/>
    </row>
    <row r="54" spans="1:13">
      <c r="A54" s="25" t="s">
        <v>101</v>
      </c>
      <c r="B54" s="26" t="s">
        <v>210</v>
      </c>
      <c r="C54" s="27"/>
      <c r="D54" s="27"/>
      <c r="E54" s="27"/>
      <c r="G54" s="20" t="s">
        <v>101</v>
      </c>
      <c r="H54" s="21" t="s">
        <v>219</v>
      </c>
      <c r="I54" s="24"/>
      <c r="J54" s="24"/>
      <c r="K54" s="24"/>
    </row>
    <row r="55" spans="1:13" ht="15.75" thickBot="1">
      <c r="A55" s="85"/>
      <c r="B55" s="124" t="s">
        <v>84</v>
      </c>
      <c r="C55" s="111">
        <v>8459130</v>
      </c>
      <c r="D55" s="144">
        <v>9068951</v>
      </c>
      <c r="E55" s="150">
        <v>9425111</v>
      </c>
      <c r="F55" s="127"/>
      <c r="G55" s="140"/>
      <c r="H55" s="124" t="s">
        <v>143</v>
      </c>
      <c r="I55" s="111">
        <v>50830316</v>
      </c>
      <c r="J55" s="144">
        <v>62956370</v>
      </c>
      <c r="K55" s="150">
        <v>36361032</v>
      </c>
      <c r="M55" s="295">
        <f>+E55-K55</f>
        <v>-26935921</v>
      </c>
    </row>
    <row r="56" spans="1:13">
      <c r="F56" s="127"/>
    </row>
    <row r="57" spans="1:13" ht="15.75" thickBot="1">
      <c r="A57" s="129"/>
      <c r="B57" s="129"/>
      <c r="C57" s="129"/>
      <c r="D57" s="129"/>
      <c r="E57" s="129"/>
      <c r="F57" s="127"/>
    </row>
    <row r="58" spans="1:13">
      <c r="A58" s="63" t="s">
        <v>216</v>
      </c>
      <c r="B58" s="21" t="s">
        <v>220</v>
      </c>
      <c r="C58" s="33"/>
      <c r="D58" s="161"/>
      <c r="E58" s="161"/>
      <c r="G58" s="63" t="s">
        <v>216</v>
      </c>
      <c r="H58" s="21" t="s">
        <v>220</v>
      </c>
      <c r="I58" s="24"/>
      <c r="J58" s="24"/>
      <c r="K58" s="24"/>
    </row>
    <row r="59" spans="1:13" ht="15.75" thickBot="1">
      <c r="A59" s="85"/>
      <c r="B59" s="98" t="s">
        <v>84</v>
      </c>
      <c r="C59" s="99">
        <v>31363465</v>
      </c>
      <c r="D59" s="99">
        <v>33581127</v>
      </c>
      <c r="E59" s="100">
        <v>26655690</v>
      </c>
      <c r="G59" s="85"/>
      <c r="H59" s="124" t="s">
        <v>143</v>
      </c>
      <c r="I59" s="111">
        <v>64081987</v>
      </c>
      <c r="J59" s="111">
        <v>54998648</v>
      </c>
      <c r="K59" s="150">
        <v>63293113</v>
      </c>
      <c r="M59" s="295">
        <f>+E59-K59</f>
        <v>-36637423</v>
      </c>
    </row>
    <row r="61" spans="1:13" ht="15.75" thickBot="1">
      <c r="A61" s="2"/>
      <c r="B61" s="6"/>
      <c r="C61" s="4"/>
      <c r="D61" s="5"/>
      <c r="E61" s="5"/>
    </row>
    <row r="62" spans="1:13">
      <c r="A62" s="63" t="s">
        <v>221</v>
      </c>
      <c r="B62" s="21" t="s">
        <v>332</v>
      </c>
      <c r="C62" s="33"/>
      <c r="D62" s="33"/>
      <c r="E62" s="33"/>
      <c r="G62" s="63" t="s">
        <v>221</v>
      </c>
      <c r="H62" s="21" t="s">
        <v>332</v>
      </c>
      <c r="I62" s="24"/>
      <c r="J62" s="24"/>
      <c r="K62" s="24"/>
    </row>
    <row r="63" spans="1:13" ht="18.75" customHeight="1" thickBot="1">
      <c r="A63" s="85"/>
      <c r="B63" s="124" t="s">
        <v>84</v>
      </c>
      <c r="C63" s="150">
        <v>43988884</v>
      </c>
      <c r="D63" s="112">
        <v>60647028</v>
      </c>
      <c r="E63" s="150">
        <v>57777433</v>
      </c>
      <c r="F63" s="127"/>
      <c r="G63" s="85"/>
      <c r="H63" s="124" t="s">
        <v>143</v>
      </c>
      <c r="I63" s="150">
        <v>29530426</v>
      </c>
      <c r="J63" s="150">
        <v>30539829</v>
      </c>
      <c r="K63" s="150">
        <v>45699381</v>
      </c>
      <c r="M63" s="294">
        <f>+E63-K63</f>
        <v>12078052</v>
      </c>
    </row>
    <row r="64" spans="1:13" ht="18.75" customHeight="1">
      <c r="A64" s="129"/>
      <c r="B64" s="129"/>
      <c r="C64" s="129"/>
      <c r="D64" s="129"/>
      <c r="E64" s="129"/>
      <c r="F64" s="127"/>
    </row>
    <row r="65" spans="1:13" ht="18.75" customHeight="1" thickBot="1">
      <c r="G65" s="72"/>
      <c r="H65" s="70"/>
      <c r="I65" s="71"/>
      <c r="J65" s="71"/>
      <c r="K65" s="71"/>
    </row>
    <row r="66" spans="1:13">
      <c r="A66" s="63" t="s">
        <v>222</v>
      </c>
      <c r="B66" s="21" t="s">
        <v>223</v>
      </c>
      <c r="C66" s="33"/>
      <c r="D66" s="33"/>
      <c r="E66" s="33"/>
      <c r="G66" s="63" t="s">
        <v>222</v>
      </c>
      <c r="H66" s="21" t="s">
        <v>223</v>
      </c>
      <c r="I66" s="24"/>
      <c r="J66" s="24"/>
      <c r="K66" s="24"/>
    </row>
    <row r="67" spans="1:13" ht="15.75" thickBot="1">
      <c r="A67" s="85"/>
      <c r="B67" s="124" t="s">
        <v>84</v>
      </c>
      <c r="C67" s="150">
        <v>13522334</v>
      </c>
      <c r="D67" s="150">
        <v>14403756</v>
      </c>
      <c r="E67" s="150">
        <v>16695362</v>
      </c>
      <c r="F67" s="127"/>
      <c r="G67" s="85"/>
      <c r="H67" s="124" t="s">
        <v>143</v>
      </c>
      <c r="I67" s="150">
        <v>57193324</v>
      </c>
      <c r="J67" s="150">
        <v>59307569</v>
      </c>
      <c r="K67" s="150">
        <v>63691149</v>
      </c>
      <c r="M67" s="295">
        <f>+E67-K67</f>
        <v>-46995787</v>
      </c>
    </row>
    <row r="68" spans="1:13">
      <c r="A68" s="129"/>
      <c r="B68" s="129"/>
      <c r="C68" s="129"/>
      <c r="D68" s="129"/>
      <c r="E68" s="129"/>
      <c r="F68" s="127"/>
    </row>
    <row r="69" spans="1:13">
      <c r="A69" s="129"/>
      <c r="B69" s="129"/>
      <c r="C69" s="129"/>
      <c r="D69" s="129"/>
      <c r="E69" s="129"/>
      <c r="F69" s="127"/>
      <c r="G69" s="163"/>
      <c r="H69" s="164"/>
      <c r="I69" s="165"/>
      <c r="J69" s="165"/>
      <c r="K69" s="165"/>
    </row>
    <row r="70" spans="1:13">
      <c r="A70" s="25" t="s">
        <v>106</v>
      </c>
      <c r="B70" s="26" t="s">
        <v>144</v>
      </c>
      <c r="C70" s="27"/>
      <c r="D70" s="27"/>
      <c r="E70" s="27"/>
      <c r="G70" s="46" t="s">
        <v>106</v>
      </c>
      <c r="H70" s="47" t="s">
        <v>107</v>
      </c>
      <c r="I70" s="54"/>
      <c r="J70" s="54"/>
      <c r="K70" s="48"/>
    </row>
    <row r="71" spans="1:13" ht="15.75" thickBot="1">
      <c r="A71" s="85"/>
      <c r="B71" s="124" t="s">
        <v>84</v>
      </c>
      <c r="C71" s="111">
        <v>30715886</v>
      </c>
      <c r="D71" s="111">
        <v>32920502</v>
      </c>
      <c r="E71" s="150">
        <v>31578944</v>
      </c>
      <c r="F71" s="172"/>
      <c r="G71" s="85"/>
      <c r="H71" s="98" t="s">
        <v>143</v>
      </c>
      <c r="I71" s="99">
        <v>127944200</v>
      </c>
      <c r="J71" s="99">
        <v>128062443</v>
      </c>
      <c r="K71" s="100">
        <v>126736019</v>
      </c>
      <c r="M71" s="295">
        <f>+E71-K71</f>
        <v>-95157075</v>
      </c>
    </row>
    <row r="72" spans="1:13">
      <c r="A72" s="167"/>
      <c r="B72" s="171"/>
      <c r="C72" s="171"/>
      <c r="D72" s="171"/>
      <c r="E72" s="171"/>
      <c r="F72" s="172"/>
    </row>
    <row r="73" spans="1:13" ht="15.75" thickBot="1">
      <c r="A73" s="2"/>
      <c r="G73" s="2"/>
    </row>
    <row r="74" spans="1:13">
      <c r="A74" s="20" t="s">
        <v>111</v>
      </c>
      <c r="B74" s="21" t="s">
        <v>112</v>
      </c>
      <c r="C74" s="29"/>
      <c r="D74" s="29"/>
      <c r="E74" s="29"/>
      <c r="G74" s="20" t="s">
        <v>111</v>
      </c>
      <c r="H74" s="21" t="s">
        <v>112</v>
      </c>
      <c r="I74" s="24"/>
      <c r="J74" s="24"/>
      <c r="K74" s="24"/>
    </row>
    <row r="75" spans="1:13" ht="15.75" thickBot="1">
      <c r="A75" s="85"/>
      <c r="B75" s="124" t="s">
        <v>84</v>
      </c>
      <c r="C75" s="150">
        <v>6946128</v>
      </c>
      <c r="D75" s="150">
        <v>11274081</v>
      </c>
      <c r="E75" s="150">
        <v>8159028</v>
      </c>
      <c r="F75" s="127"/>
      <c r="G75" s="180"/>
      <c r="H75" s="124" t="s">
        <v>143</v>
      </c>
      <c r="I75" s="150">
        <v>103630862</v>
      </c>
      <c r="J75" s="150">
        <v>95645409</v>
      </c>
      <c r="K75" s="150">
        <v>85847773</v>
      </c>
      <c r="M75" s="295">
        <f>+E75-K75</f>
        <v>-77688745</v>
      </c>
    </row>
    <row r="76" spans="1:13">
      <c r="A76" s="129"/>
      <c r="B76" s="129"/>
      <c r="C76" s="129"/>
      <c r="D76" s="129"/>
      <c r="E76" s="129"/>
      <c r="F76" s="127"/>
    </row>
    <row r="77" spans="1:13" ht="15.75" thickBot="1"/>
    <row r="78" spans="1:13">
      <c r="A78" s="63" t="s">
        <v>312</v>
      </c>
      <c r="B78" s="21" t="s">
        <v>313</v>
      </c>
      <c r="C78" s="29"/>
      <c r="D78" s="29"/>
      <c r="E78" s="29"/>
      <c r="G78" s="63" t="s">
        <v>312</v>
      </c>
      <c r="H78" s="21" t="s">
        <v>313</v>
      </c>
      <c r="I78" s="24"/>
      <c r="J78" s="24"/>
      <c r="K78" s="24"/>
    </row>
    <row r="79" spans="1:13" ht="15.75" thickBot="1">
      <c r="A79" s="85"/>
      <c r="B79" s="124" t="s">
        <v>84</v>
      </c>
      <c r="C79" s="150">
        <v>6001634</v>
      </c>
      <c r="D79" s="150">
        <v>8851944</v>
      </c>
      <c r="E79" s="150">
        <v>11058240</v>
      </c>
      <c r="F79" s="127"/>
      <c r="G79" s="180"/>
      <c r="H79" s="124" t="s">
        <v>143</v>
      </c>
      <c r="I79" s="150">
        <v>144176979</v>
      </c>
      <c r="J79" s="150">
        <v>123970814</v>
      </c>
      <c r="K79" s="150">
        <v>146645447</v>
      </c>
      <c r="M79" s="295">
        <f>+E79-K79</f>
        <v>-135587207</v>
      </c>
    </row>
    <row r="80" spans="1:13">
      <c r="A80" s="167"/>
      <c r="B80" s="129"/>
      <c r="C80" s="129"/>
      <c r="D80" s="129"/>
      <c r="E80" s="129"/>
      <c r="F80" s="127"/>
    </row>
    <row r="81" spans="1:13" ht="15.75" thickBot="1">
      <c r="A81" s="129"/>
      <c r="B81" s="129"/>
      <c r="C81" s="129"/>
      <c r="D81" s="129"/>
      <c r="E81" s="129"/>
      <c r="F81" s="127"/>
    </row>
    <row r="82" spans="1:13">
      <c r="A82" s="35" t="s">
        <v>76</v>
      </c>
      <c r="B82" s="36" t="s">
        <v>77</v>
      </c>
      <c r="C82" s="37"/>
      <c r="D82" s="29"/>
      <c r="E82" s="29"/>
      <c r="G82" s="35" t="s">
        <v>76</v>
      </c>
      <c r="H82" s="21" t="s">
        <v>77</v>
      </c>
      <c r="I82" s="29"/>
      <c r="J82" s="29"/>
      <c r="K82" s="29"/>
    </row>
    <row r="83" spans="1:13" ht="15.75" thickBot="1">
      <c r="A83" s="85"/>
      <c r="B83" s="124" t="s">
        <v>84</v>
      </c>
      <c r="C83" s="150">
        <v>146727993</v>
      </c>
      <c r="D83" s="150">
        <v>156563467</v>
      </c>
      <c r="E83" s="150">
        <v>176198111</v>
      </c>
      <c r="F83" s="127"/>
      <c r="G83" s="85"/>
      <c r="H83" s="124" t="s">
        <v>143</v>
      </c>
      <c r="I83" s="150">
        <v>17384943</v>
      </c>
      <c r="J83" s="150">
        <v>19741745</v>
      </c>
      <c r="K83" s="150">
        <v>16246433</v>
      </c>
      <c r="M83" s="294">
        <f>+E83-K83</f>
        <v>159951678</v>
      </c>
    </row>
    <row r="84" spans="1:13">
      <c r="F84" s="127"/>
      <c r="G84" s="129"/>
      <c r="H84" s="129"/>
      <c r="I84" s="129"/>
      <c r="J84" s="129"/>
      <c r="K84" s="129"/>
    </row>
    <row r="85" spans="1:13" ht="15.75" thickBot="1"/>
    <row r="86" spans="1:13">
      <c r="A86" s="59" t="s">
        <v>314</v>
      </c>
      <c r="B86" s="21" t="s">
        <v>315</v>
      </c>
      <c r="C86" s="37"/>
      <c r="D86" s="29"/>
      <c r="E86" s="29"/>
      <c r="G86" s="59" t="s">
        <v>314</v>
      </c>
      <c r="H86" s="21" t="s">
        <v>315</v>
      </c>
      <c r="I86" s="29"/>
      <c r="J86" s="29"/>
      <c r="K86" s="29"/>
    </row>
    <row r="87" spans="1:13" ht="15.75" thickBot="1">
      <c r="A87" s="85"/>
      <c r="B87" s="124" t="s">
        <v>84</v>
      </c>
      <c r="C87" s="150">
        <v>6267260</v>
      </c>
      <c r="D87" s="150">
        <v>8486895</v>
      </c>
      <c r="E87" s="150">
        <v>7301046</v>
      </c>
      <c r="F87" s="127"/>
      <c r="G87" s="85"/>
      <c r="H87" s="124" t="s">
        <v>143</v>
      </c>
      <c r="I87" s="150">
        <v>15383299</v>
      </c>
      <c r="J87" s="150">
        <v>13440873</v>
      </c>
      <c r="K87" s="150">
        <v>19104447</v>
      </c>
      <c r="M87" s="295">
        <f>+E87-K87</f>
        <v>-11803401</v>
      </c>
    </row>
    <row r="89" spans="1:13" ht="15.75" thickBot="1"/>
    <row r="90" spans="1:13">
      <c r="A90" s="59" t="s">
        <v>224</v>
      </c>
      <c r="B90" s="21" t="s">
        <v>225</v>
      </c>
      <c r="C90" s="37"/>
      <c r="D90" s="29"/>
      <c r="E90" s="29"/>
      <c r="G90" s="59" t="s">
        <v>224</v>
      </c>
      <c r="H90" s="21" t="s">
        <v>225</v>
      </c>
      <c r="I90" s="29"/>
      <c r="J90" s="29"/>
      <c r="K90" s="29"/>
    </row>
    <row r="91" spans="1:13" ht="15.75" thickBot="1">
      <c r="A91" s="85"/>
      <c r="B91" s="124" t="s">
        <v>84</v>
      </c>
      <c r="C91" s="150">
        <v>3226999</v>
      </c>
      <c r="D91" s="150">
        <v>5331739</v>
      </c>
      <c r="E91" s="150">
        <v>5204446</v>
      </c>
      <c r="F91" s="127"/>
      <c r="G91" s="85"/>
      <c r="H91" s="124" t="s">
        <v>143</v>
      </c>
      <c r="I91" s="150">
        <v>49027750</v>
      </c>
      <c r="J91" s="150">
        <v>46165618</v>
      </c>
      <c r="K91" s="150">
        <v>43364074</v>
      </c>
      <c r="M91" s="295">
        <f>+E91-K91</f>
        <v>-38159628</v>
      </c>
    </row>
    <row r="94" spans="1:13">
      <c r="A94" s="25" t="s">
        <v>78</v>
      </c>
      <c r="B94" s="26" t="s">
        <v>79</v>
      </c>
      <c r="C94" s="38"/>
      <c r="D94" s="27"/>
      <c r="E94" s="27"/>
      <c r="G94" s="25" t="s">
        <v>78</v>
      </c>
      <c r="H94" s="26" t="s">
        <v>79</v>
      </c>
      <c r="I94" s="28"/>
      <c r="J94" s="28"/>
      <c r="K94" s="28"/>
    </row>
    <row r="95" spans="1:13" ht="15.75" thickBot="1">
      <c r="A95" s="85"/>
      <c r="B95" s="124" t="s">
        <v>84</v>
      </c>
      <c r="C95" s="150">
        <v>427549698</v>
      </c>
      <c r="D95" s="150">
        <v>449456971</v>
      </c>
      <c r="E95" s="150">
        <v>465937930</v>
      </c>
      <c r="F95" s="127"/>
      <c r="G95" s="85"/>
      <c r="H95" s="124" t="s">
        <v>143</v>
      </c>
      <c r="I95" s="150">
        <v>458028858</v>
      </c>
      <c r="J95" s="150">
        <v>451480620</v>
      </c>
      <c r="K95" s="150">
        <v>462444027</v>
      </c>
      <c r="M95" s="294">
        <f>+E95-K95</f>
        <v>3493903</v>
      </c>
    </row>
    <row r="96" spans="1:13">
      <c r="F96" s="127"/>
    </row>
    <row r="97" spans="1:13" ht="15.75" thickBot="1">
      <c r="A97" s="163"/>
      <c r="B97" s="164"/>
      <c r="C97" s="165"/>
      <c r="D97" s="165"/>
      <c r="E97" s="165"/>
      <c r="F97" s="127"/>
    </row>
    <row r="98" spans="1:13">
      <c r="A98" s="73" t="s">
        <v>226</v>
      </c>
      <c r="B98" s="26" t="s">
        <v>227</v>
      </c>
      <c r="C98" s="27"/>
      <c r="D98" s="27"/>
      <c r="E98" s="27"/>
      <c r="G98" s="73" t="s">
        <v>226</v>
      </c>
      <c r="H98" s="26" t="s">
        <v>227</v>
      </c>
      <c r="I98" s="28"/>
      <c r="J98" s="28"/>
      <c r="K98" s="28"/>
    </row>
    <row r="99" spans="1:13" ht="15.75" thickBot="1">
      <c r="A99" s="85"/>
      <c r="B99" s="124" t="s">
        <v>84</v>
      </c>
      <c r="C99" s="150">
        <v>1574554</v>
      </c>
      <c r="D99" s="150">
        <v>1294943</v>
      </c>
      <c r="E99" s="150">
        <v>2601840</v>
      </c>
      <c r="F99" s="127"/>
      <c r="G99" s="85"/>
      <c r="H99" s="124" t="s">
        <v>143</v>
      </c>
      <c r="I99" s="150">
        <v>23478293</v>
      </c>
      <c r="J99" s="150">
        <v>25090807</v>
      </c>
      <c r="K99" s="150">
        <v>26266644</v>
      </c>
      <c r="M99" s="295">
        <f>+E99-K99</f>
        <v>-23664804</v>
      </c>
    </row>
    <row r="100" spans="1:13">
      <c r="A100" s="129"/>
      <c r="B100" s="129"/>
      <c r="C100" s="129"/>
      <c r="D100" s="129"/>
      <c r="E100" s="129"/>
      <c r="F100" s="127"/>
    </row>
    <row r="102" spans="1:13">
      <c r="A102" s="280" t="s">
        <v>40</v>
      </c>
      <c r="B102" s="56" t="s">
        <v>41</v>
      </c>
      <c r="C102" s="27"/>
      <c r="D102" s="27"/>
      <c r="E102" s="27"/>
      <c r="G102" s="280" t="s">
        <v>40</v>
      </c>
      <c r="H102" s="56" t="s">
        <v>41</v>
      </c>
      <c r="I102" s="28"/>
      <c r="J102" s="28"/>
      <c r="K102" s="28"/>
    </row>
    <row r="103" spans="1:13" ht="15.75" thickBot="1">
      <c r="A103" s="85"/>
      <c r="B103" s="124" t="s">
        <v>84</v>
      </c>
      <c r="C103" s="150">
        <v>13599160</v>
      </c>
      <c r="D103" s="150">
        <v>15524449</v>
      </c>
      <c r="E103" s="150">
        <v>13156475</v>
      </c>
      <c r="F103" s="127"/>
      <c r="G103" s="85"/>
      <c r="H103" s="124" t="s">
        <v>143</v>
      </c>
      <c r="I103" s="150">
        <v>13469810</v>
      </c>
      <c r="J103" s="150">
        <v>16069769</v>
      </c>
      <c r="K103" s="150">
        <v>16066469</v>
      </c>
      <c r="M103" s="295">
        <f>+E103-K103</f>
        <v>-2909994</v>
      </c>
    </row>
    <row r="104" spans="1:13">
      <c r="F104" s="127"/>
    </row>
    <row r="105" spans="1:13">
      <c r="A105" s="163"/>
      <c r="B105" s="164"/>
      <c r="C105" s="165"/>
      <c r="D105" s="165"/>
      <c r="E105" s="165"/>
      <c r="F105" s="127"/>
    </row>
    <row r="106" spans="1:13">
      <c r="A106" s="280" t="s">
        <v>362</v>
      </c>
      <c r="B106" s="56" t="s">
        <v>363</v>
      </c>
      <c r="C106" s="44"/>
      <c r="D106" s="28"/>
      <c r="E106" s="28"/>
      <c r="G106" s="280" t="s">
        <v>362</v>
      </c>
      <c r="H106" s="56" t="s">
        <v>363</v>
      </c>
      <c r="I106" s="199"/>
      <c r="J106" s="48"/>
      <c r="K106" s="48"/>
    </row>
    <row r="107" spans="1:13" ht="15.75" thickBot="1">
      <c r="A107" s="85"/>
      <c r="B107" s="124" t="s">
        <v>84</v>
      </c>
      <c r="C107" s="150">
        <v>1073204</v>
      </c>
      <c r="D107" s="150">
        <v>948997</v>
      </c>
      <c r="E107" s="150">
        <v>1056018</v>
      </c>
      <c r="F107" s="127"/>
      <c r="G107" s="97"/>
      <c r="H107" s="124" t="s">
        <v>143</v>
      </c>
      <c r="I107" s="150">
        <v>6155519</v>
      </c>
      <c r="J107" s="150">
        <v>6663791</v>
      </c>
      <c r="K107" s="150">
        <v>6854829</v>
      </c>
      <c r="M107" s="295">
        <f>+E107-K107</f>
        <v>-5798811</v>
      </c>
    </row>
    <row r="108" spans="1:13">
      <c r="A108" s="163"/>
      <c r="B108" s="164"/>
      <c r="C108" s="165"/>
      <c r="D108" s="165"/>
      <c r="E108" s="165"/>
      <c r="F108" s="127"/>
    </row>
    <row r="109" spans="1:13">
      <c r="A109" s="163"/>
      <c r="B109" s="164"/>
      <c r="C109" s="165"/>
      <c r="D109" s="165"/>
      <c r="E109" s="165"/>
      <c r="F109" s="127"/>
    </row>
    <row r="110" spans="1:13">
      <c r="A110" s="280" t="s">
        <v>316</v>
      </c>
      <c r="B110" s="56" t="s">
        <v>317</v>
      </c>
      <c r="C110" s="44"/>
      <c r="D110" s="28"/>
      <c r="E110" s="28"/>
      <c r="G110" s="280" t="s">
        <v>316</v>
      </c>
      <c r="H110" s="56" t="s">
        <v>317</v>
      </c>
      <c r="I110" s="199"/>
      <c r="J110" s="48"/>
      <c r="K110" s="48"/>
    </row>
    <row r="111" spans="1:13" ht="15.75" thickBot="1">
      <c r="A111" s="85"/>
      <c r="B111" s="124" t="s">
        <v>84</v>
      </c>
      <c r="C111" s="150">
        <v>7939953</v>
      </c>
      <c r="D111" s="150">
        <v>9036889</v>
      </c>
      <c r="E111" s="150">
        <v>8558552</v>
      </c>
      <c r="F111" s="127"/>
      <c r="G111" s="97"/>
      <c r="H111" s="124" t="s">
        <v>143</v>
      </c>
      <c r="I111" s="150">
        <v>23641809</v>
      </c>
      <c r="J111" s="150">
        <v>17983614</v>
      </c>
      <c r="K111" s="150">
        <v>14414579</v>
      </c>
      <c r="M111" s="295">
        <f>+E111-K111</f>
        <v>-5856027</v>
      </c>
    </row>
    <row r="112" spans="1:13">
      <c r="F112" s="127"/>
    </row>
    <row r="113" spans="1:13" ht="15.75" thickBot="1">
      <c r="A113" s="129"/>
      <c r="B113" s="171"/>
      <c r="C113" s="129"/>
      <c r="D113" s="129"/>
      <c r="E113" s="129"/>
      <c r="F113" s="127"/>
    </row>
    <row r="114" spans="1:13">
      <c r="A114" s="40" t="s">
        <v>250</v>
      </c>
      <c r="B114" s="26" t="s">
        <v>251</v>
      </c>
      <c r="C114" s="28"/>
      <c r="D114" s="28"/>
      <c r="E114" s="28"/>
      <c r="F114" s="127"/>
      <c r="G114" s="40" t="s">
        <v>250</v>
      </c>
      <c r="H114" s="26" t="s">
        <v>251</v>
      </c>
      <c r="I114" s="28"/>
      <c r="J114" s="28"/>
      <c r="K114" s="28"/>
    </row>
    <row r="115" spans="1:13" ht="15.75" thickBot="1">
      <c r="A115" s="85"/>
      <c r="B115" s="124" t="s">
        <v>84</v>
      </c>
      <c r="C115" s="150">
        <v>17795165</v>
      </c>
      <c r="D115" s="150">
        <v>20964628</v>
      </c>
      <c r="E115" s="150">
        <v>19969998</v>
      </c>
      <c r="F115" s="127"/>
      <c r="G115" s="85"/>
      <c r="H115" s="124" t="s">
        <v>143</v>
      </c>
      <c r="I115" s="150">
        <v>32792755</v>
      </c>
      <c r="J115" s="150">
        <v>33236389</v>
      </c>
      <c r="K115" s="150">
        <v>31885483</v>
      </c>
      <c r="M115" s="295">
        <f>+E115-K115</f>
        <v>-11915485</v>
      </c>
    </row>
    <row r="116" spans="1:13">
      <c r="A116" s="163"/>
      <c r="B116" s="164"/>
      <c r="C116" s="165"/>
      <c r="D116" s="165"/>
      <c r="E116" s="165"/>
      <c r="F116" s="127"/>
    </row>
    <row r="117" spans="1:13" ht="15.75" thickBot="1">
      <c r="A117" s="163"/>
      <c r="B117" s="164"/>
      <c r="C117" s="165"/>
      <c r="D117" s="165"/>
      <c r="E117" s="165"/>
      <c r="F117" s="127"/>
    </row>
    <row r="118" spans="1:13">
      <c r="A118" s="40" t="s">
        <v>252</v>
      </c>
      <c r="B118" s="26" t="s">
        <v>253</v>
      </c>
      <c r="C118" s="28"/>
      <c r="D118" s="28"/>
      <c r="E118" s="28"/>
      <c r="F118" s="127"/>
      <c r="G118" s="40" t="s">
        <v>252</v>
      </c>
      <c r="H118" s="26" t="s">
        <v>253</v>
      </c>
      <c r="I118" s="28"/>
      <c r="J118" s="28"/>
      <c r="K118" s="28"/>
    </row>
    <row r="119" spans="1:13" ht="15.75" thickBot="1">
      <c r="A119" s="85"/>
      <c r="B119" s="124" t="s">
        <v>84</v>
      </c>
      <c r="C119" s="150">
        <v>319887</v>
      </c>
      <c r="D119" s="150">
        <v>507656</v>
      </c>
      <c r="E119" s="150">
        <v>425480</v>
      </c>
      <c r="F119" s="127"/>
      <c r="G119" s="85"/>
      <c r="H119" s="124" t="s">
        <v>143</v>
      </c>
      <c r="I119" s="150">
        <v>13348331</v>
      </c>
      <c r="J119" s="150">
        <v>14277332</v>
      </c>
      <c r="K119" s="150">
        <v>14839781</v>
      </c>
      <c r="M119" s="295">
        <f>+E119-K119</f>
        <v>-14414301</v>
      </c>
    </row>
    <row r="120" spans="1:13">
      <c r="A120" s="163"/>
      <c r="B120" s="164"/>
      <c r="C120" s="165"/>
      <c r="D120" s="165"/>
      <c r="E120" s="165"/>
      <c r="F120" s="127"/>
    </row>
    <row r="121" spans="1:13">
      <c r="A121" s="163"/>
      <c r="B121" s="164"/>
      <c r="C121" s="165"/>
      <c r="D121" s="165"/>
      <c r="E121" s="165"/>
      <c r="F121" s="127"/>
    </row>
    <row r="122" spans="1:13">
      <c r="A122" s="42" t="s">
        <v>113</v>
      </c>
      <c r="B122" s="43" t="s">
        <v>114</v>
      </c>
      <c r="C122" s="44"/>
      <c r="D122" s="28"/>
      <c r="E122" s="28"/>
      <c r="G122" s="42" t="s">
        <v>113</v>
      </c>
      <c r="H122" s="56" t="s">
        <v>114</v>
      </c>
      <c r="I122" s="199"/>
      <c r="J122" s="48"/>
      <c r="K122" s="48"/>
    </row>
    <row r="123" spans="1:13" ht="15.75" thickBot="1">
      <c r="A123" s="85"/>
      <c r="B123" s="124" t="s">
        <v>84</v>
      </c>
      <c r="C123" s="150">
        <v>12152235</v>
      </c>
      <c r="D123" s="150">
        <v>10727584</v>
      </c>
      <c r="E123" s="150">
        <v>21750450</v>
      </c>
      <c r="F123" s="127"/>
      <c r="G123" s="97"/>
      <c r="H123" s="124" t="s">
        <v>143</v>
      </c>
      <c r="I123" s="150">
        <v>66682637</v>
      </c>
      <c r="J123" s="150">
        <v>64687783</v>
      </c>
      <c r="K123" s="150">
        <v>99811055</v>
      </c>
      <c r="M123" s="295">
        <f>+E123-K123</f>
        <v>-78060605</v>
      </c>
    </row>
    <row r="124" spans="1:13">
      <c r="A124" s="129"/>
      <c r="B124" s="171"/>
      <c r="C124" s="129"/>
      <c r="D124" s="129"/>
      <c r="E124" s="129"/>
      <c r="F124" s="127"/>
    </row>
    <row r="126" spans="1:13">
      <c r="A126" s="25" t="s">
        <v>115</v>
      </c>
      <c r="B126" s="26" t="s">
        <v>116</v>
      </c>
      <c r="C126" s="34"/>
      <c r="D126" s="27"/>
      <c r="E126" s="27"/>
      <c r="G126" s="25" t="s">
        <v>115</v>
      </c>
      <c r="H126" s="26" t="s">
        <v>116</v>
      </c>
      <c r="I126" s="28"/>
      <c r="J126" s="28"/>
      <c r="K126" s="28"/>
    </row>
    <row r="127" spans="1:13" ht="15.75" thickBot="1">
      <c r="A127" s="85"/>
      <c r="B127" s="124" t="s">
        <v>84</v>
      </c>
      <c r="C127" s="111">
        <v>12618688</v>
      </c>
      <c r="D127" s="111">
        <v>12743884</v>
      </c>
      <c r="E127" s="150">
        <v>10827993</v>
      </c>
      <c r="F127" s="127"/>
      <c r="G127" s="85"/>
      <c r="H127" s="124" t="s">
        <v>143</v>
      </c>
      <c r="I127" s="150">
        <v>13280336</v>
      </c>
      <c r="J127" s="150">
        <v>22603263</v>
      </c>
      <c r="K127" s="150">
        <v>14956746</v>
      </c>
      <c r="M127" s="295">
        <f>+E127-K127</f>
        <v>-4128753</v>
      </c>
    </row>
    <row r="128" spans="1:13">
      <c r="F128" s="127"/>
    </row>
    <row r="129" spans="1:13">
      <c r="A129" s="2"/>
      <c r="C129" s="14"/>
      <c r="D129" s="14"/>
      <c r="E129" s="14"/>
      <c r="G129" s="2"/>
    </row>
    <row r="130" spans="1:13">
      <c r="A130" s="25" t="s">
        <v>254</v>
      </c>
      <c r="B130" s="26" t="s">
        <v>255</v>
      </c>
      <c r="C130" s="34"/>
      <c r="D130" s="27"/>
      <c r="E130" s="27"/>
      <c r="G130" s="25" t="s">
        <v>254</v>
      </c>
      <c r="H130" s="26" t="s">
        <v>255</v>
      </c>
      <c r="I130" s="28"/>
      <c r="J130" s="28"/>
      <c r="K130" s="28"/>
    </row>
    <row r="131" spans="1:13" ht="15.75" thickBot="1">
      <c r="A131" s="85"/>
      <c r="B131" s="124" t="s">
        <v>84</v>
      </c>
      <c r="C131" s="111">
        <v>2317237</v>
      </c>
      <c r="D131" s="111">
        <v>1582399</v>
      </c>
      <c r="E131" s="150">
        <v>4330122</v>
      </c>
      <c r="G131" s="85"/>
      <c r="H131" s="124" t="s">
        <v>143</v>
      </c>
      <c r="I131" s="150">
        <v>7159718</v>
      </c>
      <c r="J131" s="150">
        <v>6522615</v>
      </c>
      <c r="K131" s="150">
        <v>18290041</v>
      </c>
      <c r="M131" s="295">
        <f>+E131-K131</f>
        <v>-13959919</v>
      </c>
    </row>
    <row r="133" spans="1:13" ht="15.75" thickBot="1">
      <c r="G133" s="163"/>
      <c r="H133" s="164"/>
      <c r="I133" s="165"/>
      <c r="J133" s="165"/>
      <c r="K133" s="165"/>
    </row>
    <row r="134" spans="1:13">
      <c r="A134" s="63" t="s">
        <v>256</v>
      </c>
      <c r="B134" s="26" t="s">
        <v>257</v>
      </c>
      <c r="C134" s="24"/>
      <c r="D134" s="24"/>
      <c r="E134" s="24"/>
      <c r="G134" s="57" t="s">
        <v>256</v>
      </c>
      <c r="H134" s="26" t="s">
        <v>257</v>
      </c>
      <c r="I134" s="34"/>
      <c r="J134" s="27"/>
      <c r="K134" s="27"/>
    </row>
    <row r="135" spans="1:13" ht="15.75" thickBot="1">
      <c r="A135" s="85"/>
      <c r="B135" s="124" t="s">
        <v>143</v>
      </c>
      <c r="C135" s="111">
        <v>29770878</v>
      </c>
      <c r="D135" s="111">
        <v>30127005</v>
      </c>
      <c r="E135" s="150">
        <v>26298594</v>
      </c>
      <c r="G135" s="85"/>
      <c r="H135" s="124" t="s">
        <v>84</v>
      </c>
      <c r="I135" s="111">
        <v>447353</v>
      </c>
      <c r="J135" s="111">
        <v>542207</v>
      </c>
      <c r="K135" s="150">
        <v>443955</v>
      </c>
      <c r="M135" s="294">
        <f>+E135-K135</f>
        <v>25854639</v>
      </c>
    </row>
    <row r="136" spans="1:13">
      <c r="G136" s="163"/>
      <c r="H136" s="164"/>
      <c r="I136" s="165"/>
      <c r="J136" s="165"/>
      <c r="K136" s="165"/>
    </row>
    <row r="137" spans="1:13" ht="15.75" thickBot="1">
      <c r="G137" s="163"/>
      <c r="H137" s="164"/>
      <c r="I137" s="165"/>
      <c r="J137" s="165"/>
      <c r="K137" s="165"/>
    </row>
    <row r="138" spans="1:13">
      <c r="A138" s="20" t="s">
        <v>154</v>
      </c>
      <c r="B138" s="21" t="s">
        <v>155</v>
      </c>
      <c r="C138" s="24"/>
      <c r="D138" s="24"/>
      <c r="E138" s="24"/>
      <c r="G138" s="20" t="s">
        <v>154</v>
      </c>
      <c r="H138" s="21" t="s">
        <v>155</v>
      </c>
      <c r="I138" s="24"/>
      <c r="J138" s="24"/>
      <c r="K138" s="24"/>
    </row>
    <row r="139" spans="1:13" ht="15.75" thickBot="1">
      <c r="A139" s="85"/>
      <c r="B139" s="124" t="s">
        <v>143</v>
      </c>
      <c r="C139" s="111">
        <v>52612845</v>
      </c>
      <c r="D139" s="111">
        <v>59827740</v>
      </c>
      <c r="E139" s="150">
        <v>54325559</v>
      </c>
      <c r="F139" s="127"/>
      <c r="G139" s="85"/>
      <c r="H139" s="124" t="s">
        <v>143</v>
      </c>
      <c r="I139" s="111">
        <v>33874623</v>
      </c>
      <c r="J139" s="111">
        <v>34633220</v>
      </c>
      <c r="K139" s="150">
        <v>40176229</v>
      </c>
      <c r="M139" s="294">
        <f>+E139-K139</f>
        <v>14149330</v>
      </c>
    </row>
    <row r="140" spans="1:13">
      <c r="F140" s="127"/>
      <c r="G140" s="129"/>
      <c r="H140" s="129"/>
      <c r="I140" s="129"/>
      <c r="J140" s="129"/>
      <c r="K140" s="129"/>
    </row>
    <row r="141" spans="1:13">
      <c r="A141" s="2"/>
      <c r="G141" s="2"/>
    </row>
    <row r="142" spans="1:13">
      <c r="A142" s="25" t="s">
        <v>117</v>
      </c>
      <c r="B142" s="26" t="s">
        <v>118</v>
      </c>
      <c r="C142" s="27"/>
      <c r="D142" s="27"/>
      <c r="E142" s="27"/>
      <c r="G142" s="46" t="s">
        <v>117</v>
      </c>
      <c r="H142" s="47" t="s">
        <v>118</v>
      </c>
      <c r="I142" s="54"/>
      <c r="J142" s="48"/>
      <c r="K142" s="48"/>
    </row>
    <row r="143" spans="1:13" ht="15.75" thickBot="1">
      <c r="A143" s="85"/>
      <c r="B143" s="124" t="s">
        <v>84</v>
      </c>
      <c r="C143" s="150">
        <v>11643376</v>
      </c>
      <c r="D143" s="150">
        <v>14451766</v>
      </c>
      <c r="E143" s="150">
        <v>20591128</v>
      </c>
      <c r="F143" s="127"/>
      <c r="G143" s="97"/>
      <c r="H143" s="124" t="s">
        <v>143</v>
      </c>
      <c r="I143" s="150">
        <v>33676080</v>
      </c>
      <c r="J143" s="150">
        <v>37008727</v>
      </c>
      <c r="K143" s="150">
        <v>38837821</v>
      </c>
      <c r="M143" s="295">
        <f>+E143-K143</f>
        <v>-18246693</v>
      </c>
    </row>
    <row r="144" spans="1:13">
      <c r="A144" s="129"/>
      <c r="B144" s="129"/>
      <c r="C144" s="129"/>
      <c r="D144" s="129"/>
      <c r="E144" s="129"/>
      <c r="F144" s="127"/>
    </row>
    <row r="145" spans="1:13" ht="15.75" thickBot="1">
      <c r="A145" s="129"/>
      <c r="B145" s="129"/>
      <c r="C145" s="129"/>
      <c r="D145" s="129"/>
      <c r="E145" s="129"/>
      <c r="F145" s="127"/>
      <c r="G145" s="205"/>
    </row>
    <row r="146" spans="1:13">
      <c r="A146" s="57" t="s">
        <v>319</v>
      </c>
      <c r="B146" s="21" t="s">
        <v>386</v>
      </c>
      <c r="C146" s="27"/>
      <c r="D146" s="27"/>
      <c r="E146" s="27"/>
      <c r="G146" s="63" t="s">
        <v>319</v>
      </c>
      <c r="H146" s="21" t="s">
        <v>386</v>
      </c>
      <c r="I146" s="24"/>
      <c r="J146" s="24"/>
      <c r="K146" s="24"/>
    </row>
    <row r="147" spans="1:13" ht="15.75" thickBot="1">
      <c r="A147" s="85"/>
      <c r="B147" s="124" t="s">
        <v>84</v>
      </c>
      <c r="C147" s="150">
        <v>18470543</v>
      </c>
      <c r="D147" s="150">
        <v>16927895</v>
      </c>
      <c r="E147" s="150">
        <v>13014129</v>
      </c>
      <c r="F147" s="127"/>
      <c r="G147" s="97"/>
      <c r="H147" s="86" t="s">
        <v>143</v>
      </c>
      <c r="I147" s="150">
        <v>5831876</v>
      </c>
      <c r="J147" s="150">
        <v>5950988</v>
      </c>
      <c r="K147" s="150">
        <v>5712408</v>
      </c>
      <c r="M147" s="294">
        <f>+E147-K147</f>
        <v>7301721</v>
      </c>
    </row>
    <row r="148" spans="1:13">
      <c r="A148" s="129"/>
      <c r="B148" s="129"/>
      <c r="C148" s="129"/>
      <c r="D148" s="129"/>
      <c r="E148" s="129"/>
      <c r="F148" s="127"/>
      <c r="G148" s="129"/>
      <c r="H148" s="129"/>
      <c r="I148" s="129"/>
      <c r="J148" s="129"/>
      <c r="K148" s="129"/>
    </row>
    <row r="149" spans="1:13" ht="15.75" thickBot="1">
      <c r="A149" s="129"/>
      <c r="B149" s="129"/>
      <c r="C149" s="129"/>
      <c r="D149" s="129"/>
      <c r="E149" s="129"/>
      <c r="F149" s="127"/>
      <c r="G149" s="129"/>
      <c r="H149" s="129"/>
      <c r="I149" s="129"/>
      <c r="J149" s="129"/>
      <c r="K149" s="129"/>
    </row>
    <row r="150" spans="1:13">
      <c r="A150" s="57" t="s">
        <v>364</v>
      </c>
      <c r="B150" s="21" t="s">
        <v>365</v>
      </c>
      <c r="C150" s="27"/>
      <c r="D150" s="27"/>
      <c r="E150" s="27"/>
      <c r="G150" s="57" t="s">
        <v>364</v>
      </c>
      <c r="H150" s="21" t="s">
        <v>365</v>
      </c>
      <c r="I150" s="24"/>
      <c r="J150" s="24"/>
      <c r="K150" s="24"/>
    </row>
    <row r="151" spans="1:13" ht="15.75" thickBot="1">
      <c r="A151" s="85"/>
      <c r="B151" s="124" t="s">
        <v>84</v>
      </c>
      <c r="C151" s="150">
        <v>2032316</v>
      </c>
      <c r="D151" s="150">
        <v>2366086</v>
      </c>
      <c r="E151" s="150">
        <v>3532945</v>
      </c>
      <c r="F151" s="127"/>
      <c r="G151" s="97"/>
      <c r="H151" s="86" t="s">
        <v>143</v>
      </c>
      <c r="I151" s="150">
        <v>7585317</v>
      </c>
      <c r="J151" s="150">
        <v>6980002</v>
      </c>
      <c r="K151" s="150">
        <v>7807283</v>
      </c>
      <c r="M151" s="295">
        <f>+E151-K151</f>
        <v>-4274338</v>
      </c>
    </row>
    <row r="152" spans="1:13">
      <c r="A152" s="129"/>
      <c r="B152" s="129"/>
      <c r="C152" s="129"/>
      <c r="D152" s="129"/>
      <c r="E152" s="129"/>
      <c r="F152" s="127"/>
      <c r="G152" s="129"/>
      <c r="H152" s="129"/>
      <c r="I152" s="129"/>
      <c r="J152" s="129"/>
      <c r="K152" s="129"/>
    </row>
    <row r="153" spans="1:13" ht="15.75" thickBot="1">
      <c r="A153" s="129"/>
      <c r="B153" s="129"/>
      <c r="C153" s="129"/>
      <c r="D153" s="129"/>
      <c r="E153" s="129"/>
      <c r="F153" s="127"/>
      <c r="G153" s="129"/>
      <c r="H153" s="129"/>
      <c r="I153" s="129"/>
      <c r="J153" s="129"/>
      <c r="K153" s="129"/>
    </row>
    <row r="154" spans="1:13">
      <c r="A154" s="25" t="s">
        <v>119</v>
      </c>
      <c r="B154" s="26" t="s">
        <v>120</v>
      </c>
      <c r="C154" s="27"/>
      <c r="D154" s="27"/>
      <c r="E154" s="27"/>
      <c r="G154" s="20" t="s">
        <v>119</v>
      </c>
      <c r="H154" s="21" t="s">
        <v>120</v>
      </c>
      <c r="I154" s="24"/>
      <c r="J154" s="24"/>
      <c r="K154" s="24"/>
    </row>
    <row r="155" spans="1:13" ht="15.75" thickBot="1">
      <c r="A155" s="85"/>
      <c r="B155" s="124" t="s">
        <v>84</v>
      </c>
      <c r="C155" s="150">
        <v>7612502</v>
      </c>
      <c r="D155" s="150">
        <v>3987573</v>
      </c>
      <c r="E155" s="150">
        <v>4245774</v>
      </c>
      <c r="F155" s="127"/>
      <c r="G155" s="97"/>
      <c r="H155" s="86" t="s">
        <v>143</v>
      </c>
      <c r="I155" s="150">
        <v>34037000</v>
      </c>
      <c r="J155" s="150">
        <v>27590388</v>
      </c>
      <c r="K155" s="150">
        <v>27023594</v>
      </c>
      <c r="M155" s="295">
        <f>+E155-K155</f>
        <v>-22777820</v>
      </c>
    </row>
    <row r="156" spans="1:13">
      <c r="A156" s="129"/>
      <c r="B156" s="129"/>
      <c r="C156" s="129"/>
      <c r="D156" s="129"/>
      <c r="E156" s="129"/>
      <c r="F156" s="127"/>
    </row>
    <row r="157" spans="1:13" ht="15.75" thickBot="1">
      <c r="A157" s="129"/>
      <c r="B157" s="129"/>
      <c r="C157" s="129"/>
      <c r="D157" s="129"/>
      <c r="E157" s="129"/>
      <c r="F157" s="127"/>
      <c r="G157" s="205"/>
      <c r="H157" s="129"/>
      <c r="I157" s="129"/>
      <c r="J157" s="129"/>
      <c r="K157" s="129"/>
    </row>
    <row r="158" spans="1:13">
      <c r="A158" s="57" t="s">
        <v>228</v>
      </c>
      <c r="B158" s="26" t="s">
        <v>229</v>
      </c>
      <c r="C158" s="27"/>
      <c r="D158" s="27"/>
      <c r="E158" s="27"/>
      <c r="G158" s="63" t="s">
        <v>228</v>
      </c>
      <c r="H158" s="21" t="s">
        <v>229</v>
      </c>
      <c r="I158" s="24"/>
      <c r="J158" s="24"/>
      <c r="K158" s="24"/>
    </row>
    <row r="159" spans="1:13" ht="15.75" thickBot="1">
      <c r="A159" s="85"/>
      <c r="B159" s="124" t="s">
        <v>84</v>
      </c>
      <c r="C159" s="150">
        <v>2756226</v>
      </c>
      <c r="D159" s="150">
        <v>3031945</v>
      </c>
      <c r="E159" s="150">
        <v>4598738</v>
      </c>
      <c r="F159" s="127"/>
      <c r="G159" s="85"/>
      <c r="H159" s="124" t="s">
        <v>143</v>
      </c>
      <c r="I159" s="150">
        <v>20064334</v>
      </c>
      <c r="J159" s="150">
        <v>19583821</v>
      </c>
      <c r="K159" s="150">
        <v>19684172</v>
      </c>
      <c r="M159" s="295">
        <f>+E159-K159</f>
        <v>-15085434</v>
      </c>
    </row>
    <row r="160" spans="1:13">
      <c r="A160" s="129"/>
      <c r="B160" s="129"/>
      <c r="C160" s="129"/>
      <c r="D160" s="129"/>
      <c r="E160" s="129"/>
      <c r="F160" s="127"/>
    </row>
    <row r="161" spans="1:13" ht="15.75" thickBot="1"/>
    <row r="162" spans="1:13">
      <c r="A162" s="20" t="s">
        <v>121</v>
      </c>
      <c r="B162" s="21" t="s">
        <v>122</v>
      </c>
      <c r="C162" s="29"/>
      <c r="D162" s="29"/>
      <c r="E162" s="29"/>
      <c r="G162" s="20" t="s">
        <v>121</v>
      </c>
      <c r="H162" s="21" t="s">
        <v>122</v>
      </c>
      <c r="I162" s="24"/>
      <c r="J162" s="24"/>
      <c r="K162" s="24"/>
    </row>
    <row r="163" spans="1:13" ht="15.75" thickBot="1">
      <c r="A163" s="97"/>
      <c r="B163" s="98" t="s">
        <v>84</v>
      </c>
      <c r="C163" s="99">
        <v>44184533</v>
      </c>
      <c r="D163" s="99">
        <v>44726631</v>
      </c>
      <c r="E163" s="100">
        <v>38796602</v>
      </c>
      <c r="F163" s="127"/>
      <c r="G163" s="97"/>
      <c r="H163" s="124" t="s">
        <v>143</v>
      </c>
      <c r="I163" s="99">
        <v>87007676</v>
      </c>
      <c r="J163" s="99">
        <v>83968356</v>
      </c>
      <c r="K163" s="100">
        <v>93554418</v>
      </c>
      <c r="M163" s="295">
        <f>+E163-K163</f>
        <v>-54757816</v>
      </c>
    </row>
    <row r="164" spans="1:13">
      <c r="A164" s="129"/>
      <c r="B164" s="129"/>
      <c r="C164" s="129"/>
      <c r="D164" s="129"/>
      <c r="E164" s="129"/>
      <c r="F164" s="127"/>
    </row>
    <row r="165" spans="1:13">
      <c r="A165" s="129"/>
      <c r="B165" s="129"/>
      <c r="C165" s="129"/>
      <c r="D165" s="129"/>
      <c r="E165" s="129"/>
      <c r="F165" s="127"/>
      <c r="G165" s="205"/>
    </row>
    <row r="166" spans="1:13">
      <c r="A166" s="25" t="s">
        <v>123</v>
      </c>
      <c r="B166" s="26" t="s">
        <v>124</v>
      </c>
      <c r="C166" s="27"/>
      <c r="D166" s="27"/>
      <c r="E166" s="27"/>
      <c r="G166" s="25" t="s">
        <v>123</v>
      </c>
      <c r="H166" s="26" t="s">
        <v>124</v>
      </c>
      <c r="I166" s="28"/>
      <c r="J166" s="28"/>
      <c r="K166" s="28"/>
    </row>
    <row r="167" spans="1:13" ht="15.75" thickBot="1">
      <c r="A167" s="85"/>
      <c r="B167" s="124" t="s">
        <v>84</v>
      </c>
      <c r="C167" s="111">
        <v>30266121</v>
      </c>
      <c r="D167" s="111">
        <v>43579302</v>
      </c>
      <c r="E167" s="150">
        <v>47189367</v>
      </c>
      <c r="F167" s="127"/>
      <c r="G167" s="97"/>
      <c r="H167" s="124" t="s">
        <v>143</v>
      </c>
      <c r="I167" s="99">
        <v>117353789</v>
      </c>
      <c r="J167" s="99">
        <v>134007411</v>
      </c>
      <c r="K167" s="100">
        <v>135614817</v>
      </c>
      <c r="M167" s="295">
        <f>+E167-K167</f>
        <v>-88425450</v>
      </c>
    </row>
    <row r="168" spans="1:13">
      <c r="A168" s="167"/>
      <c r="B168" s="129"/>
      <c r="C168" s="129"/>
      <c r="D168" s="129"/>
      <c r="E168" s="129"/>
      <c r="F168" s="127"/>
    </row>
    <row r="169" spans="1:13">
      <c r="A169" s="2"/>
      <c r="B169" s="3"/>
      <c r="C169" s="4"/>
      <c r="D169" s="1"/>
      <c r="E169" s="1"/>
      <c r="G169" s="72"/>
      <c r="H169" s="70"/>
      <c r="I169" s="71"/>
      <c r="J169" s="71"/>
      <c r="K169" s="71"/>
    </row>
    <row r="170" spans="1:13">
      <c r="A170" s="57" t="s">
        <v>230</v>
      </c>
      <c r="B170" s="26" t="s">
        <v>536</v>
      </c>
      <c r="C170" s="27"/>
      <c r="D170" s="27"/>
      <c r="E170" s="27"/>
      <c r="G170" s="57" t="s">
        <v>230</v>
      </c>
      <c r="H170" s="26" t="s">
        <v>536</v>
      </c>
      <c r="I170" s="28"/>
      <c r="J170" s="28"/>
      <c r="K170" s="28"/>
    </row>
    <row r="171" spans="1:13" ht="15.75" thickBot="1">
      <c r="A171" s="85"/>
      <c r="B171" s="124" t="s">
        <v>84</v>
      </c>
      <c r="C171" s="150">
        <v>16484573</v>
      </c>
      <c r="D171" s="150">
        <v>14093785</v>
      </c>
      <c r="E171" s="100">
        <v>18707647</v>
      </c>
      <c r="F171" s="127"/>
      <c r="G171" s="85"/>
      <c r="H171" s="124" t="s">
        <v>143</v>
      </c>
      <c r="I171" s="150">
        <v>18078515</v>
      </c>
      <c r="J171" s="150">
        <v>19818178</v>
      </c>
      <c r="K171" s="150">
        <v>25582518</v>
      </c>
      <c r="M171" s="295">
        <f>+E171-K171</f>
        <v>-6874871</v>
      </c>
    </row>
    <row r="172" spans="1:13">
      <c r="F172" s="127"/>
      <c r="G172" s="163"/>
      <c r="H172" s="164"/>
      <c r="I172" s="165"/>
      <c r="J172" s="165"/>
      <c r="K172" s="165"/>
    </row>
    <row r="173" spans="1:13">
      <c r="A173" s="163"/>
      <c r="B173" s="129"/>
      <c r="C173" s="129"/>
      <c r="D173" s="129"/>
      <c r="E173" s="129"/>
      <c r="F173" s="127"/>
      <c r="G173" s="163"/>
      <c r="H173" s="164"/>
      <c r="I173" s="165"/>
      <c r="J173" s="165"/>
      <c r="K173" s="165"/>
    </row>
    <row r="174" spans="1:13">
      <c r="A174" s="25" t="s">
        <v>126</v>
      </c>
      <c r="B174" s="26" t="s">
        <v>127</v>
      </c>
      <c r="C174" s="27"/>
      <c r="D174" s="27"/>
      <c r="E174" s="27"/>
      <c r="G174" s="25" t="s">
        <v>126</v>
      </c>
      <c r="H174" s="26" t="s">
        <v>127</v>
      </c>
      <c r="I174" s="28"/>
      <c r="J174" s="28"/>
      <c r="K174" s="28"/>
    </row>
    <row r="175" spans="1:13" ht="15.75" thickBot="1">
      <c r="A175" s="85"/>
      <c r="B175" s="124" t="s">
        <v>84</v>
      </c>
      <c r="C175" s="111">
        <v>167706886</v>
      </c>
      <c r="D175" s="209">
        <v>197003897</v>
      </c>
      <c r="E175" s="150">
        <v>182675101</v>
      </c>
      <c r="F175" s="127"/>
      <c r="G175" s="85"/>
      <c r="H175" s="124" t="s">
        <v>143</v>
      </c>
      <c r="I175" s="111">
        <v>34791432</v>
      </c>
      <c r="J175" s="112">
        <v>29044331</v>
      </c>
      <c r="K175" s="120">
        <v>29444234</v>
      </c>
      <c r="M175" s="294">
        <f>+E175-K175</f>
        <v>153230867</v>
      </c>
    </row>
    <row r="176" spans="1:13">
      <c r="F176" s="127"/>
      <c r="G176" s="129"/>
      <c r="H176" s="129"/>
      <c r="I176" s="129"/>
      <c r="J176" s="129"/>
      <c r="K176" s="129"/>
    </row>
    <row r="178" spans="1:13">
      <c r="A178" s="25" t="s">
        <v>150</v>
      </c>
      <c r="B178" s="26" t="s">
        <v>385</v>
      </c>
      <c r="C178" s="27"/>
      <c r="D178" s="27"/>
      <c r="E178" s="27"/>
      <c r="G178" s="25" t="s">
        <v>150</v>
      </c>
      <c r="H178" s="26" t="s">
        <v>385</v>
      </c>
      <c r="I178" s="27"/>
      <c r="J178" s="27"/>
      <c r="K178" s="27"/>
    </row>
    <row r="179" spans="1:13" ht="15.75" thickBot="1">
      <c r="A179" s="85"/>
      <c r="B179" s="124" t="s">
        <v>84</v>
      </c>
      <c r="C179" s="150">
        <v>173342786</v>
      </c>
      <c r="D179" s="150">
        <v>136825389</v>
      </c>
      <c r="E179" s="150">
        <v>134949381</v>
      </c>
      <c r="F179" s="127"/>
      <c r="G179" s="85"/>
      <c r="H179" s="124" t="s">
        <v>143</v>
      </c>
      <c r="I179" s="150">
        <v>6362714</v>
      </c>
      <c r="J179" s="150">
        <v>7666202</v>
      </c>
      <c r="K179" s="150">
        <v>8654604</v>
      </c>
      <c r="M179" s="294">
        <f>+E179-K179</f>
        <v>126294777</v>
      </c>
    </row>
    <row r="180" spans="1:13">
      <c r="F180" s="64"/>
      <c r="G180" s="129"/>
      <c r="H180" s="129"/>
      <c r="I180" s="129"/>
      <c r="J180" s="129"/>
      <c r="K180" s="129"/>
    </row>
    <row r="181" spans="1:13">
      <c r="A181" s="163"/>
      <c r="B181" s="129"/>
      <c r="C181" s="129"/>
      <c r="D181" s="129"/>
      <c r="E181" s="129"/>
      <c r="F181" s="64"/>
      <c r="G181" s="129"/>
      <c r="H181" s="129"/>
      <c r="I181" s="129"/>
      <c r="J181" s="129"/>
      <c r="K181" s="129"/>
    </row>
    <row r="182" spans="1:13">
      <c r="A182" s="25" t="s">
        <v>151</v>
      </c>
      <c r="B182" s="26" t="s">
        <v>152</v>
      </c>
      <c r="C182" s="27"/>
      <c r="D182" s="27"/>
      <c r="E182" s="27"/>
      <c r="G182" s="25" t="s">
        <v>151</v>
      </c>
      <c r="H182" s="26" t="s">
        <v>152</v>
      </c>
      <c r="I182" s="27"/>
      <c r="J182" s="27"/>
      <c r="K182" s="27"/>
    </row>
    <row r="183" spans="1:13" ht="15.75" thickBot="1">
      <c r="A183" s="85"/>
      <c r="B183" s="124" t="s">
        <v>84</v>
      </c>
      <c r="C183" s="150">
        <v>46605815</v>
      </c>
      <c r="D183" s="150">
        <v>53431709</v>
      </c>
      <c r="E183" s="150">
        <v>57213274</v>
      </c>
      <c r="F183" s="127"/>
      <c r="G183" s="85"/>
      <c r="H183" s="124" t="s">
        <v>143</v>
      </c>
      <c r="I183" s="150">
        <v>1587947</v>
      </c>
      <c r="J183" s="150">
        <v>2348814</v>
      </c>
      <c r="K183" s="150">
        <v>2059804</v>
      </c>
      <c r="M183" s="294">
        <f>+E183-K183</f>
        <v>55153470</v>
      </c>
    </row>
    <row r="184" spans="1:13">
      <c r="F184" s="127"/>
      <c r="G184" s="129"/>
      <c r="H184" s="129"/>
      <c r="I184" s="129"/>
      <c r="J184" s="129"/>
      <c r="K184" s="129"/>
    </row>
    <row r="186" spans="1:13">
      <c r="A186" s="25" t="s">
        <v>128</v>
      </c>
      <c r="B186" s="26" t="s">
        <v>129</v>
      </c>
      <c r="C186" s="27"/>
      <c r="D186" s="27"/>
      <c r="E186" s="27"/>
      <c r="G186" s="25" t="s">
        <v>128</v>
      </c>
      <c r="H186" s="26" t="s">
        <v>129</v>
      </c>
      <c r="I186" s="28"/>
      <c r="J186" s="28"/>
      <c r="K186" s="28"/>
    </row>
    <row r="187" spans="1:13" ht="15.75" thickBot="1">
      <c r="A187" s="85"/>
      <c r="B187" s="124" t="s">
        <v>84</v>
      </c>
      <c r="C187" s="211">
        <v>34038823</v>
      </c>
      <c r="D187" s="211">
        <v>35437932</v>
      </c>
      <c r="E187" s="211">
        <v>44013461</v>
      </c>
      <c r="F187" s="127"/>
      <c r="G187" s="85"/>
      <c r="H187" s="124" t="s">
        <v>143</v>
      </c>
      <c r="I187" s="211">
        <v>15344200</v>
      </c>
      <c r="J187" s="211">
        <v>13077413</v>
      </c>
      <c r="K187" s="211">
        <v>11347354</v>
      </c>
      <c r="M187" s="294">
        <f>+E187-K187</f>
        <v>32666107</v>
      </c>
    </row>
    <row r="188" spans="1:13">
      <c r="F188" s="127"/>
      <c r="G188" s="129"/>
      <c r="H188" s="129"/>
      <c r="I188" s="129"/>
      <c r="J188" s="129"/>
      <c r="K188" s="129"/>
    </row>
    <row r="190" spans="1:13">
      <c r="A190" s="51" t="s">
        <v>161</v>
      </c>
      <c r="B190" s="47" t="s">
        <v>160</v>
      </c>
      <c r="C190" s="53"/>
      <c r="D190" s="53"/>
      <c r="E190" s="53"/>
      <c r="G190" s="51" t="s">
        <v>161</v>
      </c>
      <c r="H190" s="47" t="s">
        <v>160</v>
      </c>
      <c r="I190" s="54"/>
      <c r="J190" s="54"/>
      <c r="K190" s="54"/>
    </row>
    <row r="191" spans="1:13" ht="15.75" thickBot="1">
      <c r="A191" s="85"/>
      <c r="B191" s="124" t="s">
        <v>84</v>
      </c>
      <c r="C191" s="111">
        <v>125058337</v>
      </c>
      <c r="D191" s="150">
        <v>133950562</v>
      </c>
      <c r="E191" s="150">
        <v>140004339</v>
      </c>
      <c r="F191" s="127"/>
      <c r="G191" s="85"/>
      <c r="H191" s="124" t="s">
        <v>143</v>
      </c>
      <c r="I191" s="111">
        <v>3213801</v>
      </c>
      <c r="J191" s="111">
        <v>3248195</v>
      </c>
      <c r="K191" s="150">
        <v>3716289</v>
      </c>
      <c r="M191" s="294">
        <f>+E191-K191</f>
        <v>136288050</v>
      </c>
    </row>
    <row r="192" spans="1:13">
      <c r="F192" s="127"/>
      <c r="G192" s="129"/>
      <c r="H192" s="129"/>
      <c r="I192" s="129"/>
      <c r="J192" s="129"/>
      <c r="K192" s="129"/>
    </row>
    <row r="193" spans="1:13">
      <c r="A193" s="277"/>
      <c r="B193" s="127"/>
      <c r="C193" s="127"/>
      <c r="D193" s="127"/>
      <c r="E193" s="127"/>
      <c r="F193" s="127"/>
      <c r="G193" s="127"/>
      <c r="H193" s="127"/>
      <c r="I193" s="127"/>
      <c r="J193" s="127"/>
      <c r="K193" s="127"/>
    </row>
    <row r="194" spans="1:13" ht="15.75" thickBot="1">
      <c r="A194" s="51" t="s">
        <v>162</v>
      </c>
      <c r="B194" s="47" t="s">
        <v>535</v>
      </c>
      <c r="C194" s="53"/>
      <c r="D194" s="53"/>
      <c r="E194" s="53"/>
      <c r="G194" s="51" t="s">
        <v>162</v>
      </c>
      <c r="H194" s="47" t="s">
        <v>535</v>
      </c>
      <c r="I194" s="54"/>
      <c r="J194" s="54"/>
      <c r="K194" s="54"/>
    </row>
    <row r="195" spans="1:13" ht="15.75" thickBot="1">
      <c r="A195" s="85"/>
      <c r="B195" s="124" t="s">
        <v>84</v>
      </c>
      <c r="C195" s="214">
        <v>159160584</v>
      </c>
      <c r="D195" s="214">
        <v>170786878</v>
      </c>
      <c r="E195" s="214">
        <v>217201274</v>
      </c>
      <c r="F195" s="127"/>
      <c r="G195" s="85"/>
      <c r="H195" s="124" t="s">
        <v>143</v>
      </c>
      <c r="I195" s="111">
        <v>13685956</v>
      </c>
      <c r="J195" s="111">
        <v>10028761</v>
      </c>
      <c r="K195" s="150">
        <v>11669021</v>
      </c>
      <c r="M195" s="294">
        <f>+E195-K195</f>
        <v>205532253</v>
      </c>
    </row>
    <row r="196" spans="1:13">
      <c r="F196" s="127"/>
      <c r="G196" s="129"/>
      <c r="H196" s="129"/>
      <c r="I196" s="129"/>
      <c r="J196" s="129"/>
      <c r="K196" s="129"/>
    </row>
    <row r="197" spans="1:13">
      <c r="A197" s="163"/>
      <c r="B197" s="129"/>
      <c r="C197" s="129"/>
      <c r="D197" s="129"/>
      <c r="E197" s="129"/>
      <c r="F197" s="127"/>
      <c r="G197" s="129"/>
      <c r="H197" s="129"/>
      <c r="I197" s="129"/>
      <c r="J197" s="129"/>
      <c r="K197" s="129"/>
    </row>
    <row r="198" spans="1:13">
      <c r="A198" s="51" t="s">
        <v>232</v>
      </c>
      <c r="B198" s="47" t="s">
        <v>233</v>
      </c>
      <c r="C198" s="53"/>
      <c r="D198" s="53"/>
      <c r="E198" s="53"/>
      <c r="G198" s="51" t="s">
        <v>232</v>
      </c>
      <c r="H198" s="47" t="s">
        <v>233</v>
      </c>
      <c r="I198" s="54"/>
      <c r="J198" s="54"/>
      <c r="K198" s="54"/>
    </row>
    <row r="199" spans="1:13" ht="15.75" thickBot="1">
      <c r="A199" s="215"/>
      <c r="B199" s="216" t="s">
        <v>84</v>
      </c>
      <c r="C199" s="217">
        <v>38880634</v>
      </c>
      <c r="D199" s="218">
        <v>39866428</v>
      </c>
      <c r="E199" s="217">
        <v>42696937</v>
      </c>
      <c r="F199" s="127"/>
      <c r="G199" s="85"/>
      <c r="H199" s="124" t="s">
        <v>143</v>
      </c>
      <c r="I199" s="111">
        <v>8751813</v>
      </c>
      <c r="J199" s="111">
        <v>9229623</v>
      </c>
      <c r="K199" s="150">
        <v>10442166</v>
      </c>
      <c r="M199" s="294">
        <f>+E199-K199</f>
        <v>32254771</v>
      </c>
    </row>
    <row r="201" spans="1:13">
      <c r="A201" s="72"/>
      <c r="B201" s="70"/>
      <c r="C201" s="71"/>
      <c r="D201" s="71"/>
      <c r="E201" s="71"/>
    </row>
    <row r="202" spans="1:13">
      <c r="A202" s="51" t="s">
        <v>259</v>
      </c>
      <c r="B202" s="47" t="s">
        <v>260</v>
      </c>
      <c r="C202" s="53"/>
      <c r="D202" s="53"/>
      <c r="E202" s="53"/>
      <c r="G202" s="51" t="s">
        <v>259</v>
      </c>
      <c r="H202" s="47" t="s">
        <v>260</v>
      </c>
      <c r="I202" s="54"/>
      <c r="J202" s="54"/>
      <c r="K202" s="54"/>
    </row>
    <row r="203" spans="1:13" ht="15.75" thickBot="1">
      <c r="A203" s="215"/>
      <c r="B203" s="216" t="s">
        <v>84</v>
      </c>
      <c r="C203" s="217">
        <v>12412204</v>
      </c>
      <c r="D203" s="218">
        <v>10181424</v>
      </c>
      <c r="E203" s="217">
        <v>15475454</v>
      </c>
      <c r="F203" s="127"/>
      <c r="G203" s="85"/>
      <c r="H203" s="124" t="s">
        <v>143</v>
      </c>
      <c r="I203" s="111">
        <v>4299896</v>
      </c>
      <c r="J203" s="111">
        <v>2487908</v>
      </c>
      <c r="K203" s="150">
        <v>1804902</v>
      </c>
      <c r="M203" s="294">
        <f>+E203-K203</f>
        <v>13670552</v>
      </c>
    </row>
    <row r="204" spans="1:13">
      <c r="F204" s="127"/>
    </row>
    <row r="205" spans="1:13">
      <c r="B205" s="70"/>
      <c r="C205" s="71"/>
      <c r="D205" s="71"/>
      <c r="E205" s="71"/>
      <c r="F205" s="127"/>
      <c r="G205" s="129"/>
      <c r="H205" s="129"/>
      <c r="I205" s="129"/>
      <c r="J205" s="129"/>
      <c r="K205" s="129"/>
    </row>
    <row r="206" spans="1:13">
      <c r="A206" s="51" t="s">
        <v>261</v>
      </c>
      <c r="B206" s="47" t="s">
        <v>262</v>
      </c>
      <c r="C206" s="53"/>
      <c r="D206" s="53"/>
      <c r="E206" s="53"/>
      <c r="G206" s="51" t="s">
        <v>261</v>
      </c>
      <c r="H206" s="47" t="s">
        <v>262</v>
      </c>
      <c r="I206" s="54"/>
      <c r="J206" s="54"/>
      <c r="K206" s="54"/>
    </row>
    <row r="207" spans="1:13" ht="15.75" thickBot="1">
      <c r="A207" s="215"/>
      <c r="B207" s="216" t="s">
        <v>84</v>
      </c>
      <c r="C207" s="217">
        <v>8948872</v>
      </c>
      <c r="D207" s="218">
        <v>11189287</v>
      </c>
      <c r="E207" s="217">
        <v>12064358</v>
      </c>
      <c r="G207" s="85"/>
      <c r="H207" s="124" t="s">
        <v>143</v>
      </c>
      <c r="I207" s="111">
        <v>14715123</v>
      </c>
      <c r="J207" s="111">
        <v>13302596</v>
      </c>
      <c r="K207" s="150">
        <v>13660626</v>
      </c>
      <c r="M207" s="295">
        <f>+E207-K207</f>
        <v>-1596268</v>
      </c>
    </row>
    <row r="208" spans="1:13">
      <c r="A208" s="72"/>
      <c r="B208" s="70"/>
      <c r="C208" s="71"/>
      <c r="D208" s="71"/>
      <c r="E208" s="71"/>
    </row>
    <row r="209" spans="1:13">
      <c r="A209" s="72"/>
      <c r="B209" s="70"/>
      <c r="C209" s="71"/>
      <c r="D209" s="71"/>
      <c r="E209" s="71"/>
    </row>
    <row r="210" spans="1:13">
      <c r="A210" s="25" t="s">
        <v>130</v>
      </c>
      <c r="B210" s="26" t="s">
        <v>131</v>
      </c>
      <c r="C210" s="27"/>
      <c r="D210" s="27"/>
      <c r="E210" s="27"/>
      <c r="G210" s="25" t="s">
        <v>130</v>
      </c>
      <c r="H210" s="26" t="s">
        <v>131</v>
      </c>
      <c r="I210" s="28"/>
      <c r="J210" s="28"/>
      <c r="K210" s="28"/>
    </row>
    <row r="211" spans="1:13" ht="15.75" thickBot="1">
      <c r="A211" s="215"/>
      <c r="B211" s="216" t="s">
        <v>84</v>
      </c>
      <c r="C211" s="217">
        <v>14628616</v>
      </c>
      <c r="D211" s="217">
        <v>16504863</v>
      </c>
      <c r="E211" s="217">
        <v>18698247</v>
      </c>
      <c r="F211" s="127"/>
      <c r="G211" s="85"/>
      <c r="H211" s="98" t="s">
        <v>143</v>
      </c>
      <c r="I211" s="99">
        <v>156658439</v>
      </c>
      <c r="J211" s="99">
        <v>202642096</v>
      </c>
      <c r="K211" s="100">
        <v>211941415</v>
      </c>
      <c r="M211" s="295">
        <f>+E211-K211</f>
        <v>-193243168</v>
      </c>
    </row>
    <row r="212" spans="1:13">
      <c r="A212" s="129"/>
      <c r="B212" s="129"/>
      <c r="C212" s="129"/>
      <c r="D212" s="129"/>
      <c r="E212" s="129"/>
      <c r="F212" s="127"/>
    </row>
    <row r="214" spans="1:13">
      <c r="A214" s="51" t="s">
        <v>366</v>
      </c>
      <c r="B214" s="47" t="s">
        <v>367</v>
      </c>
      <c r="C214" s="53"/>
      <c r="D214" s="53"/>
      <c r="E214" s="53"/>
      <c r="G214" s="51" t="s">
        <v>366</v>
      </c>
      <c r="H214" s="47" t="s">
        <v>367</v>
      </c>
      <c r="I214" s="54"/>
      <c r="J214" s="54"/>
      <c r="K214" s="54"/>
    </row>
    <row r="215" spans="1:13" ht="15.75" thickBot="1">
      <c r="A215" s="85"/>
      <c r="B215" s="98" t="s">
        <v>84</v>
      </c>
      <c r="C215" s="99">
        <v>753830</v>
      </c>
      <c r="D215" s="99">
        <v>1311488</v>
      </c>
      <c r="E215" s="100">
        <v>799263</v>
      </c>
      <c r="G215" s="85"/>
      <c r="H215" s="98" t="s">
        <v>143</v>
      </c>
      <c r="I215" s="99">
        <v>7945526</v>
      </c>
      <c r="J215" s="99">
        <v>7431695</v>
      </c>
      <c r="K215" s="100">
        <v>7486572</v>
      </c>
      <c r="M215" s="295">
        <f>+E215-K215</f>
        <v>-6687309</v>
      </c>
    </row>
    <row r="218" spans="1:13">
      <c r="A218" s="25" t="s">
        <v>132</v>
      </c>
      <c r="B218" s="26" t="s">
        <v>133</v>
      </c>
      <c r="C218" s="27"/>
      <c r="D218" s="27"/>
      <c r="E218" s="27"/>
      <c r="G218" s="25" t="s">
        <v>132</v>
      </c>
      <c r="H218" s="26" t="s">
        <v>133</v>
      </c>
      <c r="I218" s="28"/>
      <c r="J218" s="28"/>
      <c r="K218" s="28"/>
    </row>
    <row r="219" spans="1:13" ht="15.75" thickBot="1">
      <c r="A219" s="85"/>
      <c r="B219" s="98" t="s">
        <v>84</v>
      </c>
      <c r="C219" s="99">
        <v>47428352</v>
      </c>
      <c r="D219" s="99">
        <v>73956888</v>
      </c>
      <c r="E219" s="100">
        <v>68489643</v>
      </c>
      <c r="F219" s="127"/>
      <c r="G219" s="85"/>
      <c r="H219" s="98" t="s">
        <v>143</v>
      </c>
      <c r="I219" s="99">
        <v>215873613</v>
      </c>
      <c r="J219" s="99">
        <v>212707996</v>
      </c>
      <c r="K219" s="100">
        <v>212521575</v>
      </c>
      <c r="M219" s="295">
        <f>+E219-K219</f>
        <v>-144031932</v>
      </c>
    </row>
    <row r="220" spans="1:13">
      <c r="A220" s="129"/>
      <c r="B220" s="129"/>
      <c r="C220" s="129"/>
      <c r="D220" s="129"/>
      <c r="E220" s="129"/>
      <c r="F220" s="127"/>
    </row>
    <row r="221" spans="1:13" ht="15.75" thickBot="1"/>
    <row r="222" spans="1:13">
      <c r="A222" s="20" t="s">
        <v>134</v>
      </c>
      <c r="B222" s="21" t="s">
        <v>135</v>
      </c>
      <c r="C222" s="29"/>
      <c r="D222" s="29"/>
      <c r="E222" s="29"/>
      <c r="G222" s="20" t="s">
        <v>134</v>
      </c>
      <c r="H222" s="21" t="s">
        <v>135</v>
      </c>
      <c r="I222" s="24"/>
      <c r="J222" s="24"/>
      <c r="K222" s="24"/>
    </row>
    <row r="223" spans="1:13" ht="15.75" thickBot="1">
      <c r="A223" s="85"/>
      <c r="B223" s="98" t="s">
        <v>84</v>
      </c>
      <c r="C223" s="99">
        <v>560008</v>
      </c>
      <c r="D223" s="99">
        <v>493162</v>
      </c>
      <c r="E223" s="100">
        <v>408030</v>
      </c>
      <c r="F223" s="127"/>
      <c r="G223" s="85"/>
      <c r="H223" s="98" t="s">
        <v>143</v>
      </c>
      <c r="I223" s="99">
        <v>25992879</v>
      </c>
      <c r="J223" s="99">
        <v>15879095</v>
      </c>
      <c r="K223" s="100">
        <v>17070621</v>
      </c>
      <c r="M223" s="295">
        <f>+E223-K223</f>
        <v>-16662591</v>
      </c>
    </row>
    <row r="224" spans="1:13">
      <c r="A224" s="129"/>
      <c r="B224" s="129"/>
      <c r="C224" s="129"/>
      <c r="D224" s="129"/>
      <c r="E224" s="129"/>
      <c r="F224" s="127"/>
    </row>
    <row r="226" spans="1:13">
      <c r="A226" s="25" t="s">
        <v>136</v>
      </c>
      <c r="B226" s="26" t="s">
        <v>137</v>
      </c>
      <c r="C226" s="27"/>
      <c r="D226" s="27"/>
      <c r="E226" s="27"/>
      <c r="G226" s="25" t="s">
        <v>136</v>
      </c>
      <c r="H226" s="26" t="s">
        <v>137</v>
      </c>
      <c r="I226" s="28"/>
      <c r="J226" s="28"/>
      <c r="K226" s="28"/>
    </row>
    <row r="227" spans="1:13" ht="15.75" thickBot="1">
      <c r="A227" s="85"/>
      <c r="B227" s="98" t="s">
        <v>84</v>
      </c>
      <c r="C227" s="99">
        <v>6007308</v>
      </c>
      <c r="D227" s="99">
        <v>4155487</v>
      </c>
      <c r="E227" s="100">
        <v>3910602</v>
      </c>
      <c r="F227" s="127"/>
      <c r="G227" s="85"/>
      <c r="H227" s="98" t="s">
        <v>143</v>
      </c>
      <c r="I227" s="99">
        <v>141148436</v>
      </c>
      <c r="J227" s="99">
        <v>144091118</v>
      </c>
      <c r="K227" s="100">
        <v>144961682</v>
      </c>
      <c r="M227" s="295">
        <f>+E227-K227</f>
        <v>-141051080</v>
      </c>
    </row>
    <row r="229" spans="1:13" ht="15.75" thickBot="1"/>
    <row r="230" spans="1:13">
      <c r="A230" s="25" t="s">
        <v>138</v>
      </c>
      <c r="B230" s="26" t="s">
        <v>139</v>
      </c>
      <c r="C230" s="28"/>
      <c r="D230" s="28"/>
      <c r="E230" s="28"/>
      <c r="G230" s="20" t="s">
        <v>138</v>
      </c>
      <c r="H230" s="21" t="s">
        <v>139</v>
      </c>
      <c r="I230" s="24"/>
      <c r="J230" s="24"/>
      <c r="K230" s="24"/>
    </row>
    <row r="231" spans="1:13" ht="15.75" thickBot="1">
      <c r="A231" s="85"/>
      <c r="B231" s="98" t="s">
        <v>84</v>
      </c>
      <c r="C231" s="99">
        <v>70289559</v>
      </c>
      <c r="D231" s="99">
        <v>53598318</v>
      </c>
      <c r="E231" s="100">
        <v>54922343</v>
      </c>
      <c r="F231" s="127"/>
      <c r="G231" s="85"/>
      <c r="H231" s="98" t="s">
        <v>143</v>
      </c>
      <c r="I231" s="99">
        <v>16174193</v>
      </c>
      <c r="J231" s="99">
        <v>18650824</v>
      </c>
      <c r="K231" s="100">
        <v>20372702</v>
      </c>
      <c r="M231" s="294">
        <f>+E231-K231</f>
        <v>34549641</v>
      </c>
    </row>
    <row r="232" spans="1:13">
      <c r="A232" s="163"/>
      <c r="B232" s="164"/>
      <c r="C232" s="165"/>
      <c r="D232" s="165"/>
      <c r="E232" s="165"/>
      <c r="F232" s="127"/>
      <c r="G232" s="163"/>
      <c r="H232" s="164"/>
      <c r="I232" s="165"/>
      <c r="J232" s="165"/>
      <c r="K232" s="165"/>
    </row>
    <row r="233" spans="1:13" ht="15.75" thickBot="1">
      <c r="A233" s="163"/>
      <c r="B233" s="164"/>
      <c r="C233" s="165"/>
      <c r="D233" s="165"/>
      <c r="E233" s="165"/>
      <c r="F233" s="127"/>
      <c r="G233" s="163"/>
      <c r="H233" s="164"/>
      <c r="I233" s="165"/>
      <c r="J233" s="165"/>
      <c r="K233" s="165"/>
    </row>
    <row r="234" spans="1:13">
      <c r="A234" s="73" t="s">
        <v>368</v>
      </c>
      <c r="B234" s="26" t="s">
        <v>369</v>
      </c>
      <c r="C234" s="27"/>
      <c r="D234" s="27"/>
      <c r="E234" s="27"/>
      <c r="F234" s="127"/>
      <c r="G234" s="73" t="s">
        <v>368</v>
      </c>
      <c r="H234" s="26" t="s">
        <v>369</v>
      </c>
      <c r="I234" s="27"/>
      <c r="J234" s="27"/>
      <c r="K234" s="27"/>
    </row>
    <row r="235" spans="1:13" ht="15.75" thickBot="1">
      <c r="A235" s="85"/>
      <c r="B235" s="124" t="s">
        <v>84</v>
      </c>
      <c r="C235" s="150">
        <v>305300</v>
      </c>
      <c r="D235" s="150">
        <v>581447</v>
      </c>
      <c r="E235" s="150">
        <v>637350</v>
      </c>
      <c r="F235" s="127"/>
      <c r="G235" s="85"/>
      <c r="H235" s="98" t="s">
        <v>143</v>
      </c>
      <c r="I235" s="99">
        <v>4564107</v>
      </c>
      <c r="J235" s="99">
        <v>7435582</v>
      </c>
      <c r="K235" s="99">
        <v>8584738</v>
      </c>
      <c r="M235" s="295">
        <f>+E235-K235</f>
        <v>-7947388</v>
      </c>
    </row>
    <row r="236" spans="1:13">
      <c r="A236" s="163"/>
      <c r="B236" s="164"/>
      <c r="C236" s="165"/>
      <c r="D236" s="165"/>
      <c r="E236" s="165"/>
      <c r="F236" s="127"/>
      <c r="G236" s="163"/>
      <c r="H236" s="164"/>
      <c r="I236" s="165"/>
      <c r="J236" s="165"/>
      <c r="K236" s="165"/>
    </row>
    <row r="237" spans="1:13" ht="15.75" thickBot="1">
      <c r="A237" s="163"/>
      <c r="B237" s="164"/>
      <c r="C237" s="165"/>
      <c r="D237" s="165"/>
      <c r="E237" s="165"/>
      <c r="F237" s="127"/>
      <c r="G237" s="163"/>
      <c r="H237" s="164"/>
      <c r="I237" s="165"/>
      <c r="J237" s="165"/>
      <c r="K237" s="165"/>
    </row>
    <row r="238" spans="1:13">
      <c r="A238" s="57" t="s">
        <v>265</v>
      </c>
      <c r="B238" s="26" t="s">
        <v>266</v>
      </c>
      <c r="C238" s="24"/>
      <c r="D238" s="24"/>
      <c r="E238" s="24"/>
      <c r="G238" s="57" t="s">
        <v>265</v>
      </c>
      <c r="H238" s="26" t="s">
        <v>266</v>
      </c>
      <c r="I238" s="24"/>
      <c r="J238" s="24"/>
      <c r="K238" s="24"/>
    </row>
    <row r="239" spans="1:13" ht="15.75" thickBot="1">
      <c r="A239" s="85"/>
      <c r="B239" s="98" t="s">
        <v>84</v>
      </c>
      <c r="C239" s="99">
        <v>11670607</v>
      </c>
      <c r="D239" s="99">
        <v>13320342</v>
      </c>
      <c r="E239" s="100">
        <v>15433405</v>
      </c>
      <c r="F239" s="127"/>
      <c r="G239" s="85"/>
      <c r="H239" s="98" t="s">
        <v>143</v>
      </c>
      <c r="I239" s="99">
        <v>9385340</v>
      </c>
      <c r="J239" s="99">
        <v>9216493</v>
      </c>
      <c r="K239" s="100">
        <v>8322164</v>
      </c>
      <c r="M239" s="294">
        <f>+E239-K239</f>
        <v>7111241</v>
      </c>
    </row>
    <row r="240" spans="1:13">
      <c r="F240" s="127"/>
      <c r="G240" s="129"/>
      <c r="H240" s="129"/>
      <c r="I240" s="129"/>
      <c r="J240" s="129"/>
      <c r="K240" s="129"/>
    </row>
    <row r="241" spans="1:13" ht="15.75" thickBot="1">
      <c r="F241" s="127"/>
      <c r="G241" s="129"/>
      <c r="H241" s="129"/>
      <c r="I241" s="129"/>
      <c r="J241" s="129"/>
      <c r="K241" s="129"/>
    </row>
    <row r="242" spans="1:13">
      <c r="A242" s="57" t="s">
        <v>358</v>
      </c>
      <c r="B242" s="26" t="s">
        <v>359</v>
      </c>
      <c r="C242" s="24"/>
      <c r="D242" s="24"/>
      <c r="E242" s="24"/>
      <c r="G242" s="57" t="s">
        <v>358</v>
      </c>
      <c r="H242" s="26" t="s">
        <v>359</v>
      </c>
      <c r="I242" s="24"/>
      <c r="J242" s="24"/>
      <c r="K242" s="24"/>
    </row>
    <row r="243" spans="1:13" ht="15.75" thickBot="1">
      <c r="A243" s="85"/>
      <c r="B243" s="98" t="s">
        <v>84</v>
      </c>
      <c r="C243" s="99">
        <v>334657</v>
      </c>
      <c r="D243" s="99">
        <v>349998</v>
      </c>
      <c r="E243" s="100">
        <v>432085</v>
      </c>
      <c r="F243" s="127"/>
      <c r="G243" s="85"/>
      <c r="H243" s="98" t="s">
        <v>143</v>
      </c>
      <c r="I243" s="99">
        <v>8054370</v>
      </c>
      <c r="J243" s="99">
        <v>7643847</v>
      </c>
      <c r="K243" s="100">
        <v>9843429</v>
      </c>
      <c r="M243" s="295">
        <f>+E243-K243</f>
        <v>-9411344</v>
      </c>
    </row>
    <row r="244" spans="1:13">
      <c r="F244" s="127"/>
      <c r="G244" s="129"/>
      <c r="H244" s="129"/>
      <c r="I244" s="129"/>
      <c r="J244" s="129"/>
      <c r="K244" s="129"/>
    </row>
    <row r="245" spans="1:13" ht="15.75" thickBot="1">
      <c r="F245" s="127"/>
      <c r="G245" s="129"/>
      <c r="H245" s="129"/>
      <c r="I245" s="129"/>
      <c r="J245" s="129"/>
      <c r="K245" s="129"/>
    </row>
    <row r="246" spans="1:13">
      <c r="A246" s="73" t="s">
        <v>388</v>
      </c>
      <c r="B246" s="26" t="s">
        <v>387</v>
      </c>
      <c r="C246" s="27"/>
      <c r="D246" s="27"/>
      <c r="E246" s="27"/>
      <c r="F246" s="127"/>
      <c r="G246" s="73" t="s">
        <v>388</v>
      </c>
      <c r="H246" s="26" t="s">
        <v>387</v>
      </c>
      <c r="I246" s="27"/>
      <c r="J246" s="27"/>
      <c r="K246" s="27"/>
    </row>
    <row r="247" spans="1:13" ht="15.75" thickBot="1">
      <c r="A247" s="85"/>
      <c r="B247" s="98" t="s">
        <v>84</v>
      </c>
      <c r="C247" s="99">
        <v>384884</v>
      </c>
      <c r="D247" s="99">
        <v>1714058</v>
      </c>
      <c r="E247" s="100">
        <v>4166485</v>
      </c>
      <c r="F247" s="127"/>
      <c r="G247" s="85"/>
      <c r="H247" s="98" t="s">
        <v>143</v>
      </c>
      <c r="I247" s="99">
        <v>7138395</v>
      </c>
      <c r="J247" s="99">
        <v>7021062</v>
      </c>
      <c r="K247" s="100">
        <v>7261151</v>
      </c>
      <c r="M247" s="295">
        <f>+E247-K247</f>
        <v>-3094666</v>
      </c>
    </row>
    <row r="248" spans="1:13">
      <c r="F248" s="127"/>
      <c r="G248" s="129"/>
      <c r="H248" s="129"/>
      <c r="I248" s="129"/>
      <c r="J248" s="129"/>
      <c r="K248" s="129"/>
    </row>
    <row r="249" spans="1:13" ht="15.75" thickBot="1">
      <c r="A249" s="129"/>
      <c r="B249" s="129"/>
      <c r="C249" s="129"/>
      <c r="D249" s="129"/>
      <c r="E249" s="129"/>
      <c r="F249" s="127"/>
      <c r="G249" s="129"/>
      <c r="H249" s="129"/>
      <c r="I249" s="129"/>
      <c r="J249" s="129"/>
      <c r="K249" s="129"/>
    </row>
    <row r="250" spans="1:13">
      <c r="A250" s="57" t="s">
        <v>337</v>
      </c>
      <c r="B250" s="26" t="s">
        <v>338</v>
      </c>
      <c r="C250" s="28"/>
      <c r="D250" s="28"/>
      <c r="E250" s="28"/>
      <c r="F250" s="127"/>
      <c r="G250" s="57" t="s">
        <v>337</v>
      </c>
      <c r="H250" s="26" t="s">
        <v>338</v>
      </c>
      <c r="I250" s="24"/>
      <c r="J250" s="24"/>
      <c r="K250" s="24"/>
    </row>
    <row r="251" spans="1:13" ht="15.75" thickBot="1">
      <c r="A251" s="85"/>
      <c r="B251" s="98" t="s">
        <v>84</v>
      </c>
      <c r="C251" s="99">
        <v>239213</v>
      </c>
      <c r="D251" s="99">
        <v>285628</v>
      </c>
      <c r="E251" s="100">
        <v>456768</v>
      </c>
      <c r="F251" s="127"/>
      <c r="G251" s="85"/>
      <c r="H251" s="98" t="s">
        <v>143</v>
      </c>
      <c r="I251" s="99">
        <v>10474286</v>
      </c>
      <c r="J251" s="99">
        <v>11514486</v>
      </c>
      <c r="K251" s="100">
        <v>12930653</v>
      </c>
      <c r="M251" s="295">
        <f>+E251-K251</f>
        <v>-12473885</v>
      </c>
    </row>
    <row r="252" spans="1:13">
      <c r="A252" s="129"/>
      <c r="B252" s="129"/>
      <c r="C252" s="129"/>
      <c r="D252" s="129"/>
      <c r="E252" s="129"/>
      <c r="F252" s="127"/>
    </row>
    <row r="253" spans="1:13" ht="15.75" thickBot="1">
      <c r="A253" s="129"/>
      <c r="B253" s="129"/>
      <c r="C253" s="129"/>
      <c r="D253" s="129"/>
      <c r="E253" s="129"/>
      <c r="F253" s="127"/>
      <c r="G253" s="129"/>
      <c r="H253" s="129"/>
      <c r="I253" s="129"/>
      <c r="J253" s="129"/>
      <c r="K253" s="129"/>
    </row>
    <row r="254" spans="1:13">
      <c r="A254" s="57" t="s">
        <v>267</v>
      </c>
      <c r="B254" s="26" t="s">
        <v>268</v>
      </c>
      <c r="C254" s="28"/>
      <c r="D254" s="28"/>
      <c r="E254" s="28"/>
      <c r="F254" s="68"/>
      <c r="G254" s="57" t="s">
        <v>267</v>
      </c>
      <c r="H254" s="26" t="s">
        <v>268</v>
      </c>
      <c r="I254" s="24"/>
      <c r="J254" s="24"/>
      <c r="K254" s="24"/>
    </row>
    <row r="255" spans="1:13" ht="15.75" thickBot="1">
      <c r="A255" s="85"/>
      <c r="B255" s="98" t="s">
        <v>84</v>
      </c>
      <c r="C255" s="99">
        <v>198318</v>
      </c>
      <c r="D255" s="99">
        <v>454115</v>
      </c>
      <c r="E255" s="100">
        <v>317007</v>
      </c>
      <c r="F255" s="127"/>
      <c r="G255" s="85"/>
      <c r="H255" s="98" t="s">
        <v>143</v>
      </c>
      <c r="I255" s="99">
        <v>16305102</v>
      </c>
      <c r="J255" s="99">
        <v>16636870</v>
      </c>
      <c r="K255" s="100">
        <v>12845669</v>
      </c>
      <c r="M255" s="295">
        <f>+E255-K255</f>
        <v>-12528662</v>
      </c>
    </row>
    <row r="256" spans="1:13">
      <c r="A256" s="129"/>
      <c r="B256" s="129"/>
      <c r="C256" s="129"/>
      <c r="D256" s="129"/>
      <c r="E256" s="129"/>
      <c r="F256" s="127"/>
    </row>
    <row r="257" spans="1:13" ht="15.75" thickBot="1">
      <c r="A257" s="129"/>
      <c r="B257" s="207"/>
      <c r="C257" s="129"/>
      <c r="D257" s="129"/>
      <c r="E257" s="129"/>
      <c r="F257" s="127"/>
      <c r="G257" s="129"/>
      <c r="H257" s="129"/>
      <c r="I257" s="129"/>
      <c r="J257" s="129"/>
      <c r="K257" s="129"/>
    </row>
    <row r="258" spans="1:13">
      <c r="A258" s="57" t="s">
        <v>164</v>
      </c>
      <c r="B258" s="26" t="s">
        <v>163</v>
      </c>
      <c r="C258" s="28"/>
      <c r="D258" s="28"/>
      <c r="E258" s="28"/>
      <c r="F258" s="68"/>
      <c r="G258" s="57" t="s">
        <v>164</v>
      </c>
      <c r="H258" s="26" t="s">
        <v>163</v>
      </c>
      <c r="I258" s="24"/>
      <c r="J258" s="24"/>
      <c r="K258" s="24"/>
    </row>
    <row r="259" spans="1:13" ht="15.75" thickBot="1">
      <c r="A259" s="85"/>
      <c r="B259" s="98" t="s">
        <v>84</v>
      </c>
      <c r="C259" s="99">
        <v>179766</v>
      </c>
      <c r="D259" s="99">
        <v>805400</v>
      </c>
      <c r="E259" s="100">
        <v>775427</v>
      </c>
      <c r="F259" s="127"/>
      <c r="G259" s="85"/>
      <c r="H259" s="98" t="s">
        <v>143</v>
      </c>
      <c r="I259" s="99">
        <v>118532199</v>
      </c>
      <c r="J259" s="99">
        <v>117002624</v>
      </c>
      <c r="K259" s="100">
        <v>100196281</v>
      </c>
      <c r="M259" s="295">
        <f>+E259-K259</f>
        <v>-99420854</v>
      </c>
    </row>
    <row r="260" spans="1:13">
      <c r="A260" s="129"/>
      <c r="B260" s="207"/>
      <c r="C260" s="129"/>
      <c r="D260" s="129"/>
      <c r="E260" s="129"/>
      <c r="F260" s="127"/>
    </row>
    <row r="261" spans="1:13" ht="15.75" thickBot="1">
      <c r="B261" s="13"/>
      <c r="G261" s="74"/>
      <c r="H261" s="70"/>
      <c r="I261" s="71"/>
      <c r="J261" s="71"/>
      <c r="K261" s="71"/>
    </row>
    <row r="262" spans="1:13">
      <c r="A262" s="57" t="s">
        <v>320</v>
      </c>
      <c r="B262" s="26" t="s">
        <v>321</v>
      </c>
      <c r="C262" s="28"/>
      <c r="D262" s="28"/>
      <c r="E262" s="28"/>
      <c r="F262" s="68"/>
      <c r="G262" s="57" t="s">
        <v>320</v>
      </c>
      <c r="H262" s="26" t="s">
        <v>321</v>
      </c>
      <c r="I262" s="24"/>
      <c r="J262" s="24"/>
      <c r="K262" s="24"/>
    </row>
    <row r="263" spans="1:13" ht="15.75" thickBot="1">
      <c r="A263" s="85"/>
      <c r="B263" s="98" t="s">
        <v>84</v>
      </c>
      <c r="C263" s="99">
        <v>1566553</v>
      </c>
      <c r="D263" s="99">
        <v>1125608</v>
      </c>
      <c r="E263" s="100">
        <v>1483318</v>
      </c>
      <c r="F263" s="127"/>
      <c r="G263" s="85"/>
      <c r="H263" s="98" t="s">
        <v>143</v>
      </c>
      <c r="I263" s="99">
        <v>18945545</v>
      </c>
      <c r="J263" s="99">
        <v>15712396</v>
      </c>
      <c r="K263" s="100">
        <v>18304936</v>
      </c>
      <c r="M263" s="295">
        <f>+E263-K263</f>
        <v>-16821618</v>
      </c>
    </row>
    <row r="264" spans="1:13">
      <c r="A264" s="129"/>
      <c r="B264" s="129"/>
      <c r="C264" s="129"/>
      <c r="D264" s="129"/>
      <c r="E264" s="129"/>
      <c r="F264" s="127"/>
    </row>
    <row r="265" spans="1:13" ht="15.75" thickBot="1">
      <c r="A265" s="129"/>
      <c r="B265" s="129"/>
      <c r="C265" s="129"/>
      <c r="D265" s="129"/>
      <c r="E265" s="129"/>
      <c r="F265" s="127"/>
    </row>
    <row r="266" spans="1:13">
      <c r="A266" s="57" t="s">
        <v>322</v>
      </c>
      <c r="B266" s="21" t="s">
        <v>323</v>
      </c>
      <c r="C266" s="28"/>
      <c r="D266" s="28"/>
      <c r="E266" s="28"/>
      <c r="G266" s="57" t="s">
        <v>322</v>
      </c>
      <c r="H266" s="21" t="s">
        <v>323</v>
      </c>
      <c r="I266" s="24"/>
      <c r="J266" s="24"/>
      <c r="K266" s="24"/>
    </row>
    <row r="267" spans="1:13" ht="15.75" thickBot="1">
      <c r="A267" s="85"/>
      <c r="B267" s="98" t="s">
        <v>84</v>
      </c>
      <c r="C267" s="99">
        <v>13360130</v>
      </c>
      <c r="D267" s="99">
        <v>9433482</v>
      </c>
      <c r="E267" s="100">
        <v>1172427</v>
      </c>
      <c r="F267" s="127"/>
      <c r="G267" s="85"/>
      <c r="H267" s="98" t="s">
        <v>143</v>
      </c>
      <c r="I267" s="99">
        <v>13347536</v>
      </c>
      <c r="J267" s="99">
        <v>15166417</v>
      </c>
      <c r="K267" s="100">
        <v>21649033</v>
      </c>
      <c r="M267" s="295">
        <f>+E267-K267</f>
        <v>-20476606</v>
      </c>
    </row>
    <row r="268" spans="1:13">
      <c r="F268" s="127"/>
    </row>
    <row r="269" spans="1:13" ht="15.75" thickBot="1">
      <c r="A269" s="129"/>
      <c r="B269" s="129"/>
      <c r="C269" s="129"/>
      <c r="D269" s="129"/>
      <c r="E269" s="129"/>
      <c r="F269" s="127"/>
    </row>
    <row r="270" spans="1:13">
      <c r="A270" s="57" t="s">
        <v>235</v>
      </c>
      <c r="B270" s="21" t="s">
        <v>234</v>
      </c>
      <c r="C270" s="28"/>
      <c r="D270" s="28"/>
      <c r="E270" s="28"/>
      <c r="G270" s="57" t="s">
        <v>235</v>
      </c>
      <c r="H270" s="21" t="s">
        <v>234</v>
      </c>
      <c r="I270" s="24"/>
      <c r="J270" s="24"/>
      <c r="K270" s="24"/>
    </row>
    <row r="271" spans="1:13" ht="15.75" thickBot="1">
      <c r="A271" s="85"/>
      <c r="B271" s="98" t="s">
        <v>84</v>
      </c>
      <c r="C271" s="99">
        <v>48099875</v>
      </c>
      <c r="D271" s="99">
        <v>48532963</v>
      </c>
      <c r="E271" s="100">
        <v>59971956</v>
      </c>
      <c r="F271" s="127"/>
      <c r="G271" s="85"/>
      <c r="H271" s="98" t="s">
        <v>143</v>
      </c>
      <c r="I271" s="99">
        <v>44522178</v>
      </c>
      <c r="J271" s="99">
        <v>48733307</v>
      </c>
      <c r="K271" s="100">
        <v>59374589</v>
      </c>
      <c r="M271" s="294">
        <f>+E271-K271</f>
        <v>597367</v>
      </c>
    </row>
    <row r="272" spans="1:13">
      <c r="A272" s="129"/>
      <c r="B272" s="129"/>
      <c r="C272" s="129"/>
      <c r="D272" s="129"/>
      <c r="E272" s="129"/>
      <c r="F272" s="127"/>
    </row>
    <row r="273" spans="1:13" ht="15.75" thickBot="1">
      <c r="A273" s="129"/>
      <c r="B273" s="129"/>
      <c r="C273" s="129"/>
      <c r="D273" s="129"/>
      <c r="E273" s="129"/>
      <c r="F273" s="127"/>
      <c r="G273" s="163"/>
      <c r="H273" s="164"/>
      <c r="I273" s="165"/>
      <c r="J273" s="165"/>
      <c r="K273" s="165"/>
    </row>
    <row r="274" spans="1:13">
      <c r="A274" s="57" t="s">
        <v>324</v>
      </c>
      <c r="B274" s="21" t="s">
        <v>325</v>
      </c>
      <c r="C274" s="28"/>
      <c r="D274" s="28"/>
      <c r="E274" s="28"/>
      <c r="G274" s="57" t="s">
        <v>324</v>
      </c>
      <c r="H274" s="21" t="s">
        <v>325</v>
      </c>
      <c r="I274" s="24"/>
      <c r="J274" s="24"/>
      <c r="K274" s="24"/>
    </row>
    <row r="275" spans="1:13" ht="15.75" thickBot="1">
      <c r="A275" s="85"/>
      <c r="B275" s="98" t="s">
        <v>84</v>
      </c>
      <c r="C275" s="99">
        <v>11938008</v>
      </c>
      <c r="D275" s="99">
        <v>13164547</v>
      </c>
      <c r="E275" s="100">
        <v>12392049</v>
      </c>
      <c r="F275" s="127"/>
      <c r="G275" s="85"/>
      <c r="H275" s="98" t="s">
        <v>143</v>
      </c>
      <c r="I275" s="99">
        <v>2212924</v>
      </c>
      <c r="J275" s="99">
        <v>2447766</v>
      </c>
      <c r="K275" s="100">
        <v>1626318</v>
      </c>
      <c r="M275" s="294">
        <f>+E275-K275</f>
        <v>10765731</v>
      </c>
    </row>
    <row r="276" spans="1:13">
      <c r="F276" s="127"/>
      <c r="G276" s="129"/>
      <c r="H276" s="129"/>
      <c r="I276" s="129"/>
      <c r="J276" s="129"/>
      <c r="K276" s="129"/>
    </row>
    <row r="277" spans="1:13" ht="15.75" thickBot="1">
      <c r="A277" s="129"/>
      <c r="B277" s="129"/>
      <c r="C277" s="129"/>
      <c r="D277" s="129"/>
      <c r="E277" s="129"/>
      <c r="F277" s="127"/>
      <c r="G277" s="129"/>
      <c r="H277" s="129"/>
      <c r="I277" s="129"/>
      <c r="J277" s="129"/>
      <c r="K277" s="129"/>
    </row>
    <row r="278" spans="1:13">
      <c r="A278" s="57" t="s">
        <v>269</v>
      </c>
      <c r="B278" s="21" t="s">
        <v>270</v>
      </c>
      <c r="C278" s="28"/>
      <c r="D278" s="28"/>
      <c r="E278" s="28"/>
      <c r="G278" s="57" t="s">
        <v>269</v>
      </c>
      <c r="H278" s="21" t="s">
        <v>270</v>
      </c>
      <c r="I278" s="24"/>
      <c r="J278" s="24"/>
      <c r="K278" s="24"/>
    </row>
    <row r="279" spans="1:13" ht="15.75" thickBot="1">
      <c r="A279" s="85"/>
      <c r="B279" s="98" t="s">
        <v>84</v>
      </c>
      <c r="C279" s="99">
        <v>2607654</v>
      </c>
      <c r="D279" s="99">
        <v>2732243</v>
      </c>
      <c r="E279" s="100">
        <v>2792581</v>
      </c>
      <c r="F279" s="127"/>
      <c r="G279" s="85"/>
      <c r="H279" s="98" t="s">
        <v>143</v>
      </c>
      <c r="I279" s="99">
        <v>32334225</v>
      </c>
      <c r="J279" s="99">
        <v>33182449</v>
      </c>
      <c r="K279" s="100">
        <v>33760811</v>
      </c>
      <c r="M279" s="295">
        <f>+E279-K279</f>
        <v>-30968230</v>
      </c>
    </row>
    <row r="280" spans="1:13">
      <c r="A280" s="129"/>
      <c r="B280" s="129"/>
      <c r="C280" s="129"/>
      <c r="D280" s="129"/>
      <c r="E280" s="129"/>
      <c r="F280" s="127"/>
    </row>
    <row r="281" spans="1:13" ht="15.75" thickBot="1">
      <c r="A281" s="129"/>
      <c r="B281" s="129"/>
      <c r="C281" s="129"/>
      <c r="D281" s="129"/>
      <c r="E281" s="129"/>
      <c r="F281" s="127"/>
      <c r="G281" s="163"/>
      <c r="H281" s="164"/>
      <c r="I281" s="165"/>
      <c r="J281" s="165"/>
      <c r="K281" s="165"/>
    </row>
    <row r="282" spans="1:13">
      <c r="A282" s="57" t="s">
        <v>326</v>
      </c>
      <c r="B282" s="21" t="s">
        <v>327</v>
      </c>
      <c r="C282" s="24"/>
      <c r="D282" s="24"/>
      <c r="E282" s="24"/>
      <c r="F282" s="127"/>
      <c r="G282" s="57" t="s">
        <v>326</v>
      </c>
      <c r="H282" s="21" t="s">
        <v>327</v>
      </c>
      <c r="I282" s="28"/>
      <c r="J282" s="28"/>
      <c r="K282" s="28"/>
    </row>
    <row r="283" spans="1:13" ht="15.75" thickBot="1">
      <c r="A283" s="85"/>
      <c r="B283" s="98" t="s">
        <v>143</v>
      </c>
      <c r="C283" s="99">
        <v>10761288</v>
      </c>
      <c r="D283" s="99">
        <v>10765022</v>
      </c>
      <c r="E283" s="100">
        <v>13766786</v>
      </c>
      <c r="F283" s="127"/>
      <c r="G283" s="85"/>
      <c r="H283" s="98" t="s">
        <v>84</v>
      </c>
      <c r="I283" s="99">
        <v>1489408</v>
      </c>
      <c r="J283" s="99">
        <v>1987920</v>
      </c>
      <c r="K283" s="100">
        <v>2226833</v>
      </c>
      <c r="M283" s="294">
        <f>+E283-K283</f>
        <v>11539953</v>
      </c>
    </row>
    <row r="284" spans="1:13">
      <c r="F284" s="127"/>
      <c r="G284" s="163"/>
      <c r="H284" s="164"/>
      <c r="I284" s="165"/>
      <c r="J284" s="165"/>
      <c r="K284" s="165"/>
    </row>
    <row r="285" spans="1:13" ht="15.75" thickBot="1">
      <c r="A285" s="129"/>
      <c r="B285" s="129"/>
      <c r="C285" s="129"/>
      <c r="D285" s="129"/>
      <c r="E285" s="129"/>
      <c r="F285" s="127"/>
      <c r="G285" s="163"/>
      <c r="H285" s="164"/>
      <c r="I285" s="165"/>
      <c r="J285" s="165"/>
      <c r="K285" s="165"/>
    </row>
    <row r="286" spans="1:13">
      <c r="A286" s="57" t="s">
        <v>271</v>
      </c>
      <c r="B286" s="21" t="s">
        <v>272</v>
      </c>
      <c r="C286" s="28"/>
      <c r="D286" s="28"/>
      <c r="E286" s="28"/>
      <c r="G286" s="57" t="s">
        <v>271</v>
      </c>
      <c r="H286" s="21" t="s">
        <v>272</v>
      </c>
      <c r="I286" s="24"/>
      <c r="J286" s="24"/>
      <c r="K286" s="24"/>
    </row>
    <row r="287" spans="1:13" ht="15.75" thickBot="1">
      <c r="A287" s="85"/>
      <c r="B287" s="98" t="s">
        <v>84</v>
      </c>
      <c r="C287" s="99">
        <v>1839100</v>
      </c>
      <c r="D287" s="99">
        <v>1631030</v>
      </c>
      <c r="E287" s="100">
        <v>1749661</v>
      </c>
      <c r="F287" s="127"/>
      <c r="G287" s="85"/>
      <c r="H287" s="98" t="s">
        <v>143</v>
      </c>
      <c r="I287" s="99">
        <v>11468554</v>
      </c>
      <c r="J287" s="99">
        <v>12172579</v>
      </c>
      <c r="K287" s="100">
        <v>14550934</v>
      </c>
      <c r="M287" s="295">
        <f>+E287-K287</f>
        <v>-12801273</v>
      </c>
    </row>
    <row r="288" spans="1:13">
      <c r="A288" s="129"/>
      <c r="B288" s="129"/>
      <c r="C288" s="129"/>
      <c r="D288" s="129"/>
      <c r="E288" s="129"/>
      <c r="F288" s="127"/>
    </row>
    <row r="289" spans="1:13" ht="15.75" thickBot="1">
      <c r="A289" s="129"/>
      <c r="B289" s="129"/>
      <c r="C289" s="129"/>
      <c r="D289" s="129"/>
      <c r="E289" s="129"/>
      <c r="F289" s="127"/>
    </row>
    <row r="290" spans="1:13">
      <c r="A290" s="57" t="s">
        <v>370</v>
      </c>
      <c r="B290" s="21" t="s">
        <v>371</v>
      </c>
      <c r="C290" s="28"/>
      <c r="D290" s="28"/>
      <c r="E290" s="28"/>
      <c r="G290" s="57" t="s">
        <v>370</v>
      </c>
      <c r="H290" s="21" t="s">
        <v>371</v>
      </c>
      <c r="I290" s="24"/>
      <c r="J290" s="24"/>
      <c r="K290" s="24"/>
    </row>
    <row r="291" spans="1:13" ht="15.75" thickBot="1">
      <c r="A291" s="85"/>
      <c r="B291" s="98" t="s">
        <v>84</v>
      </c>
      <c r="C291" s="99">
        <v>374984</v>
      </c>
      <c r="D291" s="99">
        <v>388909</v>
      </c>
      <c r="E291" s="100">
        <v>525966</v>
      </c>
      <c r="F291" s="127"/>
      <c r="G291" s="85"/>
      <c r="H291" s="98" t="s">
        <v>143</v>
      </c>
      <c r="I291" s="99">
        <v>5067999</v>
      </c>
      <c r="J291" s="99">
        <v>6849438</v>
      </c>
      <c r="K291" s="100">
        <v>7486482</v>
      </c>
      <c r="M291" s="295">
        <f>+E291-K291</f>
        <v>-6960516</v>
      </c>
    </row>
    <row r="292" spans="1:13">
      <c r="A292" s="129"/>
      <c r="B292" s="129"/>
      <c r="C292" s="129"/>
      <c r="D292" s="129"/>
      <c r="E292" s="129"/>
      <c r="F292" s="127"/>
    </row>
    <row r="293" spans="1:13" ht="15.75" thickBot="1">
      <c r="A293" s="129"/>
      <c r="B293" s="129"/>
      <c r="C293" s="129"/>
      <c r="D293" s="129"/>
      <c r="E293" s="129"/>
      <c r="F293" s="127"/>
      <c r="G293" s="129"/>
      <c r="H293" s="129"/>
      <c r="I293" s="129"/>
      <c r="J293" s="129"/>
      <c r="K293" s="129"/>
    </row>
    <row r="294" spans="1:13">
      <c r="A294" s="57" t="s">
        <v>273</v>
      </c>
      <c r="B294" s="21" t="s">
        <v>274</v>
      </c>
      <c r="C294" s="28"/>
      <c r="D294" s="28"/>
      <c r="E294" s="28"/>
      <c r="G294" s="57" t="s">
        <v>273</v>
      </c>
      <c r="H294" s="21" t="s">
        <v>274</v>
      </c>
      <c r="I294" s="24"/>
      <c r="J294" s="24"/>
      <c r="K294" s="24"/>
    </row>
    <row r="295" spans="1:13" ht="15.75" thickBot="1">
      <c r="A295" s="85"/>
      <c r="B295" s="98" t="s">
        <v>84</v>
      </c>
      <c r="C295" s="99">
        <v>407358</v>
      </c>
      <c r="D295" s="99">
        <v>471995</v>
      </c>
      <c r="E295" s="100">
        <v>690548</v>
      </c>
      <c r="F295" s="127"/>
      <c r="G295" s="85"/>
      <c r="H295" s="98" t="s">
        <v>143</v>
      </c>
      <c r="I295" s="99">
        <v>35933633</v>
      </c>
      <c r="J295" s="99">
        <v>32593302</v>
      </c>
      <c r="K295" s="100">
        <v>32540756</v>
      </c>
      <c r="M295" s="295">
        <f>+E295-K295</f>
        <v>-31850208</v>
      </c>
    </row>
    <row r="296" spans="1:13">
      <c r="A296" s="129"/>
      <c r="B296" s="129"/>
      <c r="C296" s="129"/>
      <c r="D296" s="129"/>
      <c r="E296" s="129"/>
      <c r="F296" s="127"/>
    </row>
    <row r="297" spans="1:13" ht="15.75" thickBot="1">
      <c r="A297" s="129"/>
      <c r="B297" s="129"/>
      <c r="C297" s="129"/>
      <c r="D297" s="129"/>
      <c r="E297" s="129"/>
      <c r="F297" s="127"/>
    </row>
    <row r="298" spans="1:13">
      <c r="A298" s="57" t="s">
        <v>372</v>
      </c>
      <c r="B298" s="21" t="s">
        <v>373</v>
      </c>
      <c r="C298" s="28"/>
      <c r="D298" s="28"/>
      <c r="E298" s="28"/>
      <c r="F298" s="127"/>
      <c r="G298" s="57" t="s">
        <v>372</v>
      </c>
      <c r="H298" s="21" t="s">
        <v>373</v>
      </c>
      <c r="I298" s="28"/>
      <c r="J298" s="28"/>
      <c r="K298" s="28"/>
    </row>
    <row r="299" spans="1:13" ht="15.75" thickBot="1">
      <c r="A299" s="85"/>
      <c r="B299" s="98" t="s">
        <v>84</v>
      </c>
      <c r="C299" s="99">
        <v>4751639</v>
      </c>
      <c r="D299" s="99">
        <v>9986245</v>
      </c>
      <c r="E299" s="100">
        <v>7384953</v>
      </c>
      <c r="F299" s="127"/>
      <c r="G299" s="85"/>
      <c r="H299" s="98" t="s">
        <v>84</v>
      </c>
      <c r="I299" s="99">
        <v>3092532</v>
      </c>
      <c r="J299" s="99">
        <v>4687011</v>
      </c>
      <c r="K299" s="100">
        <v>7137543</v>
      </c>
      <c r="M299" s="294">
        <f>+E299-K299</f>
        <v>247410</v>
      </c>
    </row>
    <row r="300" spans="1:13">
      <c r="A300" s="129"/>
      <c r="B300" s="129"/>
      <c r="C300" s="129"/>
      <c r="D300" s="129"/>
      <c r="E300" s="129"/>
      <c r="F300" s="127"/>
    </row>
    <row r="301" spans="1:13">
      <c r="A301" s="129"/>
      <c r="B301" s="129"/>
      <c r="C301" s="129"/>
      <c r="D301" s="129"/>
      <c r="E301" s="129"/>
      <c r="F301" s="127"/>
      <c r="G301" s="163"/>
      <c r="H301" s="164"/>
      <c r="I301" s="165"/>
      <c r="J301" s="165"/>
      <c r="K301" s="165"/>
    </row>
    <row r="302" spans="1:13">
      <c r="A302" s="25" t="s">
        <v>42</v>
      </c>
      <c r="B302" s="26" t="s">
        <v>82</v>
      </c>
      <c r="C302" s="28"/>
      <c r="D302" s="28"/>
      <c r="E302" s="28"/>
      <c r="F302" s="68"/>
      <c r="G302" s="25" t="s">
        <v>42</v>
      </c>
      <c r="H302" s="26" t="s">
        <v>82</v>
      </c>
      <c r="I302" s="26"/>
      <c r="J302" s="26"/>
      <c r="K302" s="26"/>
    </row>
    <row r="303" spans="1:13" ht="15.75" thickBot="1">
      <c r="A303" s="85"/>
      <c r="B303" s="98" t="s">
        <v>84</v>
      </c>
      <c r="C303" s="99">
        <v>482084847</v>
      </c>
      <c r="D303" s="99">
        <v>585919298</v>
      </c>
      <c r="E303" s="100">
        <v>351319972</v>
      </c>
      <c r="F303" s="127"/>
      <c r="G303" s="85"/>
      <c r="H303" s="98" t="s">
        <v>143</v>
      </c>
      <c r="I303" s="99">
        <v>9209064</v>
      </c>
      <c r="J303" s="99">
        <v>5704855</v>
      </c>
      <c r="K303" s="100">
        <v>7051032</v>
      </c>
      <c r="M303" s="294">
        <f>+E303-K303</f>
        <v>344268940</v>
      </c>
    </row>
    <row r="304" spans="1:13">
      <c r="F304" s="127"/>
      <c r="G304" s="129"/>
    </row>
    <row r="305" spans="1:13" ht="15.75" thickBot="1">
      <c r="A305" s="163"/>
      <c r="B305" s="164"/>
      <c r="C305" s="165"/>
      <c r="D305" s="165"/>
      <c r="E305" s="165"/>
      <c r="F305" s="127"/>
      <c r="G305" s="129"/>
      <c r="H305" s="129"/>
      <c r="I305" s="129"/>
      <c r="J305" s="129"/>
      <c r="K305" s="129"/>
    </row>
    <row r="306" spans="1:13">
      <c r="A306" s="25" t="s">
        <v>167</v>
      </c>
      <c r="B306" s="26" t="s">
        <v>166</v>
      </c>
      <c r="C306" s="28"/>
      <c r="D306" s="28"/>
      <c r="E306" s="28"/>
      <c r="G306" s="20" t="s">
        <v>167</v>
      </c>
      <c r="H306" s="21" t="s">
        <v>166</v>
      </c>
      <c r="I306" s="24"/>
      <c r="J306" s="24"/>
      <c r="K306" s="24"/>
    </row>
    <row r="307" spans="1:13" ht="15.75" thickBot="1">
      <c r="A307" s="85"/>
      <c r="B307" s="98" t="s">
        <v>84</v>
      </c>
      <c r="C307" s="99">
        <v>46689872</v>
      </c>
      <c r="D307" s="99">
        <v>70697500</v>
      </c>
      <c r="E307" s="100">
        <v>21410093</v>
      </c>
      <c r="F307" s="127"/>
      <c r="G307" s="85"/>
      <c r="H307" s="98" t="s">
        <v>143</v>
      </c>
      <c r="I307" s="99">
        <v>9641683</v>
      </c>
      <c r="J307" s="99">
        <v>5785964</v>
      </c>
      <c r="K307" s="100">
        <v>1847182</v>
      </c>
      <c r="M307" s="294">
        <f>+E307-K307</f>
        <v>19562911</v>
      </c>
    </row>
    <row r="308" spans="1:13">
      <c r="F308" s="127"/>
      <c r="G308" s="129"/>
      <c r="H308" s="129"/>
      <c r="I308" s="129"/>
      <c r="J308" s="129"/>
      <c r="K308" s="129"/>
    </row>
    <row r="309" spans="1:13" ht="15.75" thickBot="1"/>
    <row r="310" spans="1:13">
      <c r="A310" s="57" t="s">
        <v>168</v>
      </c>
      <c r="B310" s="21" t="s">
        <v>169</v>
      </c>
      <c r="C310" s="28"/>
      <c r="D310" s="28"/>
      <c r="E310" s="28"/>
      <c r="G310" s="57" t="s">
        <v>168</v>
      </c>
      <c r="H310" s="21" t="s">
        <v>169</v>
      </c>
      <c r="I310" s="24"/>
      <c r="J310" s="24"/>
      <c r="K310" s="24"/>
    </row>
    <row r="311" spans="1:13" ht="15.75" thickBot="1">
      <c r="A311" s="85"/>
      <c r="B311" s="98" t="s">
        <v>84</v>
      </c>
      <c r="C311" s="99">
        <v>10022064</v>
      </c>
      <c r="D311" s="99">
        <v>10267538</v>
      </c>
      <c r="E311" s="100">
        <v>9423100</v>
      </c>
      <c r="F311" s="127"/>
      <c r="G311" s="85"/>
      <c r="H311" s="98" t="s">
        <v>143</v>
      </c>
      <c r="I311" s="99">
        <v>64303463</v>
      </c>
      <c r="J311" s="99">
        <v>60049054</v>
      </c>
      <c r="K311" s="100">
        <v>62464085</v>
      </c>
      <c r="M311" s="295">
        <f>+E311-K311</f>
        <v>-53040985</v>
      </c>
    </row>
    <row r="312" spans="1:13">
      <c r="A312" s="129"/>
      <c r="B312" s="129"/>
      <c r="C312" s="129"/>
      <c r="D312" s="129"/>
      <c r="E312" s="129"/>
      <c r="F312" s="129"/>
    </row>
    <row r="313" spans="1:13" ht="15.75" thickBot="1"/>
    <row r="314" spans="1:13">
      <c r="A314" s="57" t="s">
        <v>170</v>
      </c>
      <c r="B314" s="21" t="s">
        <v>171</v>
      </c>
      <c r="C314" s="28"/>
      <c r="D314" s="28"/>
      <c r="E314" s="28"/>
      <c r="G314" s="57" t="s">
        <v>170</v>
      </c>
      <c r="H314" s="21" t="s">
        <v>171</v>
      </c>
      <c r="I314" s="24"/>
      <c r="J314" s="24"/>
      <c r="K314" s="24"/>
    </row>
    <row r="315" spans="1:13" ht="15.75" thickBot="1">
      <c r="A315" s="85"/>
      <c r="B315" s="98" t="s">
        <v>84</v>
      </c>
      <c r="C315" s="99">
        <v>4351171</v>
      </c>
      <c r="D315" s="99">
        <v>5203939</v>
      </c>
      <c r="E315" s="100">
        <v>5778824</v>
      </c>
      <c r="F315" s="127"/>
      <c r="G315" s="85"/>
      <c r="H315" s="98" t="s">
        <v>143</v>
      </c>
      <c r="I315" s="99">
        <v>99611766</v>
      </c>
      <c r="J315" s="99">
        <v>78661395</v>
      </c>
      <c r="K315" s="100">
        <v>54690525</v>
      </c>
      <c r="M315" s="295">
        <f>+E315-K315</f>
        <v>-48911701</v>
      </c>
    </row>
    <row r="316" spans="1:13">
      <c r="A316" s="129"/>
      <c r="B316" s="129"/>
      <c r="C316" s="129"/>
      <c r="D316" s="129"/>
      <c r="E316" s="129"/>
      <c r="F316" s="127"/>
    </row>
    <row r="317" spans="1:13" ht="15.75" thickBot="1"/>
    <row r="318" spans="1:13">
      <c r="A318" s="57" t="s">
        <v>275</v>
      </c>
      <c r="B318" s="21" t="s">
        <v>276</v>
      </c>
      <c r="C318" s="28"/>
      <c r="D318" s="28"/>
      <c r="E318" s="28"/>
      <c r="G318" s="57" t="s">
        <v>275</v>
      </c>
      <c r="H318" s="21" t="s">
        <v>276</v>
      </c>
      <c r="I318" s="24"/>
      <c r="J318" s="24"/>
      <c r="K318" s="24"/>
    </row>
    <row r="319" spans="1:13" ht="15.75" thickBot="1">
      <c r="A319" s="85"/>
      <c r="B319" s="98" t="s">
        <v>84</v>
      </c>
      <c r="C319" s="99">
        <v>885571</v>
      </c>
      <c r="D319" s="99">
        <v>805793</v>
      </c>
      <c r="E319" s="100">
        <v>687765</v>
      </c>
      <c r="F319" s="127"/>
      <c r="G319" s="85"/>
      <c r="H319" s="98" t="s">
        <v>143</v>
      </c>
      <c r="I319" s="99">
        <v>19261042</v>
      </c>
      <c r="J319" s="99">
        <v>16666859</v>
      </c>
      <c r="K319" s="100">
        <v>16559916</v>
      </c>
      <c r="M319" s="100">
        <f>+E319-K319</f>
        <v>-15872151</v>
      </c>
    </row>
    <row r="320" spans="1:13">
      <c r="A320" s="129"/>
      <c r="B320" s="129"/>
      <c r="C320" s="129"/>
      <c r="D320" s="129"/>
      <c r="E320" s="129"/>
      <c r="F320" s="127"/>
    </row>
    <row r="321" spans="1:13" ht="15.75" thickBot="1">
      <c r="A321" s="129"/>
      <c r="B321" s="129"/>
      <c r="C321" s="129"/>
      <c r="D321" s="129"/>
      <c r="E321" s="129"/>
      <c r="F321" s="127"/>
      <c r="G321" s="163"/>
      <c r="H321" s="164"/>
      <c r="I321" s="165"/>
      <c r="J321" s="165"/>
      <c r="K321" s="165"/>
    </row>
    <row r="322" spans="1:13">
      <c r="A322" s="57" t="s">
        <v>277</v>
      </c>
      <c r="B322" s="21" t="s">
        <v>278</v>
      </c>
      <c r="C322" s="28"/>
      <c r="D322" s="28"/>
      <c r="E322" s="28"/>
      <c r="G322" s="57" t="s">
        <v>277</v>
      </c>
      <c r="H322" s="21" t="s">
        <v>278</v>
      </c>
      <c r="I322" s="24"/>
      <c r="J322" s="24"/>
      <c r="K322" s="24"/>
    </row>
    <row r="323" spans="1:13" ht="15.75" thickBot="1">
      <c r="A323" s="85"/>
      <c r="B323" s="98" t="s">
        <v>84</v>
      </c>
      <c r="C323" s="99">
        <v>1857062</v>
      </c>
      <c r="D323" s="99">
        <v>948612</v>
      </c>
      <c r="E323" s="100">
        <v>1122896</v>
      </c>
      <c r="F323" s="127"/>
      <c r="G323" s="85"/>
      <c r="H323" s="98" t="s">
        <v>143</v>
      </c>
      <c r="I323" s="99">
        <v>25174482</v>
      </c>
      <c r="J323" s="99">
        <v>22774288</v>
      </c>
      <c r="K323" s="100">
        <v>18208590</v>
      </c>
      <c r="M323" s="295">
        <f>+E323-K323</f>
        <v>-17085694</v>
      </c>
    </row>
    <row r="324" spans="1:13">
      <c r="A324" s="129"/>
      <c r="B324" s="129"/>
      <c r="C324" s="129"/>
      <c r="D324" s="129"/>
      <c r="E324" s="129"/>
      <c r="F324" s="127"/>
    </row>
    <row r="325" spans="1:13" ht="15.75" thickBot="1">
      <c r="A325" s="129"/>
      <c r="B325" s="129"/>
      <c r="C325" s="129"/>
      <c r="D325" s="129"/>
      <c r="E325" s="129"/>
      <c r="F325" s="127"/>
      <c r="G325" s="163"/>
      <c r="H325" s="164"/>
      <c r="I325" s="165"/>
      <c r="J325" s="165"/>
      <c r="K325" s="165"/>
    </row>
    <row r="326" spans="1:13">
      <c r="A326" s="57" t="s">
        <v>328</v>
      </c>
      <c r="B326" s="21" t="s">
        <v>329</v>
      </c>
      <c r="C326" s="28"/>
      <c r="D326" s="28"/>
      <c r="E326" s="28"/>
      <c r="G326" s="57" t="s">
        <v>328</v>
      </c>
      <c r="H326" s="21" t="s">
        <v>329</v>
      </c>
      <c r="I326" s="24"/>
      <c r="J326" s="24"/>
      <c r="K326" s="24"/>
    </row>
    <row r="327" spans="1:13" ht="15.75" thickBot="1">
      <c r="A327" s="85"/>
      <c r="B327" s="98" t="s">
        <v>84</v>
      </c>
      <c r="C327" s="99">
        <v>9654595</v>
      </c>
      <c r="D327" s="99">
        <v>10496120</v>
      </c>
      <c r="E327" s="100">
        <v>10101885</v>
      </c>
      <c r="F327" s="127"/>
      <c r="G327" s="85"/>
      <c r="H327" s="98" t="s">
        <v>143</v>
      </c>
      <c r="I327" s="99">
        <v>7499722</v>
      </c>
      <c r="J327" s="99">
        <v>9447595</v>
      </c>
      <c r="K327" s="100">
        <v>5515620</v>
      </c>
      <c r="M327" s="294">
        <f>+E327-K327</f>
        <v>4586265</v>
      </c>
    </row>
    <row r="328" spans="1:13">
      <c r="A328" s="129"/>
      <c r="B328" s="129"/>
      <c r="C328" s="129"/>
      <c r="D328" s="129"/>
      <c r="E328" s="129"/>
      <c r="F328" s="127"/>
      <c r="G328" s="129"/>
      <c r="H328" s="129"/>
      <c r="I328" s="129"/>
      <c r="J328" s="129"/>
      <c r="K328" s="129"/>
    </row>
    <row r="329" spans="1:13" ht="15.75" thickBot="1">
      <c r="A329" s="129"/>
      <c r="B329" s="129"/>
      <c r="C329" s="129"/>
      <c r="D329" s="129"/>
      <c r="E329" s="129"/>
      <c r="F329" s="127"/>
      <c r="G329" s="163"/>
      <c r="H329" s="164"/>
      <c r="I329" s="165"/>
      <c r="J329" s="165"/>
      <c r="K329" s="165"/>
    </row>
    <row r="330" spans="1:13">
      <c r="A330" s="57" t="s">
        <v>279</v>
      </c>
      <c r="B330" s="21" t="s">
        <v>280</v>
      </c>
      <c r="C330" s="28"/>
      <c r="D330" s="28"/>
      <c r="E330" s="28"/>
      <c r="G330" s="57" t="s">
        <v>279</v>
      </c>
      <c r="H330" s="21" t="s">
        <v>280</v>
      </c>
      <c r="I330" s="24"/>
      <c r="J330" s="24"/>
      <c r="K330" s="24"/>
    </row>
    <row r="331" spans="1:13" ht="15.75" thickBot="1">
      <c r="A331" s="85"/>
      <c r="B331" s="98" t="s">
        <v>84</v>
      </c>
      <c r="C331" s="99">
        <v>29590588</v>
      </c>
      <c r="D331" s="99">
        <v>21881499</v>
      </c>
      <c r="E331" s="100">
        <v>19678144</v>
      </c>
      <c r="F331" s="127"/>
      <c r="G331" s="85"/>
      <c r="H331" s="98" t="s">
        <v>143</v>
      </c>
      <c r="I331" s="99">
        <v>27575935</v>
      </c>
      <c r="J331" s="99">
        <v>29375919</v>
      </c>
      <c r="K331" s="100">
        <v>32626416</v>
      </c>
      <c r="M331" s="295">
        <f>+E331-K331</f>
        <v>-12948272</v>
      </c>
    </row>
    <row r="332" spans="1:13">
      <c r="A332" s="129"/>
      <c r="B332" s="129"/>
      <c r="C332" s="129"/>
      <c r="D332" s="129"/>
      <c r="E332" s="129"/>
      <c r="F332" s="127"/>
    </row>
    <row r="333" spans="1:13" ht="15.75" thickBot="1">
      <c r="A333" s="129"/>
      <c r="B333" s="129"/>
      <c r="C333" s="129"/>
      <c r="D333" s="129"/>
      <c r="E333" s="129"/>
      <c r="F333" s="127"/>
      <c r="G333" s="129"/>
      <c r="H333" s="129"/>
      <c r="I333" s="129"/>
      <c r="J333" s="129"/>
      <c r="K333" s="129"/>
    </row>
    <row r="334" spans="1:13">
      <c r="A334" s="57" t="s">
        <v>284</v>
      </c>
      <c r="B334" s="21" t="s">
        <v>285</v>
      </c>
      <c r="C334" s="28"/>
      <c r="D334" s="28"/>
      <c r="E334" s="28"/>
      <c r="G334" s="57" t="s">
        <v>284</v>
      </c>
      <c r="H334" s="21" t="s">
        <v>285</v>
      </c>
      <c r="I334" s="24"/>
      <c r="J334" s="24"/>
      <c r="K334" s="24"/>
    </row>
    <row r="335" spans="1:13" ht="15.75" thickBot="1">
      <c r="A335" s="85"/>
      <c r="B335" s="98" t="s">
        <v>84</v>
      </c>
      <c r="C335" s="99">
        <v>6108095</v>
      </c>
      <c r="D335" s="99">
        <v>7307310</v>
      </c>
      <c r="E335" s="100">
        <v>7907265</v>
      </c>
      <c r="F335" s="127"/>
      <c r="G335" s="85"/>
      <c r="H335" s="98" t="s">
        <v>143</v>
      </c>
      <c r="I335" s="99">
        <v>22720373</v>
      </c>
      <c r="J335" s="99">
        <v>24525937</v>
      </c>
      <c r="K335" s="100">
        <v>26479273</v>
      </c>
      <c r="M335" s="295">
        <f>+E335-K335</f>
        <v>-18572008</v>
      </c>
    </row>
    <row r="336" spans="1:13">
      <c r="A336" s="129"/>
      <c r="B336" s="129"/>
      <c r="C336" s="129"/>
      <c r="D336" s="129"/>
      <c r="E336" s="129"/>
      <c r="F336" s="127"/>
    </row>
    <row r="337" spans="1:13" ht="15.75" thickBot="1">
      <c r="A337" s="129"/>
      <c r="B337" s="129"/>
      <c r="C337" s="129"/>
      <c r="D337" s="129"/>
      <c r="E337" s="129"/>
      <c r="F337" s="127"/>
      <c r="G337" s="129"/>
      <c r="H337" s="129"/>
      <c r="I337" s="129"/>
      <c r="J337" s="129"/>
      <c r="K337" s="129"/>
    </row>
    <row r="338" spans="1:13">
      <c r="A338" s="51" t="s">
        <v>172</v>
      </c>
      <c r="B338" s="47" t="s">
        <v>173</v>
      </c>
      <c r="C338" s="54"/>
      <c r="D338" s="48"/>
      <c r="E338" s="48"/>
      <c r="G338" s="57" t="s">
        <v>172</v>
      </c>
      <c r="H338" s="21" t="s">
        <v>173</v>
      </c>
      <c r="I338" s="24"/>
      <c r="J338" s="24"/>
      <c r="K338" s="24"/>
    </row>
    <row r="339" spans="1:13" ht="15.75" thickBot="1">
      <c r="A339" s="85"/>
      <c r="B339" s="98" t="s">
        <v>84</v>
      </c>
      <c r="C339" s="99">
        <v>17717700</v>
      </c>
      <c r="D339" s="99">
        <v>21482305</v>
      </c>
      <c r="E339" s="100">
        <v>27549109</v>
      </c>
      <c r="F339" s="127"/>
      <c r="G339" s="85"/>
      <c r="H339" s="98" t="s">
        <v>143</v>
      </c>
      <c r="I339" s="99">
        <v>48227324</v>
      </c>
      <c r="J339" s="99">
        <v>45261147</v>
      </c>
      <c r="K339" s="100">
        <v>38657535</v>
      </c>
      <c r="M339" s="295">
        <f>+E339-K339</f>
        <v>-11108426</v>
      </c>
    </row>
    <row r="340" spans="1:13">
      <c r="A340" s="129"/>
      <c r="B340" s="129"/>
      <c r="C340" s="129"/>
      <c r="D340" s="129"/>
      <c r="E340" s="129"/>
      <c r="F340" s="127"/>
    </row>
    <row r="341" spans="1:13" ht="15.75" thickBot="1">
      <c r="A341" s="58"/>
      <c r="C341" s="58"/>
      <c r="D341" s="58"/>
      <c r="E341" s="58"/>
      <c r="G341" s="58"/>
      <c r="H341" s="58"/>
      <c r="I341" s="58"/>
      <c r="J341" s="58"/>
      <c r="K341" s="58"/>
    </row>
    <row r="342" spans="1:13">
      <c r="A342" s="51" t="s">
        <v>174</v>
      </c>
      <c r="B342" s="21" t="s">
        <v>175</v>
      </c>
      <c r="C342" s="48"/>
      <c r="D342" s="48"/>
      <c r="E342" s="54"/>
      <c r="G342" s="59" t="s">
        <v>174</v>
      </c>
      <c r="H342" s="21" t="s">
        <v>175</v>
      </c>
      <c r="I342" s="24"/>
      <c r="J342" s="24"/>
      <c r="K342" s="24"/>
    </row>
    <row r="343" spans="1:13" ht="15.75" thickBot="1">
      <c r="A343" s="85"/>
      <c r="B343" s="98" t="s">
        <v>84</v>
      </c>
      <c r="C343" s="99">
        <v>6255270</v>
      </c>
      <c r="D343" s="100">
        <v>6737240</v>
      </c>
      <c r="E343" s="100">
        <v>7550877</v>
      </c>
      <c r="F343" s="127"/>
      <c r="G343" s="85"/>
      <c r="H343" s="98" t="s">
        <v>143</v>
      </c>
      <c r="I343" s="99">
        <v>49560187</v>
      </c>
      <c r="J343" s="99">
        <v>52338472</v>
      </c>
      <c r="K343" s="100">
        <v>59913179</v>
      </c>
      <c r="M343" s="295">
        <f>+E343-K343</f>
        <v>-52362302</v>
      </c>
    </row>
    <row r="344" spans="1:13">
      <c r="A344" s="129"/>
      <c r="B344" s="129"/>
      <c r="C344" s="129"/>
      <c r="D344" s="129"/>
      <c r="E344" s="129"/>
      <c r="F344" s="127"/>
    </row>
    <row r="345" spans="1:13" ht="15.75" thickBot="1">
      <c r="A345" s="129"/>
      <c r="B345" s="129"/>
      <c r="C345" s="129"/>
      <c r="D345" s="129"/>
      <c r="E345" s="129"/>
      <c r="F345" s="127"/>
    </row>
    <row r="346" spans="1:13">
      <c r="A346" s="51" t="s">
        <v>374</v>
      </c>
      <c r="B346" s="21" t="s">
        <v>375</v>
      </c>
      <c r="C346" s="48"/>
      <c r="D346" s="48"/>
      <c r="E346" s="54"/>
      <c r="F346" s="127"/>
      <c r="G346" s="51" t="s">
        <v>374</v>
      </c>
      <c r="H346" s="21" t="s">
        <v>375</v>
      </c>
      <c r="I346" s="48"/>
      <c r="J346" s="48"/>
      <c r="K346" s="54"/>
    </row>
    <row r="347" spans="1:13" ht="15.75" thickBot="1">
      <c r="A347" s="85"/>
      <c r="B347" s="98" t="s">
        <v>84</v>
      </c>
      <c r="C347" s="99">
        <v>5652918</v>
      </c>
      <c r="D347" s="100">
        <v>4581550</v>
      </c>
      <c r="E347" s="100">
        <v>4653786</v>
      </c>
      <c r="F347" s="127"/>
      <c r="G347" s="85"/>
      <c r="H347" s="98" t="s">
        <v>84</v>
      </c>
      <c r="I347" s="99">
        <v>9673260</v>
      </c>
      <c r="J347" s="100">
        <v>7457616</v>
      </c>
      <c r="K347" s="100">
        <v>8165928</v>
      </c>
      <c r="M347" s="295">
        <f>+E347-K347</f>
        <v>-3512142</v>
      </c>
    </row>
    <row r="348" spans="1:13">
      <c r="A348" s="129"/>
      <c r="B348" s="129"/>
      <c r="C348" s="129"/>
      <c r="D348" s="129"/>
      <c r="E348" s="129"/>
      <c r="F348" s="127"/>
    </row>
    <row r="349" spans="1:13" ht="15.75" thickBot="1"/>
    <row r="350" spans="1:13">
      <c r="A350" s="51" t="s">
        <v>177</v>
      </c>
      <c r="B350" s="21" t="s">
        <v>178</v>
      </c>
      <c r="C350" s="54"/>
      <c r="D350" s="54"/>
      <c r="E350" s="54"/>
      <c r="G350" s="59" t="s">
        <v>177</v>
      </c>
      <c r="H350" s="21" t="s">
        <v>178</v>
      </c>
      <c r="I350" s="24"/>
      <c r="J350" s="24"/>
      <c r="K350" s="24"/>
    </row>
    <row r="351" spans="1:13" ht="15.75" thickBot="1">
      <c r="A351" s="85"/>
      <c r="B351" s="98" t="s">
        <v>84</v>
      </c>
      <c r="C351" s="99">
        <v>15353242</v>
      </c>
      <c r="D351" s="99">
        <v>13511543</v>
      </c>
      <c r="E351" s="100">
        <v>9165716</v>
      </c>
      <c r="F351" s="127"/>
      <c r="G351" s="85"/>
      <c r="H351" s="98" t="s">
        <v>143</v>
      </c>
      <c r="I351" s="99">
        <v>170443171</v>
      </c>
      <c r="J351" s="99">
        <v>115600367</v>
      </c>
      <c r="K351" s="100">
        <v>122416360</v>
      </c>
      <c r="M351" s="295">
        <f>+E351-K351</f>
        <v>-113250644</v>
      </c>
    </row>
    <row r="352" spans="1:13">
      <c r="A352" s="129"/>
      <c r="B352" s="129"/>
      <c r="C352" s="129"/>
      <c r="D352" s="129"/>
      <c r="E352" s="129"/>
      <c r="F352" s="127"/>
    </row>
    <row r="353" spans="1:13" ht="15.75" thickBot="1">
      <c r="A353" s="129"/>
      <c r="B353" s="129"/>
      <c r="C353" s="129"/>
      <c r="D353" s="129"/>
      <c r="E353" s="129"/>
      <c r="F353" s="127"/>
      <c r="G353" s="163"/>
      <c r="H353" s="164"/>
      <c r="I353" s="165"/>
      <c r="J353" s="165"/>
      <c r="K353" s="165"/>
    </row>
    <row r="354" spans="1:13">
      <c r="A354" s="51" t="s">
        <v>287</v>
      </c>
      <c r="B354" s="21" t="s">
        <v>288</v>
      </c>
      <c r="C354" s="54"/>
      <c r="D354" s="54"/>
      <c r="E354" s="54"/>
      <c r="G354" s="59" t="s">
        <v>287</v>
      </c>
      <c r="H354" s="21" t="s">
        <v>288</v>
      </c>
      <c r="I354" s="24"/>
      <c r="J354" s="24"/>
      <c r="K354" s="24"/>
    </row>
    <row r="355" spans="1:13" ht="15.75" thickBot="1">
      <c r="A355" s="85"/>
      <c r="B355" s="98" t="s">
        <v>84</v>
      </c>
      <c r="C355" s="99">
        <v>1210476</v>
      </c>
      <c r="D355" s="99">
        <v>1198892</v>
      </c>
      <c r="E355" s="100">
        <v>1450807</v>
      </c>
      <c r="F355" s="127"/>
      <c r="G355" s="85"/>
      <c r="H355" s="98" t="s">
        <v>143</v>
      </c>
      <c r="I355" s="99">
        <v>31212036</v>
      </c>
      <c r="J355" s="99">
        <v>28550369</v>
      </c>
      <c r="K355" s="100">
        <v>27837507</v>
      </c>
      <c r="M355" s="295">
        <f>+E355-K355</f>
        <v>-26386700</v>
      </c>
    </row>
    <row r="356" spans="1:13">
      <c r="A356" s="163"/>
      <c r="B356" s="164"/>
      <c r="C356" s="165"/>
      <c r="D356" s="165"/>
      <c r="E356" s="165"/>
      <c r="F356" s="127"/>
    </row>
    <row r="357" spans="1:13" ht="15.75" thickBot="1">
      <c r="A357" s="163"/>
      <c r="B357" s="164"/>
      <c r="C357" s="165"/>
      <c r="D357" s="165"/>
      <c r="E357" s="165"/>
      <c r="F357" s="127"/>
      <c r="G357" s="129"/>
      <c r="H357" s="129"/>
      <c r="I357" s="129"/>
      <c r="J357" s="129"/>
      <c r="K357" s="129"/>
    </row>
    <row r="358" spans="1:13">
      <c r="A358" s="51" t="s">
        <v>180</v>
      </c>
      <c r="B358" s="21" t="s">
        <v>181</v>
      </c>
      <c r="C358" s="54"/>
      <c r="D358" s="54"/>
      <c r="E358" s="54"/>
      <c r="G358" s="51" t="s">
        <v>180</v>
      </c>
      <c r="H358" s="21" t="s">
        <v>181</v>
      </c>
      <c r="I358" s="24"/>
      <c r="J358" s="24"/>
      <c r="K358" s="24"/>
    </row>
    <row r="359" spans="1:13" ht="15.75" thickBot="1">
      <c r="A359" s="85"/>
      <c r="B359" s="98" t="s">
        <v>84</v>
      </c>
      <c r="C359" s="99">
        <v>57838049</v>
      </c>
      <c r="D359" s="99">
        <v>54845051</v>
      </c>
      <c r="E359" s="100">
        <v>45014188</v>
      </c>
      <c r="F359" s="127"/>
      <c r="G359" s="85"/>
      <c r="H359" s="98" t="s">
        <v>143</v>
      </c>
      <c r="I359" s="99">
        <v>29199779</v>
      </c>
      <c r="J359" s="99">
        <v>29743054</v>
      </c>
      <c r="K359" s="100">
        <v>31322155</v>
      </c>
      <c r="M359" s="294">
        <f>+E359-K359</f>
        <v>13692033</v>
      </c>
    </row>
    <row r="360" spans="1:13">
      <c r="F360" s="127"/>
      <c r="G360" s="129"/>
      <c r="H360" s="129"/>
      <c r="I360" s="129"/>
      <c r="J360" s="129"/>
      <c r="K360" s="129"/>
    </row>
    <row r="361" spans="1:13" ht="15.75" thickBot="1">
      <c r="F361" s="127"/>
      <c r="G361" s="129"/>
      <c r="H361" s="129"/>
      <c r="I361" s="129"/>
      <c r="J361" s="129"/>
      <c r="K361" s="129"/>
    </row>
    <row r="362" spans="1:13">
      <c r="A362" s="51" t="s">
        <v>376</v>
      </c>
      <c r="B362" s="21" t="s">
        <v>377</v>
      </c>
      <c r="C362" s="54"/>
      <c r="D362" s="54"/>
      <c r="E362" s="54"/>
      <c r="F362" s="127"/>
      <c r="G362" s="51" t="s">
        <v>376</v>
      </c>
      <c r="H362" s="21" t="s">
        <v>377</v>
      </c>
      <c r="I362" s="54"/>
      <c r="J362" s="54"/>
      <c r="K362" s="54"/>
    </row>
    <row r="363" spans="1:13" ht="15.75" thickBot="1">
      <c r="A363" s="85"/>
      <c r="B363" s="98" t="s">
        <v>84</v>
      </c>
      <c r="C363" s="99">
        <v>935</v>
      </c>
      <c r="D363" s="99">
        <v>532</v>
      </c>
      <c r="E363" s="100">
        <v>625</v>
      </c>
      <c r="F363" s="127"/>
      <c r="G363" s="85"/>
      <c r="H363" s="98" t="s">
        <v>143</v>
      </c>
      <c r="I363" s="99">
        <v>6965474</v>
      </c>
      <c r="J363" s="99">
        <v>7723501</v>
      </c>
      <c r="K363" s="100">
        <v>7382743</v>
      </c>
      <c r="M363" s="295">
        <f>+E363-K363</f>
        <v>-7382118</v>
      </c>
    </row>
    <row r="364" spans="1:13">
      <c r="F364" s="127"/>
      <c r="G364" s="129"/>
      <c r="H364" s="129"/>
      <c r="I364" s="129"/>
      <c r="J364" s="129"/>
      <c r="K364" s="129"/>
    </row>
    <row r="365" spans="1:13" ht="15.75" thickBot="1">
      <c r="A365" s="163"/>
      <c r="B365" s="164"/>
      <c r="C365" s="165"/>
      <c r="D365" s="165"/>
      <c r="E365" s="165"/>
      <c r="F365" s="127"/>
      <c r="G365" s="129"/>
      <c r="H365" s="129"/>
      <c r="I365" s="129"/>
      <c r="J365" s="129"/>
      <c r="K365" s="129"/>
    </row>
    <row r="366" spans="1:13">
      <c r="A366" s="51" t="s">
        <v>334</v>
      </c>
      <c r="B366" s="21" t="s">
        <v>335</v>
      </c>
      <c r="C366" s="54"/>
      <c r="D366" s="54"/>
      <c r="E366" s="54"/>
      <c r="G366" s="51" t="s">
        <v>334</v>
      </c>
      <c r="H366" s="21" t="s">
        <v>335</v>
      </c>
      <c r="I366" s="24"/>
      <c r="J366" s="24"/>
      <c r="K366" s="24"/>
    </row>
    <row r="367" spans="1:13" ht="15.75" thickBot="1">
      <c r="A367" s="85"/>
      <c r="B367" s="98" t="s">
        <v>84</v>
      </c>
      <c r="C367" s="99">
        <v>121308</v>
      </c>
      <c r="D367" s="99">
        <v>278950</v>
      </c>
      <c r="E367" s="100">
        <v>644858</v>
      </c>
      <c r="F367" s="127"/>
      <c r="G367" s="85"/>
      <c r="H367" s="98" t="s">
        <v>143</v>
      </c>
      <c r="I367" s="99">
        <v>10518393</v>
      </c>
      <c r="J367" s="99">
        <v>9420578</v>
      </c>
      <c r="K367" s="100">
        <v>9918666</v>
      </c>
      <c r="M367" s="295">
        <f>+E367-K367</f>
        <v>-9273808</v>
      </c>
    </row>
    <row r="368" spans="1:13">
      <c r="A368" s="163"/>
      <c r="B368" s="164"/>
      <c r="C368" s="165"/>
      <c r="D368" s="165"/>
      <c r="E368" s="165"/>
      <c r="F368" s="127"/>
    </row>
    <row r="369" spans="1:13" ht="15.75" thickBot="1">
      <c r="A369" s="163"/>
      <c r="B369" s="164"/>
      <c r="C369" s="165"/>
      <c r="D369" s="165"/>
      <c r="E369" s="165"/>
      <c r="F369" s="127"/>
      <c r="G369" s="129"/>
      <c r="H369" s="129"/>
      <c r="I369" s="129"/>
      <c r="J369" s="129"/>
      <c r="K369" s="129"/>
    </row>
    <row r="370" spans="1:13">
      <c r="A370" s="51" t="s">
        <v>289</v>
      </c>
      <c r="B370" s="21" t="s">
        <v>291</v>
      </c>
      <c r="C370" s="54"/>
      <c r="D370" s="54"/>
      <c r="E370" s="54"/>
      <c r="G370" s="59" t="s">
        <v>289</v>
      </c>
      <c r="H370" s="21" t="s">
        <v>291</v>
      </c>
      <c r="I370" s="24"/>
      <c r="J370" s="24"/>
      <c r="K370" s="24"/>
    </row>
    <row r="371" spans="1:13" ht="15.75" thickBot="1">
      <c r="A371" s="85"/>
      <c r="B371" s="98" t="s">
        <v>84</v>
      </c>
      <c r="C371" s="99">
        <v>371389</v>
      </c>
      <c r="D371" s="99">
        <v>468860</v>
      </c>
      <c r="E371" s="100">
        <v>504621</v>
      </c>
      <c r="F371" s="127"/>
      <c r="G371" s="85"/>
      <c r="H371" s="98" t="s">
        <v>143</v>
      </c>
      <c r="I371" s="99">
        <v>18635554</v>
      </c>
      <c r="J371" s="99">
        <v>15894252</v>
      </c>
      <c r="K371" s="100">
        <v>19028076</v>
      </c>
      <c r="M371" s="295">
        <f>+E371-K371</f>
        <v>-18523455</v>
      </c>
    </row>
    <row r="372" spans="1:13">
      <c r="A372" s="163"/>
      <c r="B372" s="164"/>
      <c r="C372" s="165"/>
      <c r="D372" s="165"/>
      <c r="E372" s="165"/>
      <c r="F372" s="127"/>
    </row>
    <row r="373" spans="1:13" ht="15.75" thickBot="1">
      <c r="A373" s="163"/>
      <c r="B373" s="164"/>
      <c r="C373" s="165"/>
      <c r="D373" s="165"/>
      <c r="E373" s="165"/>
      <c r="F373" s="127"/>
      <c r="G373" s="129"/>
      <c r="H373" s="129"/>
      <c r="I373" s="129"/>
      <c r="J373" s="129"/>
      <c r="K373" s="129"/>
    </row>
    <row r="374" spans="1:13">
      <c r="A374" s="51" t="s">
        <v>290</v>
      </c>
      <c r="B374" s="21" t="s">
        <v>292</v>
      </c>
      <c r="C374" s="54"/>
      <c r="D374" s="54"/>
      <c r="E374" s="54"/>
      <c r="G374" s="59" t="s">
        <v>290</v>
      </c>
      <c r="H374" s="21" t="s">
        <v>292</v>
      </c>
      <c r="I374" s="24"/>
      <c r="J374" s="24"/>
      <c r="K374" s="24"/>
    </row>
    <row r="375" spans="1:13" ht="15.75" thickBot="1">
      <c r="A375" s="85"/>
      <c r="B375" s="98" t="s">
        <v>84</v>
      </c>
      <c r="C375" s="99">
        <v>794564</v>
      </c>
      <c r="D375" s="99">
        <v>707101</v>
      </c>
      <c r="E375" s="100">
        <v>909505</v>
      </c>
      <c r="F375" s="127"/>
      <c r="G375" s="85"/>
      <c r="H375" s="98" t="s">
        <v>143</v>
      </c>
      <c r="I375" s="99">
        <v>12511589</v>
      </c>
      <c r="J375" s="99">
        <v>10340497</v>
      </c>
      <c r="K375" s="100">
        <v>11844578</v>
      </c>
      <c r="M375" s="295">
        <f>+E375-K375</f>
        <v>-10935073</v>
      </c>
    </row>
    <row r="376" spans="1:13">
      <c r="A376" s="163"/>
      <c r="B376" s="164"/>
      <c r="C376" s="165"/>
      <c r="D376" s="165"/>
      <c r="E376" s="165"/>
      <c r="F376" s="127"/>
    </row>
    <row r="377" spans="1:13" ht="15.75" thickBot="1">
      <c r="A377" s="163"/>
      <c r="B377" s="164"/>
      <c r="C377" s="165"/>
      <c r="D377" s="165"/>
      <c r="E377" s="165"/>
      <c r="F377" s="127"/>
      <c r="G377" s="129"/>
      <c r="H377" s="129"/>
      <c r="I377" s="129"/>
      <c r="J377" s="129"/>
      <c r="K377" s="129"/>
    </row>
    <row r="378" spans="1:13">
      <c r="A378" s="40" t="s">
        <v>70</v>
      </c>
      <c r="B378" s="21" t="s">
        <v>71</v>
      </c>
      <c r="C378" s="27"/>
      <c r="D378" s="27"/>
      <c r="E378" s="27"/>
      <c r="G378" s="40" t="s">
        <v>70</v>
      </c>
      <c r="H378" s="21" t="s">
        <v>71</v>
      </c>
      <c r="I378" s="27"/>
      <c r="J378" s="27"/>
      <c r="K378" s="27"/>
    </row>
    <row r="379" spans="1:13" ht="15.75" thickBot="1">
      <c r="A379" s="85"/>
      <c r="B379" s="98" t="s">
        <v>84</v>
      </c>
      <c r="C379" s="99">
        <v>33264679</v>
      </c>
      <c r="D379" s="99">
        <v>33959626</v>
      </c>
      <c r="E379" s="100">
        <v>38524342</v>
      </c>
      <c r="F379" s="127"/>
      <c r="G379" s="85"/>
      <c r="H379" s="98" t="s">
        <v>143</v>
      </c>
      <c r="I379" s="99">
        <v>121757279</v>
      </c>
      <c r="J379" s="99">
        <v>118847925</v>
      </c>
      <c r="K379" s="100">
        <v>124637739</v>
      </c>
      <c r="M379" s="295">
        <f>+E379-K379</f>
        <v>-86113397</v>
      </c>
    </row>
    <row r="381" spans="1:13" ht="15.75" thickBot="1">
      <c r="G381" s="163"/>
    </row>
    <row r="382" spans="1:13">
      <c r="A382" s="40" t="s">
        <v>183</v>
      </c>
      <c r="B382" s="21" t="s">
        <v>182</v>
      </c>
      <c r="C382" s="27"/>
      <c r="D382" s="27"/>
      <c r="E382" s="27"/>
      <c r="G382" s="40" t="s">
        <v>183</v>
      </c>
      <c r="H382" s="21" t="s">
        <v>182</v>
      </c>
      <c r="I382" s="27"/>
      <c r="J382" s="27"/>
      <c r="K382" s="27"/>
    </row>
    <row r="383" spans="1:13" ht="15.75" thickBot="1">
      <c r="A383" s="85"/>
      <c r="B383" s="98" t="s">
        <v>84</v>
      </c>
      <c r="C383" s="99">
        <v>96117589</v>
      </c>
      <c r="D383" s="99">
        <v>98255805</v>
      </c>
      <c r="E383" s="100">
        <v>101577906</v>
      </c>
      <c r="F383" s="127"/>
      <c r="G383" s="85"/>
      <c r="H383" s="98" t="s">
        <v>143</v>
      </c>
      <c r="I383" s="99">
        <v>77432787</v>
      </c>
      <c r="J383" s="99">
        <v>79363053</v>
      </c>
      <c r="K383" s="100">
        <v>85108423</v>
      </c>
      <c r="M383" s="294">
        <f>+E383-K383</f>
        <v>16469483</v>
      </c>
    </row>
    <row r="384" spans="1:13">
      <c r="F384" s="127"/>
      <c r="G384" s="129"/>
      <c r="H384" s="129"/>
      <c r="I384" s="129"/>
      <c r="J384" s="129"/>
      <c r="K384" s="129"/>
    </row>
    <row r="385" spans="1:13" ht="15.75" thickBot="1">
      <c r="A385" s="163"/>
      <c r="B385" s="129"/>
      <c r="C385" s="129"/>
      <c r="D385" s="129"/>
      <c r="E385" s="129"/>
      <c r="F385" s="127"/>
      <c r="G385" s="129"/>
      <c r="H385" s="129"/>
      <c r="I385" s="129"/>
      <c r="J385" s="129"/>
      <c r="K385" s="129"/>
    </row>
    <row r="386" spans="1:13">
      <c r="A386" s="20" t="s">
        <v>68</v>
      </c>
      <c r="B386" s="21" t="s">
        <v>69</v>
      </c>
      <c r="C386" s="29"/>
      <c r="D386" s="29"/>
      <c r="E386" s="29"/>
      <c r="G386" s="40" t="s">
        <v>68</v>
      </c>
      <c r="H386" s="21" t="s">
        <v>69</v>
      </c>
      <c r="I386" s="27"/>
      <c r="J386" s="27"/>
      <c r="K386" s="27"/>
    </row>
    <row r="387" spans="1:13" ht="15.75" thickBot="1">
      <c r="A387" s="85"/>
      <c r="B387" s="98" t="s">
        <v>84</v>
      </c>
      <c r="C387" s="99">
        <v>42697317</v>
      </c>
      <c r="D387" s="99">
        <v>42462186</v>
      </c>
      <c r="E387" s="100">
        <v>47513313</v>
      </c>
      <c r="F387" s="127"/>
      <c r="G387" s="85"/>
      <c r="H387" s="98" t="s">
        <v>143</v>
      </c>
      <c r="I387" s="99">
        <v>20354639</v>
      </c>
      <c r="J387" s="99">
        <v>22537768</v>
      </c>
      <c r="K387" s="100">
        <v>24890631</v>
      </c>
      <c r="M387" s="294">
        <f>+E387-K387</f>
        <v>22622682</v>
      </c>
    </row>
    <row r="388" spans="1:13">
      <c r="F388" s="127"/>
      <c r="G388" s="129"/>
      <c r="H388" s="129"/>
      <c r="I388" s="129"/>
      <c r="J388" s="129"/>
      <c r="K388" s="129"/>
    </row>
    <row r="389" spans="1:13" ht="15.75" thickBot="1"/>
    <row r="390" spans="1:13">
      <c r="A390" s="73" t="s">
        <v>294</v>
      </c>
      <c r="B390" s="21" t="s">
        <v>295</v>
      </c>
      <c r="C390" s="27"/>
      <c r="D390" s="27"/>
      <c r="E390" s="27"/>
      <c r="G390" s="73" t="s">
        <v>294</v>
      </c>
      <c r="H390" s="21" t="s">
        <v>295</v>
      </c>
      <c r="I390" s="27"/>
      <c r="J390" s="27"/>
      <c r="K390" s="27"/>
    </row>
    <row r="391" spans="1:13" ht="15.75" thickBot="1">
      <c r="A391" s="85"/>
      <c r="B391" s="98" t="s">
        <v>84</v>
      </c>
      <c r="C391" s="99">
        <v>14967243</v>
      </c>
      <c r="D391" s="99">
        <v>18555295</v>
      </c>
      <c r="E391" s="100">
        <v>20048170</v>
      </c>
      <c r="F391" s="127"/>
      <c r="G391" s="85"/>
      <c r="H391" s="98" t="s">
        <v>143</v>
      </c>
      <c r="I391" s="99">
        <v>76986744</v>
      </c>
      <c r="J391" s="99">
        <v>83921741</v>
      </c>
      <c r="K391" s="100">
        <v>85693270</v>
      </c>
      <c r="M391" s="295">
        <f>+E391-K391</f>
        <v>-65645100</v>
      </c>
    </row>
    <row r="392" spans="1:13">
      <c r="F392" s="127"/>
    </row>
    <row r="393" spans="1:13" ht="15.75" thickBot="1"/>
    <row r="394" spans="1:13">
      <c r="A394" s="40" t="s">
        <v>51</v>
      </c>
      <c r="B394" s="21" t="s">
        <v>52</v>
      </c>
      <c r="C394" s="34"/>
      <c r="D394" s="27"/>
      <c r="E394" s="27"/>
      <c r="G394" s="40" t="s">
        <v>51</v>
      </c>
      <c r="H394" s="21" t="s">
        <v>52</v>
      </c>
      <c r="I394" s="34"/>
      <c r="J394" s="27"/>
      <c r="K394" s="27"/>
    </row>
    <row r="395" spans="1:13" ht="15.75" thickBot="1">
      <c r="A395" s="85"/>
      <c r="B395" s="98" t="s">
        <v>84</v>
      </c>
      <c r="C395" s="99">
        <v>82386024</v>
      </c>
      <c r="D395" s="99">
        <v>107246602</v>
      </c>
      <c r="E395" s="100">
        <v>120270630</v>
      </c>
      <c r="F395" s="127"/>
      <c r="G395" s="85"/>
      <c r="H395" s="98" t="s">
        <v>143</v>
      </c>
      <c r="I395" s="99">
        <v>130748510</v>
      </c>
      <c r="J395" s="99">
        <v>137024192</v>
      </c>
      <c r="K395" s="100">
        <v>148177318</v>
      </c>
      <c r="M395" s="295">
        <f>+E395-K395</f>
        <v>-27906688</v>
      </c>
    </row>
    <row r="396" spans="1:13">
      <c r="F396" s="127"/>
      <c r="G396" s="129"/>
      <c r="H396" s="129"/>
      <c r="I396" s="129"/>
      <c r="J396" s="129"/>
      <c r="K396" s="129"/>
    </row>
    <row r="397" spans="1:13" ht="15.75" thickBot="1"/>
    <row r="398" spans="1:13">
      <c r="A398" s="40" t="s">
        <v>54</v>
      </c>
      <c r="B398" s="21" t="s">
        <v>55</v>
      </c>
      <c r="C398" s="34"/>
      <c r="D398" s="27"/>
      <c r="E398" s="27"/>
      <c r="G398" s="40" t="s">
        <v>54</v>
      </c>
      <c r="H398" s="21" t="s">
        <v>55</v>
      </c>
      <c r="I398" s="34"/>
      <c r="J398" s="27"/>
      <c r="K398" s="27"/>
    </row>
    <row r="399" spans="1:13" ht="15.75" thickBot="1">
      <c r="A399" s="85"/>
      <c r="B399" s="98" t="s">
        <v>84</v>
      </c>
      <c r="C399" s="99">
        <v>102489552</v>
      </c>
      <c r="D399" s="99">
        <v>106569555</v>
      </c>
      <c r="E399" s="100">
        <v>102700903</v>
      </c>
      <c r="F399" s="127"/>
      <c r="G399" s="85"/>
      <c r="H399" s="98" t="s">
        <v>143</v>
      </c>
      <c r="I399" s="99">
        <v>11945922</v>
      </c>
      <c r="J399" s="99">
        <v>13326981</v>
      </c>
      <c r="K399" s="100">
        <v>14542566</v>
      </c>
      <c r="M399" s="294">
        <f>+E399-K399</f>
        <v>88158337</v>
      </c>
    </row>
    <row r="400" spans="1:13">
      <c r="F400" s="127"/>
      <c r="G400" s="129"/>
      <c r="H400" s="129"/>
      <c r="I400" s="129"/>
      <c r="J400" s="129"/>
      <c r="K400" s="129"/>
    </row>
    <row r="401" spans="1:13" ht="15.75" thickBot="1"/>
    <row r="402" spans="1:13">
      <c r="A402" s="40" t="s">
        <v>56</v>
      </c>
      <c r="B402" s="21" t="s">
        <v>57</v>
      </c>
      <c r="C402" s="27"/>
      <c r="D402" s="27"/>
      <c r="E402" s="27"/>
      <c r="G402" s="40" t="s">
        <v>56</v>
      </c>
      <c r="H402" s="21" t="s">
        <v>57</v>
      </c>
      <c r="I402" s="27"/>
      <c r="J402" s="27"/>
      <c r="K402" s="27"/>
    </row>
    <row r="403" spans="1:13" ht="15.75" thickBot="1">
      <c r="A403" s="85"/>
      <c r="B403" s="98" t="s">
        <v>84</v>
      </c>
      <c r="C403" s="99">
        <v>52112722</v>
      </c>
      <c r="D403" s="99">
        <v>45832929</v>
      </c>
      <c r="E403" s="100">
        <v>46231423</v>
      </c>
      <c r="F403" s="127"/>
      <c r="G403" s="85"/>
      <c r="H403" s="98" t="s">
        <v>143</v>
      </c>
      <c r="I403" s="99">
        <v>18011607</v>
      </c>
      <c r="J403" s="99">
        <v>17404231</v>
      </c>
      <c r="K403" s="100">
        <v>15752628</v>
      </c>
      <c r="M403" s="294">
        <f>+E403-K403</f>
        <v>30478795</v>
      </c>
    </row>
    <row r="404" spans="1:13">
      <c r="F404" s="127"/>
      <c r="G404" s="129"/>
      <c r="H404" s="129"/>
      <c r="I404" s="129"/>
      <c r="J404" s="129"/>
      <c r="K404" s="129"/>
    </row>
    <row r="405" spans="1:13" ht="15.75" thickBot="1">
      <c r="F405" s="127"/>
      <c r="G405" s="129"/>
      <c r="H405" s="129"/>
      <c r="I405" s="129"/>
      <c r="J405" s="129"/>
      <c r="K405" s="129"/>
    </row>
    <row r="406" spans="1:13">
      <c r="A406" s="40" t="s">
        <v>378</v>
      </c>
      <c r="B406" s="21" t="s">
        <v>379</v>
      </c>
      <c r="C406" s="27"/>
      <c r="D406" s="27"/>
      <c r="E406" s="27"/>
      <c r="F406" s="127"/>
      <c r="G406" s="40" t="s">
        <v>378</v>
      </c>
      <c r="H406" s="21" t="s">
        <v>379</v>
      </c>
      <c r="I406" s="27"/>
      <c r="J406" s="27"/>
      <c r="K406" s="27"/>
    </row>
    <row r="407" spans="1:13" ht="15.75" thickBot="1">
      <c r="A407" s="85"/>
      <c r="B407" s="98" t="s">
        <v>143</v>
      </c>
      <c r="C407" s="99">
        <v>1340373</v>
      </c>
      <c r="D407" s="99">
        <v>1248011</v>
      </c>
      <c r="E407" s="100">
        <v>816026</v>
      </c>
      <c r="F407" s="127"/>
      <c r="G407" s="85"/>
      <c r="H407" s="98" t="s">
        <v>143</v>
      </c>
      <c r="I407" s="99">
        <v>9625168</v>
      </c>
      <c r="J407" s="99">
        <v>8654814</v>
      </c>
      <c r="K407" s="100">
        <v>8420524</v>
      </c>
      <c r="M407" s="295">
        <f>+E407-K407</f>
        <v>-7604498</v>
      </c>
    </row>
    <row r="408" spans="1:13">
      <c r="F408" s="127"/>
      <c r="G408" s="129"/>
      <c r="H408" s="129"/>
      <c r="I408" s="129"/>
      <c r="J408" s="129"/>
      <c r="K408" s="129"/>
    </row>
    <row r="409" spans="1:13" ht="15.75" thickBot="1">
      <c r="A409" s="129"/>
      <c r="B409" s="129"/>
      <c r="C409" s="129"/>
      <c r="D409" s="129"/>
      <c r="E409" s="129"/>
      <c r="F409" s="127"/>
      <c r="G409" s="129"/>
      <c r="H409" s="129"/>
      <c r="I409" s="129"/>
      <c r="J409" s="129"/>
      <c r="K409" s="129"/>
    </row>
    <row r="410" spans="1:13">
      <c r="A410" s="40" t="s">
        <v>185</v>
      </c>
      <c r="B410" s="21" t="s">
        <v>186</v>
      </c>
      <c r="C410" s="27"/>
      <c r="D410" s="27"/>
      <c r="E410" s="27"/>
      <c r="G410" s="40" t="s">
        <v>185</v>
      </c>
      <c r="H410" s="21" t="s">
        <v>186</v>
      </c>
      <c r="I410" s="27"/>
      <c r="J410" s="27"/>
      <c r="K410" s="27"/>
    </row>
    <row r="411" spans="1:13" ht="15.75" thickBot="1">
      <c r="A411" s="85"/>
      <c r="B411" s="98" t="s">
        <v>84</v>
      </c>
      <c r="C411" s="99">
        <v>617286</v>
      </c>
      <c r="D411" s="99">
        <v>836289</v>
      </c>
      <c r="E411" s="100">
        <v>1108817</v>
      </c>
      <c r="F411" s="127"/>
      <c r="G411" s="85"/>
      <c r="H411" s="98" t="s">
        <v>143</v>
      </c>
      <c r="I411" s="99">
        <v>60080334</v>
      </c>
      <c r="J411" s="99">
        <v>63889398</v>
      </c>
      <c r="K411" s="100">
        <v>70803691</v>
      </c>
      <c r="M411" s="295">
        <f>+E411-K411</f>
        <v>-69694874</v>
      </c>
    </row>
    <row r="412" spans="1:13">
      <c r="A412" s="129"/>
      <c r="B412" s="129"/>
      <c r="C412" s="262"/>
      <c r="D412" s="129"/>
      <c r="E412" s="129"/>
      <c r="F412" s="127"/>
    </row>
    <row r="414" spans="1:13">
      <c r="A414" s="60" t="s">
        <v>58</v>
      </c>
      <c r="B414" s="61" t="s">
        <v>85</v>
      </c>
      <c r="C414" s="38"/>
      <c r="D414" s="27"/>
      <c r="E414" s="27"/>
      <c r="G414" s="60" t="s">
        <v>58</v>
      </c>
      <c r="H414" s="61" t="s">
        <v>85</v>
      </c>
      <c r="I414" s="27"/>
      <c r="J414" s="27"/>
      <c r="K414" s="27"/>
    </row>
    <row r="415" spans="1:13" ht="15.75" thickBot="1">
      <c r="A415" s="85"/>
      <c r="B415" s="99" t="s">
        <v>84</v>
      </c>
      <c r="C415" s="99">
        <v>454828843</v>
      </c>
      <c r="D415" s="99">
        <v>489518497</v>
      </c>
      <c r="E415" s="100">
        <v>501722229</v>
      </c>
      <c r="F415" s="127"/>
      <c r="G415" s="85"/>
      <c r="H415" s="99" t="s">
        <v>143</v>
      </c>
      <c r="I415" s="99">
        <v>45925269</v>
      </c>
      <c r="J415" s="99">
        <v>45367937</v>
      </c>
      <c r="K415" s="100">
        <v>43904516</v>
      </c>
      <c r="M415" s="294">
        <f>+E415-K415</f>
        <v>457817713</v>
      </c>
    </row>
    <row r="416" spans="1:13">
      <c r="F416" s="127"/>
      <c r="G416" s="129"/>
      <c r="H416" s="129"/>
      <c r="I416" s="129"/>
      <c r="J416" s="129"/>
      <c r="K416" s="129"/>
    </row>
    <row r="417" spans="1:13" ht="15.75" thickBot="1"/>
    <row r="418" spans="1:13">
      <c r="A418" s="40" t="s">
        <v>72</v>
      </c>
      <c r="B418" s="21" t="s">
        <v>73</v>
      </c>
      <c r="C418" s="27"/>
      <c r="D418" s="27"/>
      <c r="E418" s="27"/>
      <c r="G418" s="40" t="s">
        <v>72</v>
      </c>
      <c r="H418" s="21" t="s">
        <v>73</v>
      </c>
      <c r="I418" s="27"/>
      <c r="J418" s="27"/>
      <c r="K418" s="27"/>
    </row>
    <row r="419" spans="1:13" ht="15.75" thickBot="1">
      <c r="A419" s="85"/>
      <c r="B419" s="99" t="s">
        <v>84</v>
      </c>
      <c r="C419" s="99">
        <v>43610471</v>
      </c>
      <c r="D419" s="99">
        <v>51954437</v>
      </c>
      <c r="E419" s="100">
        <v>44581883</v>
      </c>
      <c r="F419" s="127"/>
      <c r="G419" s="85"/>
      <c r="H419" s="99" t="s">
        <v>143</v>
      </c>
      <c r="I419" s="99">
        <v>11597043</v>
      </c>
      <c r="J419" s="99">
        <v>10688457</v>
      </c>
      <c r="K419" s="100">
        <v>11819979</v>
      </c>
      <c r="M419" s="294">
        <f>+E419-K419</f>
        <v>32761904</v>
      </c>
    </row>
    <row r="420" spans="1:13">
      <c r="F420" s="127"/>
      <c r="G420" s="129"/>
      <c r="H420" s="129"/>
      <c r="I420" s="129"/>
      <c r="J420" s="129"/>
      <c r="K420" s="129"/>
    </row>
    <row r="421" spans="1:13" ht="15.75" thickBot="1">
      <c r="A421" s="163"/>
      <c r="B421" s="165"/>
      <c r="C421" s="165"/>
      <c r="D421" s="165"/>
      <c r="E421" s="165"/>
      <c r="F421" s="127"/>
      <c r="G421" s="129"/>
      <c r="H421" s="129"/>
      <c r="I421" s="129"/>
      <c r="J421" s="129"/>
      <c r="K421" s="129"/>
    </row>
    <row r="422" spans="1:13">
      <c r="A422" s="40" t="s">
        <v>61</v>
      </c>
      <c r="B422" s="21" t="s">
        <v>62</v>
      </c>
      <c r="C422" s="38"/>
      <c r="D422" s="27"/>
      <c r="E422" s="27"/>
      <c r="G422" s="40" t="s">
        <v>61</v>
      </c>
      <c r="H422" s="21" t="s">
        <v>62</v>
      </c>
      <c r="I422" s="38"/>
      <c r="J422" s="27"/>
      <c r="K422" s="27"/>
    </row>
    <row r="423" spans="1:13" ht="15.75" thickBot="1">
      <c r="A423" s="85"/>
      <c r="B423" s="99" t="s">
        <v>84</v>
      </c>
      <c r="C423" s="99">
        <v>282683674</v>
      </c>
      <c r="D423" s="99">
        <v>312400666</v>
      </c>
      <c r="E423" s="100">
        <v>336122083</v>
      </c>
      <c r="F423" s="127"/>
      <c r="G423" s="85"/>
      <c r="H423" s="99" t="s">
        <v>143</v>
      </c>
      <c r="I423" s="99">
        <v>49737577</v>
      </c>
      <c r="J423" s="99">
        <v>51806818</v>
      </c>
      <c r="K423" s="100">
        <v>54115652</v>
      </c>
      <c r="M423" s="294">
        <f>+E423-K423</f>
        <v>282006431</v>
      </c>
    </row>
    <row r="424" spans="1:13">
      <c r="F424" s="127"/>
      <c r="G424" s="129"/>
      <c r="H424" s="129"/>
      <c r="I424" s="129"/>
      <c r="J424" s="129"/>
      <c r="K424" s="129"/>
    </row>
    <row r="425" spans="1:13" ht="15.75" thickBot="1"/>
    <row r="426" spans="1:13">
      <c r="A426" s="40" t="s">
        <v>188</v>
      </c>
      <c r="B426" s="21" t="s">
        <v>187</v>
      </c>
      <c r="C426" s="27"/>
      <c r="D426" s="27"/>
      <c r="E426" s="27"/>
      <c r="G426" s="40" t="s">
        <v>188</v>
      </c>
      <c r="H426" s="21" t="s">
        <v>187</v>
      </c>
      <c r="I426" s="27"/>
      <c r="J426" s="27"/>
      <c r="K426" s="27"/>
    </row>
    <row r="427" spans="1:13" ht="15.75" thickBot="1">
      <c r="A427" s="85"/>
      <c r="B427" s="98" t="s">
        <v>84</v>
      </c>
      <c r="C427" s="99">
        <v>36186344</v>
      </c>
      <c r="D427" s="99">
        <v>36183098</v>
      </c>
      <c r="E427" s="100">
        <v>31175319</v>
      </c>
      <c r="F427" s="127"/>
      <c r="G427" s="85"/>
      <c r="H427" s="98" t="s">
        <v>143</v>
      </c>
      <c r="I427" s="99">
        <v>41149821</v>
      </c>
      <c r="J427" s="99">
        <v>44079587</v>
      </c>
      <c r="K427" s="100">
        <v>38859995</v>
      </c>
      <c r="M427" s="295">
        <f>+E427-K427</f>
        <v>-7684676</v>
      </c>
    </row>
    <row r="428" spans="1:13">
      <c r="F428" s="127"/>
      <c r="G428" s="129"/>
      <c r="H428" s="129"/>
      <c r="I428" s="129"/>
      <c r="J428" s="129"/>
      <c r="K428" s="129"/>
    </row>
    <row r="429" spans="1:13" ht="15.75" thickBot="1"/>
    <row r="430" spans="1:13">
      <c r="A430" s="40" t="s">
        <v>190</v>
      </c>
      <c r="B430" s="21" t="s">
        <v>191</v>
      </c>
      <c r="C430" s="27"/>
      <c r="D430" s="27"/>
      <c r="E430" s="27"/>
      <c r="G430" s="40" t="s">
        <v>190</v>
      </c>
      <c r="H430" s="21" t="s">
        <v>191</v>
      </c>
      <c r="I430" s="27"/>
      <c r="J430" s="27"/>
      <c r="K430" s="27"/>
    </row>
    <row r="431" spans="1:13" ht="15.75" thickBot="1">
      <c r="A431" s="85"/>
      <c r="B431" s="98" t="s">
        <v>84</v>
      </c>
      <c r="C431" s="99">
        <v>24410308</v>
      </c>
      <c r="D431" s="99">
        <v>22585300</v>
      </c>
      <c r="E431" s="100">
        <v>21888768</v>
      </c>
      <c r="F431" s="127"/>
      <c r="G431" s="85"/>
      <c r="H431" s="98" t="s">
        <v>143</v>
      </c>
      <c r="I431" s="99">
        <v>72483583</v>
      </c>
      <c r="J431" s="99">
        <v>64522471</v>
      </c>
      <c r="K431" s="100">
        <v>61910519</v>
      </c>
      <c r="M431" s="295">
        <f>+E431-K431</f>
        <v>-40021751</v>
      </c>
    </row>
    <row r="432" spans="1:13">
      <c r="A432" s="129"/>
      <c r="B432" s="129"/>
      <c r="C432" s="129"/>
      <c r="D432" s="129"/>
      <c r="E432" s="129"/>
      <c r="F432" s="127"/>
    </row>
    <row r="433" spans="1:13" ht="15.75" thickBot="1"/>
    <row r="434" spans="1:13">
      <c r="A434" s="73" t="s">
        <v>297</v>
      </c>
      <c r="B434" s="21" t="s">
        <v>298</v>
      </c>
      <c r="C434" s="27"/>
      <c r="D434" s="27"/>
      <c r="E434" s="27"/>
      <c r="G434" s="73" t="s">
        <v>297</v>
      </c>
      <c r="H434" s="21" t="s">
        <v>298</v>
      </c>
      <c r="I434" s="27"/>
      <c r="J434" s="27"/>
      <c r="K434" s="27"/>
    </row>
    <row r="435" spans="1:13" ht="15.75" thickBot="1">
      <c r="A435" s="85"/>
      <c r="B435" s="98" t="s">
        <v>84</v>
      </c>
      <c r="C435" s="99">
        <v>3294940</v>
      </c>
      <c r="D435" s="99">
        <v>4066472</v>
      </c>
      <c r="E435" s="100">
        <v>5019347</v>
      </c>
      <c r="F435" s="127"/>
      <c r="G435" s="85"/>
      <c r="H435" s="98" t="s">
        <v>143</v>
      </c>
      <c r="I435" s="99">
        <v>13494408</v>
      </c>
      <c r="J435" s="99">
        <v>14702680</v>
      </c>
      <c r="K435" s="100">
        <v>16048826</v>
      </c>
      <c r="M435" s="295">
        <f>+E435-K435</f>
        <v>-11029479</v>
      </c>
    </row>
    <row r="436" spans="1:13">
      <c r="A436" s="129"/>
      <c r="B436" s="129"/>
      <c r="C436" s="129"/>
      <c r="D436" s="129"/>
      <c r="E436" s="129"/>
      <c r="F436" s="127"/>
    </row>
    <row r="437" spans="1:13" ht="15.75" thickBot="1">
      <c r="A437" s="129"/>
      <c r="B437" s="129"/>
      <c r="C437" s="129"/>
      <c r="D437" s="129"/>
      <c r="E437" s="129"/>
      <c r="F437" s="127"/>
    </row>
    <row r="438" spans="1:13">
      <c r="A438" s="40" t="s">
        <v>192</v>
      </c>
      <c r="B438" s="21" t="s">
        <v>193</v>
      </c>
      <c r="C438" s="27"/>
      <c r="D438" s="27"/>
      <c r="E438" s="27"/>
      <c r="G438" s="40" t="s">
        <v>192</v>
      </c>
      <c r="H438" s="21" t="s">
        <v>193</v>
      </c>
      <c r="I438" s="27"/>
      <c r="J438" s="27"/>
      <c r="K438" s="27"/>
    </row>
    <row r="439" spans="1:13" ht="15.75" thickBot="1">
      <c r="A439" s="85"/>
      <c r="B439" s="98" t="s">
        <v>84</v>
      </c>
      <c r="C439" s="99">
        <v>12146299</v>
      </c>
      <c r="D439" s="99">
        <v>14505594</v>
      </c>
      <c r="E439" s="100">
        <v>15869978</v>
      </c>
      <c r="F439" s="127"/>
      <c r="G439" s="85"/>
      <c r="H439" s="98" t="s">
        <v>143</v>
      </c>
      <c r="I439" s="99">
        <v>36991383</v>
      </c>
      <c r="J439" s="99">
        <v>40173265</v>
      </c>
      <c r="K439" s="100">
        <v>41306631</v>
      </c>
      <c r="M439" s="295">
        <f>+E439-K439</f>
        <v>-25436653</v>
      </c>
    </row>
    <row r="440" spans="1:13">
      <c r="A440" s="129"/>
      <c r="B440" s="129"/>
      <c r="C440" s="129"/>
      <c r="D440" s="129"/>
      <c r="E440" s="129"/>
      <c r="F440" s="127"/>
    </row>
    <row r="441" spans="1:13" ht="15.75" thickBot="1">
      <c r="A441" s="129"/>
      <c r="B441" s="129"/>
      <c r="C441" s="129"/>
      <c r="D441" s="129"/>
      <c r="E441" s="129"/>
      <c r="F441" s="127"/>
    </row>
    <row r="442" spans="1:13">
      <c r="A442" s="40" t="s">
        <v>380</v>
      </c>
      <c r="B442" s="21" t="s">
        <v>381</v>
      </c>
      <c r="C442" s="27"/>
      <c r="D442" s="27"/>
      <c r="E442" s="27"/>
      <c r="G442" s="40" t="s">
        <v>380</v>
      </c>
      <c r="H442" s="21" t="s">
        <v>381</v>
      </c>
      <c r="I442" s="27"/>
      <c r="J442" s="27"/>
      <c r="K442" s="27"/>
    </row>
    <row r="443" spans="1:13" ht="15.75" thickBot="1">
      <c r="A443" s="85"/>
      <c r="B443" s="98" t="s">
        <v>84</v>
      </c>
      <c r="C443" s="100">
        <v>4813343</v>
      </c>
      <c r="D443" s="99">
        <v>5228846</v>
      </c>
      <c r="E443" s="100">
        <v>4924259</v>
      </c>
      <c r="F443" s="127"/>
      <c r="G443" s="85"/>
      <c r="H443" s="98" t="s">
        <v>143</v>
      </c>
      <c r="I443" s="99">
        <v>12049907</v>
      </c>
      <c r="J443" s="99">
        <v>9562009</v>
      </c>
      <c r="K443" s="100">
        <v>9320240</v>
      </c>
      <c r="M443" s="295">
        <f>+E443-K443</f>
        <v>-4395981</v>
      </c>
    </row>
    <row r="444" spans="1:13">
      <c r="A444" s="129"/>
      <c r="B444" s="129"/>
      <c r="C444" s="129"/>
      <c r="D444" s="129"/>
      <c r="E444" s="129"/>
      <c r="F444" s="127"/>
    </row>
    <row r="445" spans="1:13" ht="15.75" thickBot="1"/>
    <row r="446" spans="1:13">
      <c r="A446" s="40" t="s">
        <v>194</v>
      </c>
      <c r="B446" s="21" t="s">
        <v>195</v>
      </c>
      <c r="C446" s="27"/>
      <c r="D446" s="27"/>
      <c r="E446" s="27"/>
      <c r="G446" s="40" t="s">
        <v>194</v>
      </c>
      <c r="H446" s="21" t="s">
        <v>195</v>
      </c>
      <c r="I446" s="27"/>
      <c r="J446" s="27"/>
      <c r="K446" s="27"/>
    </row>
    <row r="447" spans="1:13" ht="15.75" thickBot="1">
      <c r="A447" s="85"/>
      <c r="B447" s="98" t="s">
        <v>84</v>
      </c>
      <c r="C447" s="99">
        <v>33736610</v>
      </c>
      <c r="D447" s="99">
        <v>28609719</v>
      </c>
      <c r="E447" s="100">
        <v>26588063</v>
      </c>
      <c r="F447" s="127"/>
      <c r="G447" s="85"/>
      <c r="H447" s="98" t="s">
        <v>143</v>
      </c>
      <c r="I447" s="99">
        <v>34545771</v>
      </c>
      <c r="J447" s="99">
        <v>48151191</v>
      </c>
      <c r="K447" s="100">
        <v>51226382</v>
      </c>
      <c r="M447" s="295">
        <f>+E447-K447</f>
        <v>-24638319</v>
      </c>
    </row>
    <row r="448" spans="1:13">
      <c r="F448" s="127"/>
      <c r="G448" s="129"/>
      <c r="H448" s="129"/>
      <c r="I448" s="129"/>
      <c r="J448" s="129"/>
      <c r="K448" s="129"/>
    </row>
    <row r="449" spans="1:13" ht="15.75" thickBot="1"/>
    <row r="450" spans="1:13">
      <c r="A450" s="40" t="s">
        <v>196</v>
      </c>
      <c r="B450" s="21" t="s">
        <v>197</v>
      </c>
      <c r="C450" s="27"/>
      <c r="D450" s="27"/>
      <c r="E450" s="27"/>
      <c r="G450" s="20" t="s">
        <v>196</v>
      </c>
      <c r="H450" s="21" t="s">
        <v>197</v>
      </c>
      <c r="I450" s="29"/>
      <c r="J450" s="29"/>
      <c r="K450" s="29"/>
    </row>
    <row r="451" spans="1:13" ht="15.75" thickBot="1">
      <c r="A451" s="85"/>
      <c r="B451" s="124" t="s">
        <v>84</v>
      </c>
      <c r="C451" s="111">
        <v>187510368</v>
      </c>
      <c r="D451" s="111">
        <v>210641592</v>
      </c>
      <c r="E451" s="150">
        <v>243369733</v>
      </c>
      <c r="F451" s="127"/>
      <c r="G451" s="85"/>
      <c r="H451" s="124" t="s">
        <v>143</v>
      </c>
      <c r="I451" s="111">
        <v>184707548</v>
      </c>
      <c r="J451" s="111">
        <v>190973598</v>
      </c>
      <c r="K451" s="150">
        <v>195328556</v>
      </c>
      <c r="M451" s="294">
        <f>+E451-K451</f>
        <v>48041177</v>
      </c>
    </row>
    <row r="452" spans="1:13">
      <c r="F452" s="127"/>
      <c r="G452" s="129"/>
      <c r="H452" s="129"/>
      <c r="I452" s="129"/>
      <c r="J452" s="129"/>
      <c r="K452" s="129"/>
    </row>
    <row r="453" spans="1:13" ht="15.75" thickBot="1"/>
    <row r="454" spans="1:13">
      <c r="A454" s="73" t="s">
        <v>330</v>
      </c>
      <c r="B454" s="21" t="s">
        <v>331</v>
      </c>
      <c r="C454" s="27"/>
      <c r="D454" s="27"/>
      <c r="E454" s="27"/>
      <c r="G454" s="73" t="s">
        <v>330</v>
      </c>
      <c r="H454" s="21" t="s">
        <v>331</v>
      </c>
      <c r="I454" s="27"/>
      <c r="J454" s="27"/>
      <c r="K454" s="27"/>
    </row>
    <row r="455" spans="1:13" ht="15.75" thickBot="1">
      <c r="A455" s="85"/>
      <c r="B455" s="98" t="s">
        <v>84</v>
      </c>
      <c r="C455" s="99">
        <v>12588431</v>
      </c>
      <c r="D455" s="99">
        <v>11357377</v>
      </c>
      <c r="E455" s="100">
        <v>11751850</v>
      </c>
      <c r="F455" s="127"/>
      <c r="G455" s="85"/>
      <c r="H455" s="98" t="s">
        <v>143</v>
      </c>
      <c r="I455" s="99">
        <v>4293226</v>
      </c>
      <c r="J455" s="99">
        <v>5596635</v>
      </c>
      <c r="K455" s="100">
        <v>5419507</v>
      </c>
      <c r="M455" s="294">
        <f>+E455-K455</f>
        <v>6332343</v>
      </c>
    </row>
    <row r="457" spans="1:13" ht="15.75" thickBot="1"/>
    <row r="458" spans="1:13">
      <c r="A458" s="40" t="s">
        <v>198</v>
      </c>
      <c r="B458" s="21" t="s">
        <v>199</v>
      </c>
      <c r="C458" s="27"/>
      <c r="D458" s="27"/>
      <c r="E458" s="27"/>
      <c r="G458" s="40" t="s">
        <v>198</v>
      </c>
      <c r="H458" s="21" t="s">
        <v>199</v>
      </c>
      <c r="I458" s="27"/>
      <c r="J458" s="27"/>
      <c r="K458" s="27"/>
    </row>
    <row r="459" spans="1:13" ht="15.75" thickBot="1">
      <c r="A459" s="85"/>
      <c r="B459" s="98" t="s">
        <v>84</v>
      </c>
      <c r="C459" s="99">
        <v>31886824</v>
      </c>
      <c r="D459" s="99">
        <v>35548352</v>
      </c>
      <c r="E459" s="100">
        <v>40783688</v>
      </c>
      <c r="F459" s="127"/>
      <c r="G459" s="85"/>
      <c r="H459" s="98" t="s">
        <v>143</v>
      </c>
      <c r="I459" s="99">
        <v>77164365</v>
      </c>
      <c r="J459" s="99">
        <v>70836456</v>
      </c>
      <c r="K459" s="100">
        <v>84219158</v>
      </c>
      <c r="M459" s="295">
        <f>+E459-K459</f>
        <v>-43435470</v>
      </c>
    </row>
    <row r="460" spans="1:13">
      <c r="A460" s="129"/>
      <c r="B460" s="129"/>
      <c r="C460" s="129"/>
      <c r="D460" s="129"/>
      <c r="E460" s="129"/>
      <c r="F460" s="127"/>
    </row>
    <row r="461" spans="1:13" ht="15.75" thickBot="1"/>
    <row r="462" spans="1:13">
      <c r="A462" s="20" t="s">
        <v>200</v>
      </c>
      <c r="B462" s="21" t="s">
        <v>201</v>
      </c>
      <c r="C462" s="29"/>
      <c r="D462" s="29"/>
      <c r="E462" s="29"/>
      <c r="G462" s="20" t="s">
        <v>200</v>
      </c>
      <c r="H462" s="21" t="s">
        <v>201</v>
      </c>
      <c r="I462" s="29"/>
      <c r="J462" s="29"/>
      <c r="K462" s="29"/>
    </row>
    <row r="463" spans="1:13" ht="15.75" thickBot="1">
      <c r="A463" s="85"/>
      <c r="B463" s="98" t="s">
        <v>84</v>
      </c>
      <c r="C463" s="99">
        <v>21673800</v>
      </c>
      <c r="D463" s="99">
        <v>18391114</v>
      </c>
      <c r="E463" s="100">
        <v>21065236</v>
      </c>
      <c r="F463" s="127"/>
      <c r="G463" s="85"/>
      <c r="H463" s="98" t="s">
        <v>143</v>
      </c>
      <c r="I463" s="99">
        <v>28902241</v>
      </c>
      <c r="J463" s="99">
        <v>27857491</v>
      </c>
      <c r="K463" s="100">
        <v>31173083</v>
      </c>
      <c r="M463" s="295">
        <f>+E463-K463</f>
        <v>-10107847</v>
      </c>
    </row>
    <row r="464" spans="1:13">
      <c r="A464" s="129"/>
      <c r="B464" s="129"/>
      <c r="C464" s="129"/>
      <c r="D464" s="129"/>
      <c r="E464" s="129"/>
      <c r="F464" s="127"/>
    </row>
    <row r="465" spans="1:13" ht="15.75" thickBot="1"/>
    <row r="466" spans="1:13">
      <c r="A466" s="40" t="s">
        <v>64</v>
      </c>
      <c r="B466" s="21" t="s">
        <v>65</v>
      </c>
      <c r="C466" s="34"/>
      <c r="D466" s="27"/>
      <c r="E466" s="27"/>
      <c r="G466" s="40" t="s">
        <v>64</v>
      </c>
      <c r="H466" s="21" t="s">
        <v>65</v>
      </c>
      <c r="I466" s="34"/>
      <c r="J466" s="27"/>
      <c r="K466" s="27"/>
    </row>
    <row r="467" spans="1:13" ht="15.75" thickBot="1">
      <c r="A467" s="85"/>
      <c r="B467" s="98" t="s">
        <v>84</v>
      </c>
      <c r="C467" s="99">
        <v>77192210</v>
      </c>
      <c r="D467" s="99">
        <v>82665367</v>
      </c>
      <c r="E467" s="100">
        <v>79517218</v>
      </c>
      <c r="F467" s="127"/>
      <c r="G467" s="85"/>
      <c r="H467" s="98" t="s">
        <v>143</v>
      </c>
      <c r="I467" s="99">
        <v>37052819</v>
      </c>
      <c r="J467" s="99">
        <v>42247016</v>
      </c>
      <c r="K467" s="100">
        <v>48378396</v>
      </c>
      <c r="M467" s="294">
        <f>+E467-K467</f>
        <v>31138822</v>
      </c>
    </row>
    <row r="468" spans="1:13">
      <c r="F468" s="127"/>
      <c r="G468" s="129"/>
      <c r="H468" s="129"/>
      <c r="I468" s="129"/>
      <c r="J468" s="129"/>
      <c r="K468" s="129"/>
    </row>
    <row r="469" spans="1:13" ht="15.75" thickBot="1"/>
    <row r="470" spans="1:13">
      <c r="A470" s="73" t="s">
        <v>300</v>
      </c>
      <c r="B470" s="21" t="s">
        <v>301</v>
      </c>
      <c r="C470" s="27"/>
      <c r="D470" s="27"/>
      <c r="E470" s="27"/>
      <c r="G470" s="73" t="s">
        <v>300</v>
      </c>
      <c r="H470" s="21" t="s">
        <v>301</v>
      </c>
      <c r="I470" s="27"/>
      <c r="J470" s="27"/>
      <c r="K470" s="27"/>
    </row>
    <row r="471" spans="1:13" ht="15.75" thickBot="1">
      <c r="A471" s="85"/>
      <c r="B471" s="98" t="s">
        <v>84</v>
      </c>
      <c r="C471" s="99">
        <v>126150</v>
      </c>
      <c r="D471" s="99">
        <v>308865</v>
      </c>
      <c r="E471" s="100">
        <v>49769</v>
      </c>
      <c r="F471" s="127"/>
      <c r="G471" s="85"/>
      <c r="H471" s="98" t="s">
        <v>143</v>
      </c>
      <c r="I471" s="99">
        <v>19986768</v>
      </c>
      <c r="J471" s="99">
        <v>20700096</v>
      </c>
      <c r="K471" s="100">
        <v>30221863</v>
      </c>
      <c r="M471" s="295">
        <f>+E471-K471</f>
        <v>-30172094</v>
      </c>
    </row>
    <row r="472" spans="1:13">
      <c r="A472" s="129"/>
      <c r="B472" s="129"/>
      <c r="C472" s="262"/>
      <c r="D472" s="129"/>
      <c r="E472" s="129"/>
      <c r="F472" s="127"/>
    </row>
    <row r="473" spans="1:13" ht="15.75" thickBot="1"/>
    <row r="474" spans="1:13">
      <c r="A474" s="40" t="s">
        <v>203</v>
      </c>
      <c r="B474" s="21" t="s">
        <v>202</v>
      </c>
      <c r="C474" s="34"/>
      <c r="D474" s="27"/>
      <c r="E474" s="27"/>
      <c r="G474" s="40" t="s">
        <v>203</v>
      </c>
      <c r="H474" s="21" t="s">
        <v>202</v>
      </c>
      <c r="I474" s="34"/>
      <c r="J474" s="27"/>
      <c r="K474" s="27"/>
    </row>
    <row r="475" spans="1:13" ht="15.75" thickBot="1">
      <c r="A475" s="85"/>
      <c r="B475" s="98" t="s">
        <v>84</v>
      </c>
      <c r="C475" s="99">
        <v>78652109</v>
      </c>
      <c r="D475" s="99">
        <v>75464707</v>
      </c>
      <c r="E475" s="100">
        <v>75717870</v>
      </c>
      <c r="F475" s="127"/>
      <c r="G475" s="85"/>
      <c r="H475" s="98" t="s">
        <v>143</v>
      </c>
      <c r="I475" s="99">
        <v>163492314</v>
      </c>
      <c r="J475" s="99">
        <v>154836054</v>
      </c>
      <c r="K475" s="100">
        <v>151459634</v>
      </c>
      <c r="M475" s="295">
        <f>+E475-K475</f>
        <v>-75741764</v>
      </c>
    </row>
    <row r="476" spans="1:13">
      <c r="A476" s="129"/>
      <c r="B476" s="129"/>
      <c r="C476" s="129"/>
      <c r="D476" s="129"/>
      <c r="E476" s="129"/>
      <c r="F476" s="127"/>
      <c r="G476" s="129"/>
      <c r="H476" s="129"/>
      <c r="I476" s="129"/>
      <c r="J476" s="129"/>
      <c r="K476" s="129"/>
    </row>
    <row r="477" spans="1:13" ht="15.75" thickBot="1">
      <c r="A477" s="129"/>
      <c r="B477" s="129"/>
      <c r="C477" s="129"/>
      <c r="D477" s="129"/>
      <c r="E477" s="129"/>
      <c r="F477" s="127"/>
      <c r="G477" s="129"/>
      <c r="H477" s="129"/>
      <c r="I477" s="129"/>
      <c r="J477" s="129"/>
      <c r="K477" s="129"/>
    </row>
    <row r="478" spans="1:13">
      <c r="A478" s="73" t="s">
        <v>302</v>
      </c>
      <c r="B478" s="21" t="s">
        <v>303</v>
      </c>
      <c r="C478" s="27"/>
      <c r="D478" s="27"/>
      <c r="E478" s="27"/>
      <c r="F478" s="127"/>
      <c r="G478" s="73" t="s">
        <v>302</v>
      </c>
      <c r="H478" s="21" t="s">
        <v>303</v>
      </c>
      <c r="I478" s="27"/>
      <c r="J478" s="27"/>
      <c r="K478" s="27"/>
    </row>
    <row r="479" spans="1:13" ht="15.75" thickBot="1">
      <c r="A479" s="85"/>
      <c r="B479" s="98" t="s">
        <v>84</v>
      </c>
      <c r="C479" s="99">
        <v>14068751</v>
      </c>
      <c r="D479" s="99">
        <v>20796389</v>
      </c>
      <c r="E479" s="100">
        <v>16337127</v>
      </c>
      <c r="F479" s="127"/>
      <c r="G479" s="85"/>
      <c r="H479" s="98" t="s">
        <v>143</v>
      </c>
      <c r="I479" s="99">
        <v>1585632</v>
      </c>
      <c r="J479" s="99">
        <v>1601454</v>
      </c>
      <c r="K479" s="100">
        <v>1535316</v>
      </c>
      <c r="M479" s="294">
        <f>+E479-K479</f>
        <v>14801811</v>
      </c>
    </row>
    <row r="480" spans="1:13">
      <c r="F480" s="127"/>
      <c r="G480" s="129"/>
      <c r="H480" s="129"/>
      <c r="I480" s="129"/>
      <c r="J480" s="129"/>
      <c r="K480" s="129"/>
    </row>
    <row r="481" spans="1:13" ht="15.75" thickBot="1">
      <c r="A481" s="129"/>
      <c r="B481" s="129"/>
      <c r="C481" s="129"/>
      <c r="D481" s="129"/>
      <c r="E481" s="129"/>
      <c r="F481" s="127"/>
      <c r="G481" s="129"/>
      <c r="H481" s="129"/>
      <c r="I481" s="129"/>
      <c r="J481" s="129"/>
      <c r="K481" s="129"/>
    </row>
    <row r="482" spans="1:13">
      <c r="A482" s="40" t="s">
        <v>204</v>
      </c>
      <c r="B482" s="21" t="s">
        <v>205</v>
      </c>
      <c r="C482" s="34"/>
      <c r="D482" s="27"/>
      <c r="E482" s="27"/>
      <c r="G482" s="40" t="s">
        <v>204</v>
      </c>
      <c r="H482" s="21" t="s">
        <v>205</v>
      </c>
      <c r="I482" s="34"/>
      <c r="J482" s="27"/>
      <c r="K482" s="27"/>
    </row>
    <row r="483" spans="1:13" ht="15.75" thickBot="1">
      <c r="A483" s="85"/>
      <c r="B483" s="98" t="s">
        <v>84</v>
      </c>
      <c r="C483" s="99">
        <v>631814</v>
      </c>
      <c r="D483" s="99">
        <v>2717054</v>
      </c>
      <c r="E483" s="100">
        <v>2433644</v>
      </c>
      <c r="F483" s="127"/>
      <c r="G483" s="85"/>
      <c r="H483" s="98" t="s">
        <v>143</v>
      </c>
      <c r="I483" s="99">
        <v>79643936</v>
      </c>
      <c r="J483" s="99">
        <v>105004620</v>
      </c>
      <c r="K483" s="100">
        <v>119124101</v>
      </c>
      <c r="M483" s="295">
        <f>+E483-K483</f>
        <v>-116690457</v>
      </c>
    </row>
    <row r="484" spans="1:13">
      <c r="A484" s="129"/>
      <c r="B484" s="129"/>
      <c r="C484" s="129"/>
      <c r="D484" s="129"/>
      <c r="E484" s="129"/>
      <c r="F484" s="127"/>
    </row>
    <row r="485" spans="1:13" ht="15.75" thickBot="1">
      <c r="A485" s="129"/>
      <c r="B485" s="129"/>
      <c r="C485" s="129"/>
      <c r="D485" s="129"/>
      <c r="E485" s="129"/>
      <c r="F485" s="127"/>
    </row>
    <row r="486" spans="1:13">
      <c r="A486" s="40" t="s">
        <v>382</v>
      </c>
      <c r="B486" s="21" t="s">
        <v>383</v>
      </c>
      <c r="C486" s="34"/>
      <c r="D486" s="27"/>
      <c r="E486" s="27"/>
      <c r="G486" s="40" t="s">
        <v>382</v>
      </c>
      <c r="H486" s="21" t="s">
        <v>383</v>
      </c>
      <c r="I486" s="34"/>
      <c r="J486" s="27"/>
      <c r="K486" s="27"/>
    </row>
    <row r="487" spans="1:13" ht="15.75" thickBot="1">
      <c r="A487" s="85"/>
      <c r="B487" s="98" t="s">
        <v>84</v>
      </c>
      <c r="C487" s="99">
        <v>3307600</v>
      </c>
      <c r="D487" s="99">
        <v>2855546</v>
      </c>
      <c r="E487" s="100">
        <v>3743006</v>
      </c>
      <c r="F487" s="127"/>
      <c r="G487" s="85"/>
      <c r="H487" s="98" t="s">
        <v>143</v>
      </c>
      <c r="I487" s="99">
        <v>6231453</v>
      </c>
      <c r="J487" s="99">
        <v>7395202</v>
      </c>
      <c r="K487" s="100">
        <v>8944754</v>
      </c>
      <c r="M487" s="295">
        <f>+E487-K487</f>
        <v>-5201748</v>
      </c>
    </row>
    <row r="488" spans="1:13">
      <c r="A488" s="129"/>
      <c r="B488" s="129"/>
      <c r="C488" s="129"/>
      <c r="D488" s="129"/>
      <c r="E488" s="129"/>
      <c r="F488" s="127"/>
    </row>
    <row r="489" spans="1:13" ht="15.75" thickBot="1">
      <c r="A489" s="129"/>
      <c r="B489" s="129"/>
      <c r="C489" s="129"/>
      <c r="D489" s="129"/>
      <c r="E489" s="129"/>
      <c r="F489" s="127"/>
      <c r="G489" s="163"/>
      <c r="H489" s="164"/>
      <c r="I489" s="165"/>
      <c r="J489" s="165"/>
      <c r="K489" s="165"/>
    </row>
    <row r="490" spans="1:13">
      <c r="A490" s="73" t="s">
        <v>304</v>
      </c>
      <c r="B490" s="21" t="s">
        <v>305</v>
      </c>
      <c r="C490" s="34"/>
      <c r="D490" s="27"/>
      <c r="E490" s="27"/>
      <c r="G490" s="73" t="s">
        <v>304</v>
      </c>
      <c r="H490" s="21" t="s">
        <v>305</v>
      </c>
      <c r="I490" s="34"/>
      <c r="J490" s="27"/>
      <c r="K490" s="27"/>
    </row>
    <row r="491" spans="1:13" ht="15.75" thickBot="1">
      <c r="A491" s="85"/>
      <c r="B491" s="98" t="s">
        <v>84</v>
      </c>
      <c r="C491" s="99">
        <v>32525</v>
      </c>
      <c r="D491" s="99">
        <v>6443</v>
      </c>
      <c r="E491" s="100">
        <v>109595</v>
      </c>
      <c r="F491" s="127"/>
      <c r="G491" s="85"/>
      <c r="H491" s="98" t="s">
        <v>143</v>
      </c>
      <c r="I491" s="99">
        <v>25399755</v>
      </c>
      <c r="J491" s="99">
        <v>26843515</v>
      </c>
      <c r="K491" s="100">
        <v>29790023</v>
      </c>
      <c r="M491" s="295">
        <f>+E491-K491</f>
        <v>-29680428</v>
      </c>
    </row>
    <row r="492" spans="1:13">
      <c r="A492" s="129"/>
      <c r="B492" s="129"/>
      <c r="C492" s="129"/>
      <c r="D492" s="129"/>
      <c r="E492" s="129"/>
      <c r="F492" s="127"/>
    </row>
    <row r="493" spans="1:13" ht="15.75" thickBot="1"/>
    <row r="494" spans="1:13">
      <c r="A494" s="40" t="s">
        <v>207</v>
      </c>
      <c r="B494" s="21" t="s">
        <v>208</v>
      </c>
      <c r="C494" s="34"/>
      <c r="D494" s="27"/>
      <c r="E494" s="27"/>
      <c r="G494" s="40" t="s">
        <v>207</v>
      </c>
      <c r="H494" s="21" t="s">
        <v>208</v>
      </c>
      <c r="I494" s="34"/>
      <c r="J494" s="27"/>
      <c r="K494" s="27"/>
    </row>
    <row r="495" spans="1:13" ht="15.75" thickBot="1">
      <c r="A495" s="85"/>
      <c r="B495" s="124" t="s">
        <v>84</v>
      </c>
      <c r="C495" s="111">
        <v>13954548</v>
      </c>
      <c r="D495" s="111">
        <v>21786989</v>
      </c>
      <c r="E495" s="150">
        <v>19857484</v>
      </c>
      <c r="F495" s="127"/>
      <c r="G495" s="85"/>
      <c r="H495" s="124" t="s">
        <v>143</v>
      </c>
      <c r="I495" s="111">
        <v>111236003</v>
      </c>
      <c r="J495" s="111">
        <v>125484914</v>
      </c>
      <c r="K495" s="150">
        <v>128292559</v>
      </c>
      <c r="M495" s="295">
        <f>+E495-K495</f>
        <v>-108435075</v>
      </c>
    </row>
    <row r="496" spans="1:13">
      <c r="F496" s="127"/>
      <c r="G496" s="129"/>
      <c r="H496" s="129"/>
      <c r="I496" s="129"/>
      <c r="J496" s="129"/>
      <c r="K496" s="129"/>
    </row>
    <row r="497" spans="1:13" ht="15.75" thickBot="1">
      <c r="C497" s="286"/>
      <c r="D497" s="286"/>
      <c r="E497" s="286"/>
      <c r="F497" s="287"/>
      <c r="G497" s="286"/>
    </row>
    <row r="498" spans="1:13">
      <c r="A498" s="73" t="s">
        <v>306</v>
      </c>
      <c r="B498" s="21" t="s">
        <v>307</v>
      </c>
      <c r="C498" s="34"/>
      <c r="D498" s="27"/>
      <c r="E498" s="27"/>
      <c r="G498" s="73" t="s">
        <v>306</v>
      </c>
      <c r="H498" s="21" t="s">
        <v>307</v>
      </c>
      <c r="I498" s="34"/>
      <c r="J498" s="27"/>
      <c r="K498" s="27"/>
    </row>
    <row r="499" spans="1:13" ht="15.75" thickBot="1">
      <c r="A499" s="85"/>
      <c r="B499" s="124" t="s">
        <v>84</v>
      </c>
      <c r="C499" s="111">
        <v>17654401</v>
      </c>
      <c r="D499" s="111">
        <v>24590982</v>
      </c>
      <c r="E499" s="150">
        <v>14612295</v>
      </c>
      <c r="F499" s="127"/>
      <c r="G499" s="85"/>
      <c r="H499" s="124" t="s">
        <v>143</v>
      </c>
      <c r="I499" s="111">
        <v>9036434</v>
      </c>
      <c r="J499" s="111">
        <v>12397462</v>
      </c>
      <c r="K499" s="150">
        <v>10425768</v>
      </c>
      <c r="M499" s="294">
        <f>+E499-K499</f>
        <v>4186527</v>
      </c>
    </row>
    <row r="500" spans="1:13">
      <c r="F500" s="127"/>
    </row>
    <row r="501" spans="1:13" ht="15.75" thickBot="1"/>
    <row r="502" spans="1:13">
      <c r="A502" s="40" t="s">
        <v>206</v>
      </c>
      <c r="B502" s="21" t="s">
        <v>209</v>
      </c>
      <c r="C502" s="34"/>
      <c r="D502" s="27"/>
      <c r="E502" s="27"/>
      <c r="G502" s="40" t="s">
        <v>206</v>
      </c>
      <c r="H502" s="21" t="s">
        <v>209</v>
      </c>
      <c r="I502" s="34"/>
      <c r="J502" s="27"/>
      <c r="K502" s="27"/>
    </row>
    <row r="503" spans="1:13" ht="15.75" thickBot="1">
      <c r="A503" s="85"/>
      <c r="B503" s="124" t="s">
        <v>84</v>
      </c>
      <c r="C503" s="111">
        <v>23995874</v>
      </c>
      <c r="D503" s="111">
        <v>26660063</v>
      </c>
      <c r="E503" s="150">
        <v>45418988</v>
      </c>
      <c r="F503" s="127"/>
      <c r="G503" s="85"/>
      <c r="H503" s="213" t="s">
        <v>143</v>
      </c>
      <c r="I503" s="150">
        <v>168224466</v>
      </c>
      <c r="J503" s="120">
        <v>179052970</v>
      </c>
      <c r="K503" s="120">
        <v>184712518</v>
      </c>
      <c r="M503" s="295">
        <f>+E503-K503</f>
        <v>-139293530</v>
      </c>
    </row>
    <row r="504" spans="1:13">
      <c r="B504" s="171" t="s">
        <v>523</v>
      </c>
    </row>
    <row r="505" spans="1:13">
      <c r="B505" s="171" t="s">
        <v>521</v>
      </c>
    </row>
    <row r="506" spans="1:13">
      <c r="B506" s="406" t="s">
        <v>522</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M132"/>
  <sheetViews>
    <sheetView workbookViewId="0">
      <selection activeCell="G4" sqref="G4"/>
    </sheetView>
  </sheetViews>
  <sheetFormatPr defaultRowHeight="15"/>
  <cols>
    <col min="1" max="1" width="6.140625" customWidth="1"/>
    <col min="2" max="2" width="30.7109375" customWidth="1"/>
    <col min="3" max="3" width="15.7109375" customWidth="1"/>
    <col min="4" max="4" width="16.140625" customWidth="1"/>
    <col min="5" max="5" width="16" customWidth="1"/>
    <col min="6" max="6" width="7.85546875" style="62" customWidth="1"/>
    <col min="7" max="7" width="6.140625" customWidth="1"/>
    <col min="8" max="8" width="30.42578125" customWidth="1"/>
    <col min="9" max="9" width="18" customWidth="1"/>
    <col min="10" max="10" width="15.85546875" customWidth="1"/>
    <col min="11" max="11" width="16.42578125" customWidth="1"/>
    <col min="12" max="12" width="6.42578125" customWidth="1"/>
    <col min="13" max="13" width="32.85546875" customWidth="1"/>
  </cols>
  <sheetData>
    <row r="1" spans="1:13" ht="15.75" thickBot="1"/>
    <row r="2" spans="1:13" ht="17.25" thickBot="1">
      <c r="B2" s="75" t="s">
        <v>99</v>
      </c>
      <c r="H2" s="76" t="s">
        <v>100</v>
      </c>
    </row>
    <row r="3" spans="1:13" ht="16.5">
      <c r="B3" s="288"/>
      <c r="H3" s="289"/>
      <c r="M3" s="296" t="s">
        <v>341</v>
      </c>
    </row>
    <row r="4" spans="1:13" ht="17.25" thickBot="1">
      <c r="B4" s="288"/>
      <c r="C4" s="290" t="s">
        <v>81</v>
      </c>
      <c r="D4" s="290" t="s">
        <v>81</v>
      </c>
      <c r="E4" s="290" t="s">
        <v>81</v>
      </c>
      <c r="H4" s="289"/>
      <c r="I4" s="290" t="s">
        <v>81</v>
      </c>
      <c r="J4" s="290" t="s">
        <v>81</v>
      </c>
      <c r="K4" s="290" t="s">
        <v>81</v>
      </c>
      <c r="M4" s="297" t="s">
        <v>339</v>
      </c>
    </row>
    <row r="5" spans="1:13" ht="16.5" thickBot="1">
      <c r="C5" s="462">
        <v>2017</v>
      </c>
      <c r="D5" s="462">
        <v>2018</v>
      </c>
      <c r="E5" s="462" t="s">
        <v>516</v>
      </c>
      <c r="F5" s="172"/>
      <c r="G5" s="171"/>
      <c r="H5" s="171"/>
      <c r="I5" s="462">
        <v>2017</v>
      </c>
      <c r="J5" s="462">
        <v>2018</v>
      </c>
      <c r="K5" s="462" t="s">
        <v>516</v>
      </c>
      <c r="M5" s="461" t="s">
        <v>516</v>
      </c>
    </row>
    <row r="6" spans="1:13" ht="15.75">
      <c r="C6" s="299"/>
      <c r="D6" s="299"/>
      <c r="E6" s="299"/>
      <c r="I6" s="300"/>
      <c r="J6" s="300"/>
      <c r="K6" s="299"/>
      <c r="M6" s="293"/>
    </row>
    <row r="7" spans="1:13">
      <c r="A7" s="60" t="s">
        <v>58</v>
      </c>
      <c r="B7" s="61" t="s">
        <v>85</v>
      </c>
      <c r="C7" s="38"/>
      <c r="D7" s="27"/>
      <c r="E7" s="27"/>
      <c r="G7" s="60" t="s">
        <v>58</v>
      </c>
      <c r="H7" s="61" t="s">
        <v>85</v>
      </c>
      <c r="I7" s="27"/>
      <c r="J7" s="27"/>
      <c r="K7" s="27"/>
    </row>
    <row r="8" spans="1:13" ht="15.75" thickBot="1">
      <c r="A8" s="85"/>
      <c r="B8" s="99" t="s">
        <v>84</v>
      </c>
      <c r="C8" s="99">
        <v>454828843</v>
      </c>
      <c r="D8" s="99">
        <v>489518497</v>
      </c>
      <c r="E8" s="100">
        <v>501722229</v>
      </c>
      <c r="F8" s="127"/>
      <c r="G8" s="85"/>
      <c r="H8" s="99" t="s">
        <v>143</v>
      </c>
      <c r="I8" s="99">
        <v>45925269</v>
      </c>
      <c r="J8" s="99">
        <v>45367937</v>
      </c>
      <c r="K8" s="100">
        <v>43904516</v>
      </c>
      <c r="M8" s="294">
        <f>+E8-K8</f>
        <v>457817713</v>
      </c>
    </row>
    <row r="9" spans="1:13" ht="16.5" thickBot="1">
      <c r="C9" s="299"/>
      <c r="D9" s="299"/>
      <c r="E9" s="299"/>
      <c r="K9" s="299"/>
      <c r="M9" s="293"/>
    </row>
    <row r="10" spans="1:13">
      <c r="A10" s="20" t="s">
        <v>74</v>
      </c>
      <c r="B10" s="21" t="s">
        <v>75</v>
      </c>
      <c r="C10" s="33"/>
      <c r="D10" s="33"/>
      <c r="E10" s="33"/>
      <c r="G10" s="20" t="s">
        <v>74</v>
      </c>
      <c r="H10" s="21" t="s">
        <v>75</v>
      </c>
      <c r="I10" s="24"/>
      <c r="J10" s="24"/>
      <c r="K10" s="24"/>
    </row>
    <row r="11" spans="1:13" ht="15.75" thickBot="1">
      <c r="A11" s="85"/>
      <c r="B11" s="124" t="s">
        <v>84</v>
      </c>
      <c r="C11" s="111">
        <v>535296193</v>
      </c>
      <c r="D11" s="112">
        <v>518817552</v>
      </c>
      <c r="E11" s="120">
        <v>520444984</v>
      </c>
      <c r="F11" s="127"/>
      <c r="G11" s="83"/>
      <c r="H11" s="124" t="s">
        <v>143</v>
      </c>
      <c r="I11" s="111">
        <v>106243021</v>
      </c>
      <c r="J11" s="111">
        <v>119186016</v>
      </c>
      <c r="K11" s="111">
        <v>129193252</v>
      </c>
      <c r="M11" s="294">
        <f>+E11-K11</f>
        <v>391251732</v>
      </c>
    </row>
    <row r="12" spans="1:13" ht="15.75">
      <c r="C12" s="299"/>
      <c r="D12" s="299"/>
      <c r="E12" s="299"/>
      <c r="I12" s="300"/>
      <c r="J12" s="300"/>
      <c r="K12" s="299"/>
      <c r="M12" s="293"/>
    </row>
    <row r="13" spans="1:13">
      <c r="A13" s="25" t="s">
        <v>42</v>
      </c>
      <c r="B13" s="26" t="s">
        <v>82</v>
      </c>
      <c r="C13" s="28"/>
      <c r="D13" s="28"/>
      <c r="E13" s="28"/>
      <c r="F13" s="68"/>
      <c r="G13" s="25" t="s">
        <v>42</v>
      </c>
      <c r="H13" s="26" t="s">
        <v>82</v>
      </c>
      <c r="I13" s="26"/>
      <c r="J13" s="26"/>
      <c r="K13" s="26"/>
    </row>
    <row r="14" spans="1:13" ht="15.75" thickBot="1">
      <c r="A14" s="85"/>
      <c r="B14" s="98" t="s">
        <v>84</v>
      </c>
      <c r="C14" s="99">
        <v>482084847</v>
      </c>
      <c r="D14" s="99">
        <v>585919298</v>
      </c>
      <c r="E14" s="100">
        <v>351319972</v>
      </c>
      <c r="F14" s="127"/>
      <c r="G14" s="85"/>
      <c r="H14" s="98" t="s">
        <v>143</v>
      </c>
      <c r="I14" s="99">
        <v>9209064</v>
      </c>
      <c r="J14" s="99">
        <v>5704855</v>
      </c>
      <c r="K14" s="100">
        <v>7051032</v>
      </c>
      <c r="M14" s="294">
        <f>+E14-K14</f>
        <v>344268940</v>
      </c>
    </row>
    <row r="15" spans="1:13" ht="15.75" thickBot="1">
      <c r="A15" s="163"/>
      <c r="B15" s="164"/>
      <c r="C15" s="165"/>
      <c r="D15" s="165"/>
      <c r="E15" s="165"/>
      <c r="F15" s="127"/>
      <c r="G15" s="163"/>
      <c r="H15" s="164"/>
      <c r="I15" s="165"/>
      <c r="J15" s="165"/>
      <c r="K15" s="165"/>
      <c r="M15" s="301"/>
    </row>
    <row r="16" spans="1:13">
      <c r="A16" s="40" t="s">
        <v>61</v>
      </c>
      <c r="B16" s="21" t="s">
        <v>62</v>
      </c>
      <c r="C16" s="38"/>
      <c r="D16" s="27"/>
      <c r="E16" s="27"/>
      <c r="G16" s="40" t="s">
        <v>61</v>
      </c>
      <c r="H16" s="21" t="s">
        <v>62</v>
      </c>
      <c r="I16" s="38"/>
      <c r="J16" s="27"/>
      <c r="K16" s="27"/>
    </row>
    <row r="17" spans="1:13" ht="15.75" thickBot="1">
      <c r="A17" s="85"/>
      <c r="B17" s="99" t="s">
        <v>84</v>
      </c>
      <c r="C17" s="99">
        <v>282683674</v>
      </c>
      <c r="D17" s="99">
        <v>312400666</v>
      </c>
      <c r="E17" s="100">
        <v>336122083</v>
      </c>
      <c r="F17" s="127"/>
      <c r="G17" s="85"/>
      <c r="H17" s="99" t="s">
        <v>143</v>
      </c>
      <c r="I17" s="99">
        <v>49737577</v>
      </c>
      <c r="J17" s="99">
        <v>51806818</v>
      </c>
      <c r="K17" s="100">
        <v>54115652</v>
      </c>
      <c r="M17" s="294">
        <f>+E17-K17</f>
        <v>282006431</v>
      </c>
    </row>
    <row r="18" spans="1:13">
      <c r="A18" s="163"/>
      <c r="B18" s="164"/>
      <c r="C18" s="165"/>
      <c r="D18" s="165"/>
      <c r="E18" s="165"/>
      <c r="F18" s="127"/>
      <c r="G18" s="163"/>
      <c r="H18" s="164"/>
      <c r="I18" s="165"/>
      <c r="J18" s="165"/>
      <c r="K18" s="165"/>
      <c r="M18" s="301"/>
    </row>
    <row r="19" spans="1:13" ht="15.75" thickBot="1">
      <c r="A19" s="51" t="s">
        <v>162</v>
      </c>
      <c r="B19" s="47" t="s">
        <v>535</v>
      </c>
      <c r="C19" s="53"/>
      <c r="D19" s="53"/>
      <c r="E19" s="53"/>
      <c r="G19" s="51" t="s">
        <v>162</v>
      </c>
      <c r="H19" s="47" t="s">
        <v>535</v>
      </c>
      <c r="I19" s="54"/>
      <c r="J19" s="54"/>
      <c r="K19" s="54"/>
    </row>
    <row r="20" spans="1:13" ht="15.75" thickBot="1">
      <c r="A20" s="85"/>
      <c r="B20" s="124" t="s">
        <v>84</v>
      </c>
      <c r="C20" s="214">
        <v>159160584</v>
      </c>
      <c r="D20" s="214">
        <v>170786878</v>
      </c>
      <c r="E20" s="214">
        <v>217201274</v>
      </c>
      <c r="F20" s="127"/>
      <c r="G20" s="85"/>
      <c r="H20" s="124" t="s">
        <v>143</v>
      </c>
      <c r="I20" s="111">
        <v>13685956</v>
      </c>
      <c r="J20" s="111">
        <v>10028761</v>
      </c>
      <c r="K20" s="150">
        <v>11669021</v>
      </c>
      <c r="M20" s="294">
        <f>+E20-K20</f>
        <v>205532253</v>
      </c>
    </row>
    <row r="21" spans="1:13" ht="16.5" thickBot="1">
      <c r="C21" s="299"/>
      <c r="D21" s="299"/>
      <c r="E21" s="299"/>
      <c r="I21" s="300"/>
      <c r="J21" s="300"/>
      <c r="K21" s="299"/>
      <c r="M21" s="293"/>
    </row>
    <row r="22" spans="1:13">
      <c r="A22" s="35" t="s">
        <v>76</v>
      </c>
      <c r="B22" s="36" t="s">
        <v>77</v>
      </c>
      <c r="C22" s="37"/>
      <c r="D22" s="29"/>
      <c r="E22" s="29"/>
      <c r="G22" s="35" t="s">
        <v>76</v>
      </c>
      <c r="H22" s="21" t="s">
        <v>77</v>
      </c>
      <c r="I22" s="29"/>
      <c r="J22" s="29"/>
      <c r="K22" s="29"/>
    </row>
    <row r="23" spans="1:13" ht="15.75" thickBot="1">
      <c r="A23" s="85"/>
      <c r="B23" s="124" t="s">
        <v>84</v>
      </c>
      <c r="C23" s="150">
        <v>146727993</v>
      </c>
      <c r="D23" s="150">
        <v>156563467</v>
      </c>
      <c r="E23" s="150">
        <v>176198111</v>
      </c>
      <c r="F23" s="127"/>
      <c r="G23" s="85"/>
      <c r="H23" s="124" t="s">
        <v>143</v>
      </c>
      <c r="I23" s="150">
        <v>17384943</v>
      </c>
      <c r="J23" s="150">
        <v>19741745</v>
      </c>
      <c r="K23" s="150">
        <v>16246433</v>
      </c>
      <c r="M23" s="294">
        <f>+E23-K23</f>
        <v>159951678</v>
      </c>
    </row>
    <row r="24" spans="1:13" ht="15.75">
      <c r="C24" s="299"/>
      <c r="D24" s="299"/>
      <c r="E24" s="299"/>
      <c r="I24" s="300"/>
      <c r="J24" s="300"/>
      <c r="K24" s="299"/>
      <c r="M24" s="293"/>
    </row>
    <row r="25" spans="1:13">
      <c r="A25" s="25" t="s">
        <v>126</v>
      </c>
      <c r="B25" s="26" t="s">
        <v>127</v>
      </c>
      <c r="C25" s="27"/>
      <c r="D25" s="27"/>
      <c r="E25" s="27"/>
      <c r="G25" s="25" t="s">
        <v>126</v>
      </c>
      <c r="H25" s="26" t="s">
        <v>127</v>
      </c>
      <c r="I25" s="28"/>
      <c r="J25" s="28"/>
      <c r="K25" s="28"/>
    </row>
    <row r="26" spans="1:13" ht="15.75" thickBot="1">
      <c r="A26" s="85"/>
      <c r="B26" s="124" t="s">
        <v>84</v>
      </c>
      <c r="C26" s="111">
        <v>167706886</v>
      </c>
      <c r="D26" s="209">
        <v>197003897</v>
      </c>
      <c r="E26" s="150">
        <v>182675101</v>
      </c>
      <c r="F26" s="127"/>
      <c r="G26" s="85"/>
      <c r="H26" s="124" t="s">
        <v>143</v>
      </c>
      <c r="I26" s="111">
        <v>34791432</v>
      </c>
      <c r="J26" s="112">
        <v>29044331</v>
      </c>
      <c r="K26" s="120">
        <v>29444234</v>
      </c>
      <c r="M26" s="294">
        <f>+E26-K26</f>
        <v>153230867</v>
      </c>
    </row>
    <row r="27" spans="1:13">
      <c r="A27" s="163"/>
      <c r="B27" s="164"/>
      <c r="C27" s="165"/>
      <c r="D27" s="165"/>
      <c r="E27" s="165"/>
      <c r="F27" s="127"/>
      <c r="G27" s="163"/>
      <c r="H27" s="164"/>
      <c r="I27" s="165"/>
      <c r="J27" s="165"/>
      <c r="K27" s="165"/>
      <c r="M27" s="301"/>
    </row>
    <row r="28" spans="1:13">
      <c r="A28" s="51" t="s">
        <v>161</v>
      </c>
      <c r="B28" s="47" t="s">
        <v>160</v>
      </c>
      <c r="C28" s="53"/>
      <c r="D28" s="53"/>
      <c r="E28" s="53"/>
      <c r="G28" s="51" t="s">
        <v>161</v>
      </c>
      <c r="H28" s="47" t="s">
        <v>160</v>
      </c>
      <c r="I28" s="54"/>
      <c r="J28" s="54"/>
      <c r="K28" s="54"/>
    </row>
    <row r="29" spans="1:13" ht="15.75" thickBot="1">
      <c r="A29" s="85"/>
      <c r="B29" s="124" t="s">
        <v>84</v>
      </c>
      <c r="C29" s="111">
        <v>125058337</v>
      </c>
      <c r="D29" s="150">
        <v>133950562</v>
      </c>
      <c r="E29" s="150">
        <v>140004339</v>
      </c>
      <c r="F29" s="127"/>
      <c r="G29" s="85"/>
      <c r="H29" s="124" t="s">
        <v>143</v>
      </c>
      <c r="I29" s="111">
        <v>3213801</v>
      </c>
      <c r="J29" s="111">
        <v>3248195</v>
      </c>
      <c r="K29" s="150">
        <v>3716289</v>
      </c>
      <c r="M29" s="294">
        <f>+E29-K29</f>
        <v>136288050</v>
      </c>
    </row>
    <row r="30" spans="1:13">
      <c r="A30" s="163"/>
      <c r="B30" s="164"/>
      <c r="C30" s="165"/>
      <c r="D30" s="165"/>
      <c r="E30" s="165"/>
      <c r="F30" s="127"/>
      <c r="G30" s="163"/>
      <c r="H30" s="164"/>
      <c r="I30" s="165"/>
      <c r="J30" s="165"/>
      <c r="K30" s="165"/>
      <c r="M30" s="301"/>
    </row>
    <row r="31" spans="1:13">
      <c r="A31" s="25" t="s">
        <v>150</v>
      </c>
      <c r="B31" s="26" t="s">
        <v>385</v>
      </c>
      <c r="C31" s="27"/>
      <c r="D31" s="27"/>
      <c r="E31" s="27"/>
      <c r="G31" s="25" t="s">
        <v>150</v>
      </c>
      <c r="H31" s="26" t="s">
        <v>385</v>
      </c>
      <c r="I31" s="27"/>
      <c r="J31" s="27"/>
      <c r="K31" s="27"/>
    </row>
    <row r="32" spans="1:13" ht="15.75" thickBot="1">
      <c r="A32" s="85"/>
      <c r="B32" s="124" t="s">
        <v>84</v>
      </c>
      <c r="C32" s="150">
        <v>173342786</v>
      </c>
      <c r="D32" s="150">
        <v>136825389</v>
      </c>
      <c r="E32" s="150">
        <v>134949381</v>
      </c>
      <c r="F32" s="127"/>
      <c r="G32" s="85"/>
      <c r="H32" s="124" t="s">
        <v>143</v>
      </c>
      <c r="I32" s="150">
        <v>6362714</v>
      </c>
      <c r="J32" s="150">
        <v>7666202</v>
      </c>
      <c r="K32" s="150">
        <v>8654604</v>
      </c>
      <c r="M32" s="294">
        <f>+E32-K32</f>
        <v>126294777</v>
      </c>
    </row>
    <row r="33" spans="1:13" ht="16.5" thickBot="1">
      <c r="C33" s="299"/>
      <c r="D33" s="299"/>
      <c r="E33" s="299"/>
      <c r="I33" s="300"/>
      <c r="J33" s="300"/>
      <c r="K33" s="299"/>
      <c r="M33" s="293"/>
    </row>
    <row r="34" spans="1:13">
      <c r="A34" s="40" t="s">
        <v>54</v>
      </c>
      <c r="B34" s="21" t="s">
        <v>55</v>
      </c>
      <c r="C34" s="34"/>
      <c r="D34" s="27"/>
      <c r="E34" s="27"/>
      <c r="G34" s="40" t="s">
        <v>54</v>
      </c>
      <c r="H34" s="21" t="s">
        <v>55</v>
      </c>
      <c r="I34" s="34"/>
      <c r="J34" s="27"/>
      <c r="K34" s="27"/>
    </row>
    <row r="35" spans="1:13" ht="15.75" thickBot="1">
      <c r="A35" s="85"/>
      <c r="B35" s="98" t="s">
        <v>84</v>
      </c>
      <c r="C35" s="99">
        <v>102489552</v>
      </c>
      <c r="D35" s="99">
        <v>106569555</v>
      </c>
      <c r="E35" s="100">
        <v>102700903</v>
      </c>
      <c r="F35" s="127"/>
      <c r="G35" s="85"/>
      <c r="H35" s="98" t="s">
        <v>143</v>
      </c>
      <c r="I35" s="99">
        <v>11945922</v>
      </c>
      <c r="J35" s="99">
        <v>13326981</v>
      </c>
      <c r="K35" s="100">
        <v>14542566</v>
      </c>
      <c r="M35" s="294">
        <f>+E35-K35</f>
        <v>88158337</v>
      </c>
    </row>
    <row r="36" spans="1:13">
      <c r="A36" s="163"/>
      <c r="B36" s="164"/>
      <c r="C36" s="165"/>
      <c r="D36" s="165"/>
      <c r="E36" s="165"/>
      <c r="F36" s="127"/>
      <c r="G36" s="163"/>
      <c r="H36" s="164"/>
      <c r="I36" s="165"/>
      <c r="J36" s="165"/>
      <c r="K36" s="165"/>
      <c r="M36" s="301"/>
    </row>
    <row r="37" spans="1:13">
      <c r="A37" s="25" t="s">
        <v>151</v>
      </c>
      <c r="B37" s="26" t="s">
        <v>152</v>
      </c>
      <c r="C37" s="27"/>
      <c r="D37" s="27"/>
      <c r="E37" s="27"/>
      <c r="G37" s="25" t="s">
        <v>151</v>
      </c>
      <c r="H37" s="26" t="s">
        <v>152</v>
      </c>
      <c r="I37" s="27"/>
      <c r="J37" s="27"/>
      <c r="K37" s="27"/>
    </row>
    <row r="38" spans="1:13" ht="15.75" thickBot="1">
      <c r="A38" s="85"/>
      <c r="B38" s="124" t="s">
        <v>84</v>
      </c>
      <c r="C38" s="150">
        <v>46605815</v>
      </c>
      <c r="D38" s="150">
        <v>53431709</v>
      </c>
      <c r="E38" s="150">
        <v>57213274</v>
      </c>
      <c r="F38" s="127"/>
      <c r="G38" s="85"/>
      <c r="H38" s="124" t="s">
        <v>143</v>
      </c>
      <c r="I38" s="150">
        <v>1587947</v>
      </c>
      <c r="J38" s="150">
        <v>2348814</v>
      </c>
      <c r="K38" s="150">
        <v>2059804</v>
      </c>
      <c r="M38" s="294">
        <f>+E38-K38</f>
        <v>55153470</v>
      </c>
    </row>
    <row r="39" spans="1:13" ht="15.75" thickBot="1">
      <c r="A39" s="163"/>
      <c r="B39" s="164"/>
      <c r="C39" s="165"/>
      <c r="D39" s="165"/>
      <c r="E39" s="165"/>
      <c r="F39" s="127"/>
      <c r="G39" s="163"/>
      <c r="H39" s="164"/>
      <c r="I39" s="165"/>
      <c r="J39" s="165"/>
      <c r="K39" s="165"/>
      <c r="M39" s="301"/>
    </row>
    <row r="40" spans="1:13">
      <c r="A40" s="40" t="s">
        <v>196</v>
      </c>
      <c r="B40" s="21" t="s">
        <v>197</v>
      </c>
      <c r="C40" s="27"/>
      <c r="D40" s="27"/>
      <c r="E40" s="27"/>
      <c r="G40" s="20" t="s">
        <v>196</v>
      </c>
      <c r="H40" s="21" t="s">
        <v>197</v>
      </c>
      <c r="I40" s="29"/>
      <c r="J40" s="29"/>
      <c r="K40" s="29"/>
    </row>
    <row r="41" spans="1:13" ht="15.75" thickBot="1">
      <c r="A41" s="85"/>
      <c r="B41" s="124" t="s">
        <v>84</v>
      </c>
      <c r="C41" s="111">
        <v>187510368</v>
      </c>
      <c r="D41" s="111">
        <v>210641592</v>
      </c>
      <c r="E41" s="150">
        <v>243369733</v>
      </c>
      <c r="F41" s="127"/>
      <c r="G41" s="85"/>
      <c r="H41" s="124" t="s">
        <v>143</v>
      </c>
      <c r="I41" s="111">
        <v>184707548</v>
      </c>
      <c r="J41" s="111">
        <v>190973598</v>
      </c>
      <c r="K41" s="150">
        <v>195328556</v>
      </c>
      <c r="M41" s="294">
        <f>+E41-K41</f>
        <v>48041177</v>
      </c>
    </row>
    <row r="42" spans="1:13" ht="15.75" thickBot="1">
      <c r="A42" s="163"/>
      <c r="B42" s="164"/>
      <c r="C42" s="165"/>
      <c r="D42" s="165"/>
      <c r="E42" s="165"/>
      <c r="F42" s="127"/>
      <c r="G42" s="163"/>
      <c r="H42" s="164"/>
      <c r="I42" s="165"/>
      <c r="J42" s="165"/>
      <c r="K42" s="165"/>
      <c r="M42" s="301"/>
    </row>
    <row r="43" spans="1:13">
      <c r="A43" s="25" t="s">
        <v>138</v>
      </c>
      <c r="B43" s="26" t="s">
        <v>139</v>
      </c>
      <c r="C43" s="28"/>
      <c r="D43" s="28"/>
      <c r="E43" s="28"/>
      <c r="G43" s="20" t="s">
        <v>138</v>
      </c>
      <c r="H43" s="21" t="s">
        <v>139</v>
      </c>
      <c r="I43" s="24"/>
      <c r="J43" s="24"/>
      <c r="K43" s="24"/>
    </row>
    <row r="44" spans="1:13" ht="15.75" thickBot="1">
      <c r="A44" s="85"/>
      <c r="B44" s="98" t="s">
        <v>84</v>
      </c>
      <c r="C44" s="99">
        <v>70289559</v>
      </c>
      <c r="D44" s="99">
        <v>53598318</v>
      </c>
      <c r="E44" s="100">
        <v>54922343</v>
      </c>
      <c r="F44" s="127"/>
      <c r="G44" s="85"/>
      <c r="H44" s="98" t="s">
        <v>143</v>
      </c>
      <c r="I44" s="99">
        <v>16174193</v>
      </c>
      <c r="J44" s="99">
        <v>18650824</v>
      </c>
      <c r="K44" s="100">
        <v>20372702</v>
      </c>
      <c r="M44" s="294">
        <f>+E44-K44</f>
        <v>34549641</v>
      </c>
    </row>
    <row r="45" spans="1:13" ht="15.75" thickBot="1">
      <c r="A45" s="163"/>
      <c r="B45" s="164"/>
      <c r="C45" s="165"/>
      <c r="D45" s="165"/>
      <c r="E45" s="165"/>
      <c r="F45" s="127"/>
      <c r="G45" s="163"/>
      <c r="H45" s="164"/>
      <c r="I45" s="165"/>
      <c r="J45" s="165"/>
      <c r="K45" s="165"/>
      <c r="M45" s="301"/>
    </row>
    <row r="46" spans="1:13">
      <c r="A46" s="40" t="s">
        <v>72</v>
      </c>
      <c r="B46" s="21" t="s">
        <v>73</v>
      </c>
      <c r="C46" s="27"/>
      <c r="D46" s="27"/>
      <c r="E46" s="27"/>
      <c r="G46" s="40" t="s">
        <v>72</v>
      </c>
      <c r="H46" s="21" t="s">
        <v>73</v>
      </c>
      <c r="I46" s="27"/>
      <c r="J46" s="27"/>
      <c r="K46" s="27"/>
    </row>
    <row r="47" spans="1:13" ht="15.75" thickBot="1">
      <c r="A47" s="85"/>
      <c r="B47" s="99" t="s">
        <v>84</v>
      </c>
      <c r="C47" s="99">
        <v>43610471</v>
      </c>
      <c r="D47" s="99">
        <v>51954437</v>
      </c>
      <c r="E47" s="100">
        <v>44581883</v>
      </c>
      <c r="F47" s="127"/>
      <c r="G47" s="85"/>
      <c r="H47" s="99" t="s">
        <v>143</v>
      </c>
      <c r="I47" s="99">
        <v>11597043</v>
      </c>
      <c r="J47" s="99">
        <v>10688457</v>
      </c>
      <c r="K47" s="100">
        <v>11819979</v>
      </c>
      <c r="M47" s="294">
        <f>+E47-K47</f>
        <v>32761904</v>
      </c>
    </row>
    <row r="48" spans="1:13">
      <c r="A48" s="163"/>
      <c r="B48" s="164"/>
      <c r="C48" s="165"/>
      <c r="D48" s="165"/>
      <c r="E48" s="165"/>
      <c r="F48" s="127"/>
      <c r="G48" s="163"/>
      <c r="H48" s="164"/>
      <c r="I48" s="165"/>
      <c r="J48" s="165"/>
      <c r="K48" s="165"/>
      <c r="M48" s="301"/>
    </row>
    <row r="49" spans="1:13">
      <c r="A49" s="25" t="s">
        <v>128</v>
      </c>
      <c r="B49" s="26" t="s">
        <v>129</v>
      </c>
      <c r="C49" s="27"/>
      <c r="D49" s="27"/>
      <c r="E49" s="27"/>
      <c r="G49" s="25" t="s">
        <v>128</v>
      </c>
      <c r="H49" s="26" t="s">
        <v>129</v>
      </c>
      <c r="I49" s="28"/>
      <c r="J49" s="28"/>
      <c r="K49" s="28"/>
    </row>
    <row r="50" spans="1:13" ht="15.75" thickBot="1">
      <c r="A50" s="85"/>
      <c r="B50" s="124" t="s">
        <v>84</v>
      </c>
      <c r="C50" s="211">
        <v>34038823</v>
      </c>
      <c r="D50" s="211">
        <v>35437932</v>
      </c>
      <c r="E50" s="211">
        <v>44013461</v>
      </c>
      <c r="F50" s="127"/>
      <c r="G50" s="85"/>
      <c r="H50" s="124" t="s">
        <v>143</v>
      </c>
      <c r="I50" s="211">
        <v>15344200</v>
      </c>
      <c r="J50" s="211">
        <v>13077413</v>
      </c>
      <c r="K50" s="211">
        <v>11347354</v>
      </c>
      <c r="M50" s="294">
        <f>+E50-K50</f>
        <v>32666107</v>
      </c>
    </row>
    <row r="51" spans="1:13">
      <c r="F51" s="127"/>
      <c r="G51" s="129"/>
      <c r="H51" s="129"/>
      <c r="I51" s="129"/>
      <c r="J51" s="129"/>
      <c r="K51" s="129"/>
    </row>
    <row r="52" spans="1:13">
      <c r="A52" s="51" t="s">
        <v>232</v>
      </c>
      <c r="B52" s="47" t="s">
        <v>233</v>
      </c>
      <c r="C52" s="53"/>
      <c r="D52" s="53"/>
      <c r="E52" s="53"/>
      <c r="G52" s="51" t="s">
        <v>232</v>
      </c>
      <c r="H52" s="47" t="s">
        <v>233</v>
      </c>
      <c r="I52" s="54"/>
      <c r="J52" s="54"/>
      <c r="K52" s="54"/>
    </row>
    <row r="53" spans="1:13" ht="15.75" thickBot="1">
      <c r="A53" s="215"/>
      <c r="B53" s="216" t="s">
        <v>84</v>
      </c>
      <c r="C53" s="217">
        <v>38880634</v>
      </c>
      <c r="D53" s="218">
        <v>39866428</v>
      </c>
      <c r="E53" s="217">
        <v>42696937</v>
      </c>
      <c r="F53" s="127"/>
      <c r="G53" s="85"/>
      <c r="H53" s="124" t="s">
        <v>143</v>
      </c>
      <c r="I53" s="111">
        <v>8751813</v>
      </c>
      <c r="J53" s="111">
        <v>9229623</v>
      </c>
      <c r="K53" s="150">
        <v>10442166</v>
      </c>
      <c r="M53" s="294">
        <f>+E53-K53</f>
        <v>32254771</v>
      </c>
    </row>
    <row r="54" spans="1:13" ht="15.75" thickBot="1">
      <c r="A54" s="163"/>
      <c r="B54" s="164"/>
      <c r="C54" s="165"/>
      <c r="D54" s="165"/>
      <c r="E54" s="165"/>
      <c r="F54" s="127"/>
      <c r="G54" s="163"/>
      <c r="H54" s="164"/>
      <c r="I54" s="165"/>
      <c r="J54" s="165"/>
      <c r="K54" s="165"/>
      <c r="M54" s="301"/>
    </row>
    <row r="55" spans="1:13">
      <c r="A55" s="40" t="s">
        <v>64</v>
      </c>
      <c r="B55" s="21" t="s">
        <v>65</v>
      </c>
      <c r="C55" s="34"/>
      <c r="D55" s="27"/>
      <c r="E55" s="27"/>
      <c r="G55" s="40" t="s">
        <v>64</v>
      </c>
      <c r="H55" s="21" t="s">
        <v>65</v>
      </c>
      <c r="I55" s="34"/>
      <c r="J55" s="27"/>
      <c r="K55" s="27"/>
    </row>
    <row r="56" spans="1:13" ht="15.75" thickBot="1">
      <c r="A56" s="85"/>
      <c r="B56" s="98" t="s">
        <v>84</v>
      </c>
      <c r="C56" s="99">
        <v>77192210</v>
      </c>
      <c r="D56" s="99">
        <v>82665367</v>
      </c>
      <c r="E56" s="100">
        <v>79517218</v>
      </c>
      <c r="F56" s="127"/>
      <c r="G56" s="85"/>
      <c r="H56" s="98" t="s">
        <v>143</v>
      </c>
      <c r="I56" s="99">
        <v>37052819</v>
      </c>
      <c r="J56" s="99">
        <v>42247016</v>
      </c>
      <c r="K56" s="100">
        <v>48378396</v>
      </c>
      <c r="M56" s="294">
        <f>+E56-K56</f>
        <v>31138822</v>
      </c>
    </row>
    <row r="57" spans="1:13" ht="15.75" thickBot="1">
      <c r="A57" s="163"/>
      <c r="B57" s="164"/>
      <c r="C57" s="165"/>
      <c r="D57" s="165"/>
      <c r="E57" s="165"/>
      <c r="F57" s="127"/>
      <c r="G57" s="163"/>
      <c r="H57" s="164"/>
      <c r="I57" s="165"/>
      <c r="J57" s="165"/>
      <c r="K57" s="165"/>
      <c r="M57" s="301"/>
    </row>
    <row r="58" spans="1:13">
      <c r="A58" s="40" t="s">
        <v>56</v>
      </c>
      <c r="B58" s="21" t="s">
        <v>57</v>
      </c>
      <c r="C58" s="27"/>
      <c r="D58" s="27"/>
      <c r="E58" s="27"/>
      <c r="G58" s="40" t="s">
        <v>56</v>
      </c>
      <c r="H58" s="21" t="s">
        <v>57</v>
      </c>
      <c r="I58" s="27"/>
      <c r="J58" s="27"/>
      <c r="K58" s="27"/>
    </row>
    <row r="59" spans="1:13" ht="15.75" thickBot="1">
      <c r="A59" s="85"/>
      <c r="B59" s="98" t="s">
        <v>84</v>
      </c>
      <c r="C59" s="99">
        <v>52112722</v>
      </c>
      <c r="D59" s="99">
        <v>45832929</v>
      </c>
      <c r="E59" s="100">
        <v>46231423</v>
      </c>
      <c r="F59" s="127"/>
      <c r="G59" s="85"/>
      <c r="H59" s="98" t="s">
        <v>143</v>
      </c>
      <c r="I59" s="99">
        <v>18011607</v>
      </c>
      <c r="J59" s="99">
        <v>17404231</v>
      </c>
      <c r="K59" s="100">
        <v>15752628</v>
      </c>
      <c r="M59" s="294">
        <f>+E59-K59</f>
        <v>30478795</v>
      </c>
    </row>
    <row r="60" spans="1:13" ht="15.75" thickBot="1">
      <c r="A60" s="163"/>
      <c r="B60" s="164"/>
      <c r="C60" s="165"/>
      <c r="D60" s="165"/>
      <c r="E60" s="165"/>
      <c r="F60" s="127"/>
      <c r="G60" s="163"/>
      <c r="H60" s="164"/>
      <c r="I60" s="165"/>
      <c r="J60" s="165"/>
      <c r="K60" s="165"/>
      <c r="M60" s="301"/>
    </row>
    <row r="61" spans="1:13">
      <c r="A61" s="63" t="s">
        <v>256</v>
      </c>
      <c r="B61" s="26" t="s">
        <v>257</v>
      </c>
      <c r="C61" s="24"/>
      <c r="D61" s="24"/>
      <c r="E61" s="24"/>
      <c r="G61" s="57" t="s">
        <v>256</v>
      </c>
      <c r="H61" s="26" t="s">
        <v>257</v>
      </c>
      <c r="I61" s="34"/>
      <c r="J61" s="27"/>
      <c r="K61" s="27"/>
    </row>
    <row r="62" spans="1:13" ht="15.75" thickBot="1">
      <c r="A62" s="85"/>
      <c r="B62" s="124" t="s">
        <v>143</v>
      </c>
      <c r="C62" s="111">
        <v>29770878</v>
      </c>
      <c r="D62" s="111">
        <v>30127005</v>
      </c>
      <c r="E62" s="150">
        <v>26298594</v>
      </c>
      <c r="G62" s="85"/>
      <c r="H62" s="124" t="s">
        <v>84</v>
      </c>
      <c r="I62" s="111">
        <v>447353</v>
      </c>
      <c r="J62" s="111">
        <v>542207</v>
      </c>
      <c r="K62" s="150">
        <v>443955</v>
      </c>
      <c r="M62" s="294">
        <f>+E62-K62</f>
        <v>25854639</v>
      </c>
    </row>
    <row r="63" spans="1:13" ht="15.75" thickBot="1">
      <c r="A63" s="163"/>
      <c r="B63" s="164"/>
      <c r="C63" s="165"/>
      <c r="D63" s="165"/>
      <c r="E63" s="165"/>
      <c r="G63" s="163"/>
      <c r="H63" s="164"/>
      <c r="I63" s="165"/>
      <c r="J63" s="165"/>
      <c r="K63" s="165"/>
      <c r="M63" s="301"/>
    </row>
    <row r="64" spans="1:13">
      <c r="A64" s="20" t="s">
        <v>68</v>
      </c>
      <c r="B64" s="21" t="s">
        <v>69</v>
      </c>
      <c r="C64" s="29"/>
      <c r="D64" s="29"/>
      <c r="E64" s="29"/>
      <c r="G64" s="40" t="s">
        <v>68</v>
      </c>
      <c r="H64" s="21" t="s">
        <v>69</v>
      </c>
      <c r="I64" s="27"/>
      <c r="J64" s="27"/>
      <c r="K64" s="27"/>
    </row>
    <row r="65" spans="1:13" ht="15.75" thickBot="1">
      <c r="A65" s="85"/>
      <c r="B65" s="98" t="s">
        <v>84</v>
      </c>
      <c r="C65" s="99">
        <v>42697317</v>
      </c>
      <c r="D65" s="99">
        <v>42462186</v>
      </c>
      <c r="E65" s="100">
        <v>47513313</v>
      </c>
      <c r="F65" s="127"/>
      <c r="G65" s="85"/>
      <c r="H65" s="98" t="s">
        <v>143</v>
      </c>
      <c r="I65" s="99">
        <v>20354639</v>
      </c>
      <c r="J65" s="99">
        <v>22537768</v>
      </c>
      <c r="K65" s="100">
        <v>24890631</v>
      </c>
      <c r="M65" s="294">
        <f>+E65-K65</f>
        <v>22622682</v>
      </c>
    </row>
    <row r="66" spans="1:13" ht="15.75" thickBot="1">
      <c r="A66" s="163"/>
      <c r="B66" s="164"/>
      <c r="C66" s="165"/>
      <c r="D66" s="165"/>
      <c r="E66" s="165"/>
      <c r="G66" s="163"/>
      <c r="H66" s="164"/>
      <c r="I66" s="165"/>
      <c r="J66" s="165"/>
      <c r="K66" s="165"/>
      <c r="M66" s="301"/>
    </row>
    <row r="67" spans="1:13">
      <c r="A67" s="25" t="s">
        <v>167</v>
      </c>
      <c r="B67" s="26" t="s">
        <v>166</v>
      </c>
      <c r="C67" s="28"/>
      <c r="D67" s="28"/>
      <c r="E67" s="28"/>
      <c r="G67" s="20" t="s">
        <v>167</v>
      </c>
      <c r="H67" s="21" t="s">
        <v>166</v>
      </c>
      <c r="I67" s="24"/>
      <c r="J67" s="24"/>
      <c r="K67" s="24"/>
    </row>
    <row r="68" spans="1:13" ht="15.75" thickBot="1">
      <c r="A68" s="85"/>
      <c r="B68" s="98" t="s">
        <v>84</v>
      </c>
      <c r="C68" s="99">
        <v>46689872</v>
      </c>
      <c r="D68" s="99">
        <v>70697500</v>
      </c>
      <c r="E68" s="100">
        <v>21410093</v>
      </c>
      <c r="F68" s="127"/>
      <c r="G68" s="85"/>
      <c r="H68" s="98" t="s">
        <v>143</v>
      </c>
      <c r="I68" s="99">
        <v>9641683</v>
      </c>
      <c r="J68" s="99">
        <v>5785964</v>
      </c>
      <c r="K68" s="100">
        <v>1847182</v>
      </c>
      <c r="M68" s="294">
        <f>+E68-K68</f>
        <v>19562911</v>
      </c>
    </row>
    <row r="69" spans="1:13" ht="15.75" thickBot="1">
      <c r="A69" s="163"/>
      <c r="B69" s="164"/>
      <c r="C69" s="165"/>
      <c r="D69" s="165"/>
      <c r="E69" s="165"/>
      <c r="F69" s="127"/>
      <c r="G69" s="163"/>
      <c r="H69" s="164"/>
      <c r="I69" s="165"/>
      <c r="J69" s="165"/>
      <c r="K69" s="165"/>
      <c r="M69" s="301"/>
    </row>
    <row r="70" spans="1:13">
      <c r="A70" s="40" t="s">
        <v>183</v>
      </c>
      <c r="B70" s="21" t="s">
        <v>182</v>
      </c>
      <c r="C70" s="27"/>
      <c r="D70" s="27"/>
      <c r="E70" s="27"/>
      <c r="G70" s="40" t="s">
        <v>183</v>
      </c>
      <c r="H70" s="21" t="s">
        <v>182</v>
      </c>
      <c r="I70" s="27"/>
      <c r="J70" s="27"/>
      <c r="K70" s="27"/>
    </row>
    <row r="71" spans="1:13" ht="15.75" thickBot="1">
      <c r="A71" s="85"/>
      <c r="B71" s="98" t="s">
        <v>84</v>
      </c>
      <c r="C71" s="99">
        <v>96117589</v>
      </c>
      <c r="D71" s="99">
        <v>98255805</v>
      </c>
      <c r="E71" s="100">
        <v>101577906</v>
      </c>
      <c r="F71" s="127"/>
      <c r="G71" s="85"/>
      <c r="H71" s="98" t="s">
        <v>143</v>
      </c>
      <c r="I71" s="99">
        <v>77432787</v>
      </c>
      <c r="J71" s="99">
        <v>79363053</v>
      </c>
      <c r="K71" s="100">
        <v>85108423</v>
      </c>
      <c r="M71" s="294">
        <f>+E71-K71</f>
        <v>16469483</v>
      </c>
    </row>
    <row r="72" spans="1:13" ht="15.75" thickBot="1">
      <c r="A72" s="163"/>
      <c r="B72" s="164"/>
      <c r="C72" s="165"/>
      <c r="D72" s="165"/>
      <c r="E72" s="165"/>
      <c r="F72" s="127"/>
      <c r="G72" s="163"/>
      <c r="H72" s="164"/>
      <c r="I72" s="165"/>
      <c r="J72" s="165"/>
      <c r="K72" s="165"/>
      <c r="M72" s="301"/>
    </row>
    <row r="73" spans="1:13">
      <c r="A73" s="73" t="s">
        <v>302</v>
      </c>
      <c r="B73" s="21" t="s">
        <v>303</v>
      </c>
      <c r="C73" s="27"/>
      <c r="D73" s="27"/>
      <c r="E73" s="27"/>
      <c r="F73" s="127"/>
      <c r="G73" s="73" t="s">
        <v>302</v>
      </c>
      <c r="H73" s="21" t="s">
        <v>303</v>
      </c>
      <c r="I73" s="27"/>
      <c r="J73" s="27"/>
      <c r="K73" s="27"/>
    </row>
    <row r="74" spans="1:13" ht="15.75" thickBot="1">
      <c r="A74" s="85"/>
      <c r="B74" s="98" t="s">
        <v>84</v>
      </c>
      <c r="C74" s="99">
        <v>14068751</v>
      </c>
      <c r="D74" s="99">
        <v>20796389</v>
      </c>
      <c r="E74" s="100">
        <v>16337127</v>
      </c>
      <c r="F74" s="127"/>
      <c r="G74" s="85"/>
      <c r="H74" s="98" t="s">
        <v>143</v>
      </c>
      <c r="I74" s="99">
        <v>1585632</v>
      </c>
      <c r="J74" s="99">
        <v>1601454</v>
      </c>
      <c r="K74" s="100">
        <v>1535316</v>
      </c>
      <c r="M74" s="294">
        <f>+E74-K74</f>
        <v>14801811</v>
      </c>
    </row>
    <row r="75" spans="1:13" ht="15.75" thickBot="1">
      <c r="A75" s="163"/>
      <c r="B75" s="164"/>
      <c r="C75" s="165"/>
      <c r="D75" s="165"/>
      <c r="E75" s="165"/>
      <c r="G75" s="163"/>
      <c r="H75" s="164"/>
      <c r="I75" s="165"/>
      <c r="J75" s="165"/>
      <c r="K75" s="165"/>
      <c r="M75" s="301"/>
    </row>
    <row r="76" spans="1:13">
      <c r="A76" s="20" t="s">
        <v>154</v>
      </c>
      <c r="B76" s="21" t="s">
        <v>155</v>
      </c>
      <c r="C76" s="24"/>
      <c r="D76" s="24"/>
      <c r="E76" s="24"/>
      <c r="G76" s="20" t="s">
        <v>154</v>
      </c>
      <c r="H76" s="21" t="s">
        <v>155</v>
      </c>
      <c r="I76" s="24"/>
      <c r="J76" s="24"/>
      <c r="K76" s="24"/>
    </row>
    <row r="77" spans="1:13" ht="15.75" thickBot="1">
      <c r="A77" s="85"/>
      <c r="B77" s="124" t="s">
        <v>143</v>
      </c>
      <c r="C77" s="111">
        <v>52612845</v>
      </c>
      <c r="D77" s="111">
        <v>59827740</v>
      </c>
      <c r="E77" s="150">
        <v>54325559</v>
      </c>
      <c r="F77" s="127"/>
      <c r="G77" s="85"/>
      <c r="H77" s="124" t="s">
        <v>143</v>
      </c>
      <c r="I77" s="111">
        <v>33874623</v>
      </c>
      <c r="J77" s="111">
        <v>34633220</v>
      </c>
      <c r="K77" s="150">
        <v>40176229</v>
      </c>
      <c r="M77" s="294">
        <f>+E77-K77</f>
        <v>14149330</v>
      </c>
    </row>
    <row r="78" spans="1:13" ht="15.75">
      <c r="C78" s="299"/>
      <c r="D78" s="299"/>
      <c r="E78" s="299"/>
      <c r="I78" s="300"/>
      <c r="J78" s="300"/>
      <c r="K78" s="299"/>
      <c r="M78" s="293"/>
    </row>
    <row r="79" spans="1:13">
      <c r="A79" s="57" t="s">
        <v>214</v>
      </c>
      <c r="B79" s="26" t="s">
        <v>215</v>
      </c>
      <c r="C79" s="27"/>
      <c r="D79" s="27"/>
      <c r="E79" s="27"/>
      <c r="G79" s="57" t="s">
        <v>214</v>
      </c>
      <c r="H79" s="47" t="s">
        <v>215</v>
      </c>
      <c r="I79" s="48"/>
      <c r="J79" s="48"/>
      <c r="K79" s="54"/>
    </row>
    <row r="80" spans="1:13" ht="15.75" thickBot="1">
      <c r="A80" s="85"/>
      <c r="B80" s="292" t="s">
        <v>84</v>
      </c>
      <c r="C80" s="99">
        <v>30728464</v>
      </c>
      <c r="D80" s="99">
        <v>35318531</v>
      </c>
      <c r="E80" s="100">
        <v>40338234</v>
      </c>
      <c r="F80" s="127"/>
      <c r="G80" s="85"/>
      <c r="H80" s="98" t="s">
        <v>143</v>
      </c>
      <c r="I80" s="99">
        <v>25776523</v>
      </c>
      <c r="J80" s="99">
        <v>30906369</v>
      </c>
      <c r="K80" s="100">
        <v>26209817</v>
      </c>
      <c r="M80" s="294">
        <f>+E80-K80</f>
        <v>14128417</v>
      </c>
    </row>
    <row r="81" spans="1:13" ht="15.75" thickBot="1">
      <c r="A81" s="163"/>
      <c r="B81" s="70"/>
      <c r="C81" s="165"/>
      <c r="D81" s="165"/>
      <c r="E81" s="165"/>
      <c r="F81" s="127"/>
      <c r="G81" s="163"/>
      <c r="H81" s="164"/>
      <c r="I81" s="165"/>
      <c r="J81" s="165"/>
      <c r="K81" s="165"/>
      <c r="M81" s="301"/>
    </row>
    <row r="82" spans="1:13">
      <c r="A82" s="51" t="s">
        <v>180</v>
      </c>
      <c r="B82" s="21" t="s">
        <v>181</v>
      </c>
      <c r="C82" s="54"/>
      <c r="D82" s="54"/>
      <c r="E82" s="54"/>
      <c r="G82" s="51" t="s">
        <v>180</v>
      </c>
      <c r="H82" s="21" t="s">
        <v>181</v>
      </c>
      <c r="I82" s="24"/>
      <c r="J82" s="24"/>
      <c r="K82" s="24"/>
    </row>
    <row r="83" spans="1:13" ht="15.75" thickBot="1">
      <c r="A83" s="85"/>
      <c r="B83" s="98" t="s">
        <v>84</v>
      </c>
      <c r="C83" s="99">
        <v>57838049</v>
      </c>
      <c r="D83" s="99">
        <v>54845051</v>
      </c>
      <c r="E83" s="100">
        <v>45014188</v>
      </c>
      <c r="F83" s="127"/>
      <c r="G83" s="85"/>
      <c r="H83" s="98" t="s">
        <v>143</v>
      </c>
      <c r="I83" s="99">
        <v>29199779</v>
      </c>
      <c r="J83" s="99">
        <v>29743054</v>
      </c>
      <c r="K83" s="100">
        <v>31322155</v>
      </c>
      <c r="M83" s="294">
        <f>+E83-K83</f>
        <v>13692033</v>
      </c>
    </row>
    <row r="84" spans="1:13">
      <c r="A84" s="163"/>
      <c r="B84" s="70"/>
      <c r="C84" s="165"/>
      <c r="D84" s="165"/>
      <c r="E84" s="165"/>
      <c r="F84" s="127"/>
      <c r="G84" s="163"/>
      <c r="H84" s="164"/>
      <c r="I84" s="165"/>
      <c r="J84" s="165"/>
      <c r="K84" s="165"/>
      <c r="M84" s="301"/>
    </row>
    <row r="85" spans="1:13">
      <c r="A85" s="51" t="s">
        <v>259</v>
      </c>
      <c r="B85" s="47" t="s">
        <v>260</v>
      </c>
      <c r="C85" s="53"/>
      <c r="D85" s="53"/>
      <c r="E85" s="53"/>
      <c r="G85" s="51" t="s">
        <v>259</v>
      </c>
      <c r="H85" s="47" t="s">
        <v>260</v>
      </c>
      <c r="I85" s="54"/>
      <c r="J85" s="54"/>
      <c r="K85" s="54"/>
    </row>
    <row r="86" spans="1:13" ht="15.75" thickBot="1">
      <c r="A86" s="215"/>
      <c r="B86" s="216" t="s">
        <v>84</v>
      </c>
      <c r="C86" s="217">
        <v>12412204</v>
      </c>
      <c r="D86" s="218">
        <v>10181424</v>
      </c>
      <c r="E86" s="217">
        <v>15475454</v>
      </c>
      <c r="F86" s="127"/>
      <c r="G86" s="85"/>
      <c r="H86" s="124" t="s">
        <v>143</v>
      </c>
      <c r="I86" s="111">
        <v>4299896</v>
      </c>
      <c r="J86" s="111">
        <v>2487908</v>
      </c>
      <c r="K86" s="150">
        <v>1804902</v>
      </c>
      <c r="M86" s="294">
        <f>+E86-K86</f>
        <v>13670552</v>
      </c>
    </row>
    <row r="87" spans="1:13" ht="15.75" thickBot="1">
      <c r="A87" s="163"/>
      <c r="B87" s="70"/>
      <c r="C87" s="165"/>
      <c r="D87" s="165"/>
      <c r="E87" s="165"/>
      <c r="F87" s="127"/>
      <c r="G87" s="163"/>
      <c r="H87" s="70"/>
      <c r="I87" s="165"/>
      <c r="J87" s="165"/>
      <c r="K87" s="165"/>
    </row>
    <row r="88" spans="1:13">
      <c r="A88" s="63" t="s">
        <v>221</v>
      </c>
      <c r="B88" s="21" t="s">
        <v>332</v>
      </c>
      <c r="C88" s="33"/>
      <c r="D88" s="33"/>
      <c r="E88" s="33"/>
      <c r="G88" s="63" t="s">
        <v>221</v>
      </c>
      <c r="H88" s="21" t="s">
        <v>332</v>
      </c>
      <c r="I88" s="24"/>
      <c r="J88" s="24"/>
      <c r="K88" s="24"/>
    </row>
    <row r="89" spans="1:13" ht="15.75" thickBot="1">
      <c r="A89" s="85"/>
      <c r="B89" s="124" t="s">
        <v>84</v>
      </c>
      <c r="C89" s="150">
        <v>43988884</v>
      </c>
      <c r="D89" s="112">
        <v>60647028</v>
      </c>
      <c r="E89" s="150">
        <v>57777433</v>
      </c>
      <c r="F89" s="127"/>
      <c r="G89" s="85"/>
      <c r="H89" s="124" t="s">
        <v>143</v>
      </c>
      <c r="I89" s="150">
        <v>29530426</v>
      </c>
      <c r="J89" s="150">
        <v>30539829</v>
      </c>
      <c r="K89" s="150">
        <v>45699381</v>
      </c>
      <c r="M89" s="294">
        <f>+E89-K89</f>
        <v>12078052</v>
      </c>
    </row>
    <row r="90" spans="1:13" ht="15.75" thickBot="1">
      <c r="A90" s="163"/>
      <c r="B90" s="164"/>
      <c r="C90" s="165"/>
      <c r="D90" s="165"/>
      <c r="E90" s="165"/>
      <c r="F90" s="127"/>
      <c r="G90" s="163"/>
      <c r="H90" s="164"/>
      <c r="I90" s="165"/>
      <c r="J90" s="165"/>
      <c r="K90" s="165"/>
      <c r="M90" s="301"/>
    </row>
    <row r="91" spans="1:13">
      <c r="A91" s="57" t="s">
        <v>326</v>
      </c>
      <c r="B91" s="21" t="s">
        <v>327</v>
      </c>
      <c r="C91" s="24"/>
      <c r="D91" s="24"/>
      <c r="E91" s="24"/>
      <c r="F91" s="127"/>
      <c r="G91" s="57" t="s">
        <v>326</v>
      </c>
      <c r="H91" s="21" t="s">
        <v>327</v>
      </c>
      <c r="I91" s="28"/>
      <c r="J91" s="28"/>
      <c r="K91" s="28"/>
    </row>
    <row r="92" spans="1:13" ht="15.75" thickBot="1">
      <c r="A92" s="85"/>
      <c r="B92" s="98" t="s">
        <v>143</v>
      </c>
      <c r="C92" s="99">
        <v>10761288</v>
      </c>
      <c r="D92" s="99">
        <v>10765022</v>
      </c>
      <c r="E92" s="100">
        <v>13766786</v>
      </c>
      <c r="F92" s="127"/>
      <c r="G92" s="85"/>
      <c r="H92" s="98" t="s">
        <v>84</v>
      </c>
      <c r="I92" s="99">
        <v>1489408</v>
      </c>
      <c r="J92" s="99">
        <v>1987920</v>
      </c>
      <c r="K92" s="100">
        <v>2226833</v>
      </c>
      <c r="M92" s="294">
        <f>+E92-K92</f>
        <v>11539953</v>
      </c>
    </row>
    <row r="93" spans="1:13">
      <c r="A93" s="163"/>
      <c r="B93" s="164"/>
      <c r="C93" s="165"/>
      <c r="D93" s="165"/>
      <c r="E93" s="165"/>
      <c r="F93" s="127"/>
      <c r="G93" s="163"/>
      <c r="H93" s="164"/>
      <c r="I93" s="165"/>
      <c r="J93" s="165"/>
      <c r="K93" s="165"/>
      <c r="M93" s="301"/>
    </row>
    <row r="94" spans="1:13">
      <c r="A94" s="51" t="s">
        <v>356</v>
      </c>
      <c r="B94" s="47" t="s">
        <v>357</v>
      </c>
      <c r="C94" s="87"/>
      <c r="D94" s="49"/>
      <c r="E94" s="268"/>
      <c r="F94" s="67"/>
      <c r="G94" s="51" t="s">
        <v>356</v>
      </c>
      <c r="H94" s="47" t="s">
        <v>357</v>
      </c>
      <c r="I94" s="87"/>
      <c r="J94" s="49"/>
      <c r="K94" s="268"/>
    </row>
    <row r="95" spans="1:13" ht="15.75" thickBot="1">
      <c r="A95" s="85"/>
      <c r="B95" s="98" t="s">
        <v>84</v>
      </c>
      <c r="C95" s="99">
        <v>9196397</v>
      </c>
      <c r="D95" s="100">
        <v>8893063</v>
      </c>
      <c r="E95" s="100">
        <v>11930011</v>
      </c>
      <c r="F95" s="67"/>
      <c r="G95" s="85"/>
      <c r="H95" s="98" t="s">
        <v>143</v>
      </c>
      <c r="I95" s="99">
        <v>1366779</v>
      </c>
      <c r="J95" s="100">
        <v>795823</v>
      </c>
      <c r="K95" s="100">
        <v>858743</v>
      </c>
      <c r="M95" s="294">
        <f>+E95-K95</f>
        <v>11071268</v>
      </c>
    </row>
    <row r="96" spans="1:13" ht="15.75" thickBot="1">
      <c r="A96" s="163"/>
      <c r="B96" s="164"/>
      <c r="C96" s="165"/>
      <c r="D96" s="165"/>
      <c r="E96" s="165"/>
      <c r="F96" s="127"/>
      <c r="G96" s="163"/>
      <c r="H96" s="164"/>
      <c r="I96" s="165"/>
      <c r="J96" s="165"/>
      <c r="K96" s="165"/>
      <c r="M96" s="301"/>
    </row>
    <row r="97" spans="1:13">
      <c r="A97" s="57" t="s">
        <v>324</v>
      </c>
      <c r="B97" s="21" t="s">
        <v>325</v>
      </c>
      <c r="C97" s="28"/>
      <c r="D97" s="28"/>
      <c r="E97" s="28"/>
      <c r="G97" s="57" t="s">
        <v>324</v>
      </c>
      <c r="H97" s="21" t="s">
        <v>325</v>
      </c>
      <c r="I97" s="24"/>
      <c r="J97" s="24"/>
      <c r="K97" s="24"/>
    </row>
    <row r="98" spans="1:13" ht="15.75" thickBot="1">
      <c r="A98" s="85"/>
      <c r="B98" s="98" t="s">
        <v>84</v>
      </c>
      <c r="C98" s="99">
        <v>11938008</v>
      </c>
      <c r="D98" s="99">
        <v>13164547</v>
      </c>
      <c r="E98" s="100">
        <v>12392049</v>
      </c>
      <c r="F98" s="127"/>
      <c r="G98" s="85"/>
      <c r="H98" s="98" t="s">
        <v>143</v>
      </c>
      <c r="I98" s="99">
        <v>2212924</v>
      </c>
      <c r="J98" s="99">
        <v>2447766</v>
      </c>
      <c r="K98" s="100">
        <v>1626318</v>
      </c>
      <c r="M98" s="294">
        <f>+E98-K98</f>
        <v>10765731</v>
      </c>
    </row>
    <row r="99" spans="1:13" ht="15.75" thickBot="1">
      <c r="A99" s="163"/>
      <c r="B99" s="164"/>
      <c r="C99" s="165"/>
      <c r="D99" s="165"/>
      <c r="E99" s="165"/>
      <c r="F99" s="127"/>
      <c r="G99" s="163"/>
      <c r="H99" s="164"/>
      <c r="I99" s="165"/>
      <c r="J99" s="165"/>
      <c r="K99" s="165"/>
      <c r="M99" s="301"/>
    </row>
    <row r="100" spans="1:13">
      <c r="A100" s="57" t="s">
        <v>319</v>
      </c>
      <c r="B100" s="21" t="s">
        <v>386</v>
      </c>
      <c r="C100" s="27"/>
      <c r="D100" s="27"/>
      <c r="E100" s="27"/>
      <c r="G100" s="63" t="s">
        <v>319</v>
      </c>
      <c r="H100" s="21" t="s">
        <v>386</v>
      </c>
      <c r="I100" s="24"/>
      <c r="J100" s="24"/>
      <c r="K100" s="24"/>
    </row>
    <row r="101" spans="1:13" ht="15.75" thickBot="1">
      <c r="A101" s="85"/>
      <c r="B101" s="124" t="s">
        <v>84</v>
      </c>
      <c r="C101" s="150">
        <v>18470543</v>
      </c>
      <c r="D101" s="150">
        <v>16927895</v>
      </c>
      <c r="E101" s="150">
        <v>13014129</v>
      </c>
      <c r="F101" s="127"/>
      <c r="G101" s="97"/>
      <c r="H101" s="86" t="s">
        <v>143</v>
      </c>
      <c r="I101" s="150">
        <v>5831876</v>
      </c>
      <c r="J101" s="150">
        <v>5950988</v>
      </c>
      <c r="K101" s="150">
        <v>5712408</v>
      </c>
      <c r="M101" s="294">
        <f>+E101-K101</f>
        <v>7301721</v>
      </c>
    </row>
    <row r="102" spans="1:13" ht="15.75" thickBot="1">
      <c r="A102" s="129"/>
      <c r="B102" s="129"/>
      <c r="C102" s="129"/>
      <c r="D102" s="129"/>
      <c r="E102" s="129"/>
      <c r="F102" s="127"/>
      <c r="G102" s="129"/>
      <c r="H102" s="129"/>
      <c r="I102" s="129"/>
      <c r="J102" s="129"/>
      <c r="K102" s="129"/>
    </row>
    <row r="103" spans="1:13">
      <c r="A103" s="57" t="s">
        <v>265</v>
      </c>
      <c r="B103" s="26" t="s">
        <v>266</v>
      </c>
      <c r="C103" s="24"/>
      <c r="D103" s="24"/>
      <c r="E103" s="24"/>
      <c r="G103" s="57" t="s">
        <v>265</v>
      </c>
      <c r="H103" s="26" t="s">
        <v>266</v>
      </c>
      <c r="I103" s="24"/>
      <c r="J103" s="24"/>
      <c r="K103" s="24"/>
    </row>
    <row r="104" spans="1:13" ht="15.75" thickBot="1">
      <c r="A104" s="85"/>
      <c r="B104" s="98" t="s">
        <v>84</v>
      </c>
      <c r="C104" s="99">
        <v>11670607</v>
      </c>
      <c r="D104" s="99">
        <v>13320342</v>
      </c>
      <c r="E104" s="100">
        <v>15433405</v>
      </c>
      <c r="F104" s="127"/>
      <c r="G104" s="85"/>
      <c r="H104" s="98" t="s">
        <v>143</v>
      </c>
      <c r="I104" s="99">
        <v>9385340</v>
      </c>
      <c r="J104" s="99">
        <v>9216493</v>
      </c>
      <c r="K104" s="100">
        <v>8322164</v>
      </c>
      <c r="M104" s="294">
        <f>+E104-K104</f>
        <v>7111241</v>
      </c>
    </row>
    <row r="105" spans="1:13" ht="15.75" thickBot="1">
      <c r="A105" s="163"/>
      <c r="B105" s="164"/>
      <c r="C105" s="165"/>
      <c r="D105" s="165"/>
      <c r="E105" s="165"/>
      <c r="F105" s="127"/>
      <c r="G105" s="163"/>
      <c r="H105" s="164"/>
      <c r="I105" s="165"/>
      <c r="J105" s="165"/>
      <c r="K105" s="165"/>
      <c r="M105" s="301"/>
    </row>
    <row r="106" spans="1:13">
      <c r="A106" s="73" t="s">
        <v>330</v>
      </c>
      <c r="B106" s="21" t="s">
        <v>331</v>
      </c>
      <c r="C106" s="27"/>
      <c r="D106" s="27"/>
      <c r="E106" s="27"/>
      <c r="G106" s="73" t="s">
        <v>330</v>
      </c>
      <c r="H106" s="21" t="s">
        <v>331</v>
      </c>
      <c r="I106" s="27"/>
      <c r="J106" s="27"/>
      <c r="K106" s="27"/>
    </row>
    <row r="107" spans="1:13" ht="15.75" thickBot="1">
      <c r="A107" s="85"/>
      <c r="B107" s="98" t="s">
        <v>84</v>
      </c>
      <c r="C107" s="99">
        <v>12588431</v>
      </c>
      <c r="D107" s="99">
        <v>11357377</v>
      </c>
      <c r="E107" s="100">
        <v>11751850</v>
      </c>
      <c r="F107" s="127"/>
      <c r="G107" s="85"/>
      <c r="H107" s="98" t="s">
        <v>143</v>
      </c>
      <c r="I107" s="99">
        <v>4293226</v>
      </c>
      <c r="J107" s="99">
        <v>5596635</v>
      </c>
      <c r="K107" s="100">
        <v>5419507</v>
      </c>
      <c r="M107" s="294">
        <f>+E107-K107</f>
        <v>6332343</v>
      </c>
    </row>
    <row r="108" spans="1:13" ht="15.75" thickBot="1">
      <c r="A108" s="163"/>
      <c r="B108" s="164"/>
      <c r="C108" s="165"/>
      <c r="D108" s="165"/>
      <c r="E108" s="165"/>
      <c r="F108" s="127"/>
      <c r="G108" s="163"/>
      <c r="H108" s="164"/>
      <c r="I108" s="165"/>
      <c r="J108" s="165"/>
      <c r="K108" s="165"/>
      <c r="M108" s="301"/>
    </row>
    <row r="109" spans="1:13">
      <c r="A109" s="57" t="s">
        <v>328</v>
      </c>
      <c r="B109" s="21" t="s">
        <v>329</v>
      </c>
      <c r="C109" s="28"/>
      <c r="D109" s="28"/>
      <c r="E109" s="28"/>
      <c r="G109" s="57" t="s">
        <v>328</v>
      </c>
      <c r="H109" s="21" t="s">
        <v>329</v>
      </c>
      <c r="I109" s="24"/>
      <c r="J109" s="24"/>
      <c r="K109" s="24"/>
    </row>
    <row r="110" spans="1:13" ht="15.75" thickBot="1">
      <c r="A110" s="85"/>
      <c r="B110" s="98" t="s">
        <v>84</v>
      </c>
      <c r="C110" s="99">
        <v>9654595</v>
      </c>
      <c r="D110" s="99">
        <v>10496120</v>
      </c>
      <c r="E110" s="100">
        <v>10101885</v>
      </c>
      <c r="F110" s="127"/>
      <c r="G110" s="85"/>
      <c r="H110" s="98" t="s">
        <v>143</v>
      </c>
      <c r="I110" s="99">
        <v>7499722</v>
      </c>
      <c r="J110" s="99">
        <v>9447595</v>
      </c>
      <c r="K110" s="100">
        <v>5515620</v>
      </c>
      <c r="M110" s="294">
        <f>+E110-K110</f>
        <v>4586265</v>
      </c>
    </row>
    <row r="111" spans="1:13" ht="15.75" thickBot="1">
      <c r="A111" s="163"/>
      <c r="B111" s="164"/>
      <c r="C111" s="165"/>
      <c r="D111" s="165"/>
      <c r="E111" s="165"/>
      <c r="F111" s="127"/>
      <c r="G111" s="163"/>
      <c r="H111" s="164"/>
      <c r="I111" s="165"/>
      <c r="J111" s="165"/>
      <c r="K111" s="165"/>
      <c r="M111" s="301"/>
    </row>
    <row r="112" spans="1:13">
      <c r="A112" s="73" t="s">
        <v>306</v>
      </c>
      <c r="B112" s="21" t="s">
        <v>307</v>
      </c>
      <c r="C112" s="34"/>
      <c r="D112" s="27"/>
      <c r="E112" s="27"/>
      <c r="G112" s="73" t="s">
        <v>306</v>
      </c>
      <c r="H112" s="21" t="s">
        <v>307</v>
      </c>
      <c r="I112" s="34"/>
      <c r="J112" s="27"/>
      <c r="K112" s="27"/>
    </row>
    <row r="113" spans="1:13" ht="15.75" thickBot="1">
      <c r="A113" s="85"/>
      <c r="B113" s="124" t="s">
        <v>84</v>
      </c>
      <c r="C113" s="111">
        <v>17654401</v>
      </c>
      <c r="D113" s="111">
        <v>24590982</v>
      </c>
      <c r="E113" s="150">
        <v>14612295</v>
      </c>
      <c r="F113" s="127"/>
      <c r="G113" s="85"/>
      <c r="H113" s="124" t="s">
        <v>143</v>
      </c>
      <c r="I113" s="111">
        <v>9036434</v>
      </c>
      <c r="J113" s="111">
        <v>12397462</v>
      </c>
      <c r="K113" s="150">
        <v>10425768</v>
      </c>
      <c r="M113" s="294">
        <f>+E113-K113</f>
        <v>4186527</v>
      </c>
    </row>
    <row r="114" spans="1:13">
      <c r="A114" s="129"/>
      <c r="B114" s="129"/>
      <c r="C114" s="129"/>
      <c r="D114" s="129"/>
      <c r="E114" s="129"/>
      <c r="F114" s="127"/>
      <c r="G114" s="129"/>
      <c r="H114" s="129"/>
      <c r="I114" s="129"/>
      <c r="J114" s="129"/>
      <c r="K114" s="129"/>
    </row>
    <row r="115" spans="1:13">
      <c r="A115" s="25" t="s">
        <v>78</v>
      </c>
      <c r="B115" s="26" t="s">
        <v>79</v>
      </c>
      <c r="C115" s="38"/>
      <c r="D115" s="27"/>
      <c r="E115" s="27"/>
      <c r="G115" s="25" t="s">
        <v>78</v>
      </c>
      <c r="H115" s="26" t="s">
        <v>79</v>
      </c>
      <c r="I115" s="28"/>
      <c r="J115" s="28"/>
      <c r="K115" s="28"/>
    </row>
    <row r="116" spans="1:13" ht="15.75" thickBot="1">
      <c r="A116" s="85"/>
      <c r="B116" s="124" t="s">
        <v>84</v>
      </c>
      <c r="C116" s="150">
        <v>427549698</v>
      </c>
      <c r="D116" s="150">
        <v>449456971</v>
      </c>
      <c r="E116" s="150">
        <v>465937930</v>
      </c>
      <c r="F116" s="127"/>
      <c r="G116" s="85"/>
      <c r="H116" s="124" t="s">
        <v>143</v>
      </c>
      <c r="I116" s="150">
        <v>458028858</v>
      </c>
      <c r="J116" s="150">
        <v>451480620</v>
      </c>
      <c r="K116" s="150">
        <v>462444027</v>
      </c>
      <c r="M116" s="294">
        <f>+E116-K116</f>
        <v>3493903</v>
      </c>
    </row>
    <row r="118" spans="1:13">
      <c r="A118" s="57" t="s">
        <v>360</v>
      </c>
      <c r="B118" s="26" t="s">
        <v>361</v>
      </c>
      <c r="C118" s="27"/>
      <c r="D118" s="27"/>
      <c r="E118" s="27"/>
      <c r="G118" s="57" t="s">
        <v>360</v>
      </c>
      <c r="H118" s="26" t="s">
        <v>361</v>
      </c>
      <c r="I118" s="27"/>
      <c r="J118" s="27"/>
      <c r="K118" s="27"/>
    </row>
    <row r="119" spans="1:13" ht="15.75" thickBot="1">
      <c r="A119" s="85"/>
      <c r="B119" s="98" t="s">
        <v>84</v>
      </c>
      <c r="C119" s="99">
        <v>12703516</v>
      </c>
      <c r="D119" s="99">
        <v>12096461</v>
      </c>
      <c r="E119" s="100">
        <v>7754526</v>
      </c>
      <c r="F119" s="127"/>
      <c r="G119" s="85"/>
      <c r="H119" s="98" t="s">
        <v>143</v>
      </c>
      <c r="I119" s="99">
        <v>4304825</v>
      </c>
      <c r="J119" s="99">
        <v>4327780</v>
      </c>
      <c r="K119" s="100">
        <v>6282653</v>
      </c>
      <c r="M119" s="294">
        <f>+E119-K119</f>
        <v>1471873</v>
      </c>
    </row>
    <row r="120" spans="1:13" ht="15.75" thickBot="1">
      <c r="A120" s="163"/>
      <c r="B120" s="164"/>
      <c r="C120" s="165"/>
      <c r="D120" s="165"/>
      <c r="E120" s="165"/>
      <c r="F120" s="127"/>
      <c r="G120" s="163"/>
      <c r="H120" s="164"/>
      <c r="I120" s="165"/>
      <c r="J120" s="165"/>
      <c r="K120" s="165"/>
      <c r="M120" s="301"/>
    </row>
    <row r="121" spans="1:13">
      <c r="A121" s="57" t="s">
        <v>235</v>
      </c>
      <c r="B121" s="21" t="s">
        <v>234</v>
      </c>
      <c r="C121" s="28"/>
      <c r="D121" s="28"/>
      <c r="E121" s="28"/>
      <c r="G121" s="57" t="s">
        <v>235</v>
      </c>
      <c r="H121" s="21" t="s">
        <v>234</v>
      </c>
      <c r="I121" s="24"/>
      <c r="J121" s="24"/>
      <c r="K121" s="24"/>
    </row>
    <row r="122" spans="1:13" ht="15.75" thickBot="1">
      <c r="A122" s="85"/>
      <c r="B122" s="98" t="s">
        <v>84</v>
      </c>
      <c r="C122" s="99">
        <v>48099875</v>
      </c>
      <c r="D122" s="99">
        <v>48532963</v>
      </c>
      <c r="E122" s="100">
        <v>59971956</v>
      </c>
      <c r="F122" s="127"/>
      <c r="G122" s="85"/>
      <c r="H122" s="98" t="s">
        <v>143</v>
      </c>
      <c r="I122" s="99">
        <v>44522178</v>
      </c>
      <c r="J122" s="99">
        <v>48733307</v>
      </c>
      <c r="K122" s="100">
        <v>59374589</v>
      </c>
      <c r="M122" s="294">
        <f>+E122-K122</f>
        <v>597367</v>
      </c>
    </row>
    <row r="123" spans="1:13" ht="15.75" thickBot="1"/>
    <row r="124" spans="1:13">
      <c r="A124" s="57" t="s">
        <v>372</v>
      </c>
      <c r="B124" s="21" t="s">
        <v>373</v>
      </c>
      <c r="C124" s="28"/>
      <c r="D124" s="28"/>
      <c r="E124" s="28"/>
      <c r="F124" s="127"/>
      <c r="G124" s="57" t="s">
        <v>372</v>
      </c>
      <c r="H124" s="21" t="s">
        <v>373</v>
      </c>
      <c r="I124" s="28"/>
      <c r="J124" s="28"/>
      <c r="K124" s="28"/>
    </row>
    <row r="125" spans="1:13" ht="15.75" thickBot="1">
      <c r="A125" s="85"/>
      <c r="B125" s="98" t="s">
        <v>84</v>
      </c>
      <c r="C125" s="99">
        <v>4751639</v>
      </c>
      <c r="D125" s="99">
        <v>9986245</v>
      </c>
      <c r="E125" s="100">
        <v>7384953</v>
      </c>
      <c r="F125" s="127"/>
      <c r="G125" s="85"/>
      <c r="H125" s="98" t="s">
        <v>84</v>
      </c>
      <c r="I125" s="99">
        <v>3092532</v>
      </c>
      <c r="J125" s="99">
        <v>4687011</v>
      </c>
      <c r="K125" s="100">
        <v>7137543</v>
      </c>
      <c r="M125" s="294">
        <f>+E125-K125</f>
        <v>247410</v>
      </c>
    </row>
    <row r="126" spans="1:13">
      <c r="B126" s="171" t="s">
        <v>523</v>
      </c>
    </row>
    <row r="127" spans="1:13">
      <c r="B127" s="171" t="s">
        <v>521</v>
      </c>
    </row>
    <row r="128" spans="1:13">
      <c r="B128" s="406" t="s">
        <v>522</v>
      </c>
    </row>
    <row r="129" spans="1:11">
      <c r="A129" s="129"/>
      <c r="B129" s="129"/>
      <c r="C129" s="129"/>
      <c r="D129" s="129"/>
      <c r="E129" s="129"/>
      <c r="F129" s="127"/>
      <c r="G129" s="129"/>
      <c r="H129" s="129"/>
      <c r="I129" s="129"/>
      <c r="J129" s="129"/>
      <c r="K129" s="129"/>
    </row>
    <row r="132" spans="1:11">
      <c r="F132" s="12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M288"/>
  <sheetViews>
    <sheetView workbookViewId="0">
      <selection activeCell="F264" sqref="F264"/>
    </sheetView>
  </sheetViews>
  <sheetFormatPr defaultRowHeight="15"/>
  <cols>
    <col min="1" max="1" width="6.140625" customWidth="1"/>
    <col min="2" max="2" width="30.7109375" customWidth="1"/>
    <col min="3" max="3" width="15.7109375" customWidth="1"/>
    <col min="4" max="4" width="16.140625" customWidth="1"/>
    <col min="5" max="5" width="16" customWidth="1"/>
    <col min="6" max="6" width="7.85546875" style="62" customWidth="1"/>
    <col min="7" max="7" width="6.140625" customWidth="1"/>
    <col min="8" max="8" width="30.42578125" customWidth="1"/>
    <col min="9" max="9" width="18" customWidth="1"/>
    <col min="10" max="10" width="15.85546875" customWidth="1"/>
    <col min="11" max="11" width="16.42578125" customWidth="1"/>
    <col min="12" max="12" width="6.42578125" customWidth="1"/>
    <col min="13" max="13" width="32.85546875" customWidth="1"/>
  </cols>
  <sheetData>
    <row r="1" spans="1:13" ht="15.75" thickBot="1"/>
    <row r="2" spans="1:13" ht="17.25" thickBot="1">
      <c r="B2" s="75" t="s">
        <v>99</v>
      </c>
      <c r="H2" s="76" t="s">
        <v>100</v>
      </c>
    </row>
    <row r="3" spans="1:13" ht="16.5">
      <c r="B3" s="288"/>
      <c r="H3" s="289"/>
      <c r="M3" s="302" t="s">
        <v>342</v>
      </c>
    </row>
    <row r="4" spans="1:13" ht="17.25" thickBot="1">
      <c r="B4" s="288"/>
      <c r="C4" s="290" t="s">
        <v>81</v>
      </c>
      <c r="D4" s="290" t="s">
        <v>81</v>
      </c>
      <c r="E4" s="290" t="s">
        <v>81</v>
      </c>
      <c r="H4" s="289"/>
      <c r="I4" s="290" t="s">
        <v>81</v>
      </c>
      <c r="J4" s="290" t="s">
        <v>81</v>
      </c>
      <c r="K4" s="290" t="s">
        <v>81</v>
      </c>
      <c r="M4" s="297" t="s">
        <v>339</v>
      </c>
    </row>
    <row r="5" spans="1:13" ht="16.5" thickBot="1">
      <c r="C5" s="291">
        <v>2017</v>
      </c>
      <c r="D5" s="291">
        <v>2018</v>
      </c>
      <c r="E5" s="291" t="s">
        <v>516</v>
      </c>
      <c r="I5" s="291">
        <v>2017</v>
      </c>
      <c r="J5" s="291">
        <v>2018</v>
      </c>
      <c r="K5" s="291" t="s">
        <v>516</v>
      </c>
      <c r="M5" s="298" t="s">
        <v>516</v>
      </c>
    </row>
    <row r="6" spans="1:13" ht="15.75">
      <c r="E6" s="299"/>
      <c r="K6" s="299"/>
      <c r="M6" s="293"/>
    </row>
    <row r="7" spans="1:13">
      <c r="A7" s="25" t="s">
        <v>92</v>
      </c>
      <c r="B7" s="26" t="s">
        <v>93</v>
      </c>
      <c r="C7" s="27"/>
      <c r="D7" s="27"/>
      <c r="E7" s="27"/>
      <c r="G7" s="46" t="s">
        <v>92</v>
      </c>
      <c r="H7" s="47" t="s">
        <v>93</v>
      </c>
      <c r="I7" s="48"/>
      <c r="J7" s="48"/>
      <c r="K7" s="54"/>
    </row>
    <row r="8" spans="1:13" ht="15.75" thickBot="1">
      <c r="A8" s="85"/>
      <c r="B8" s="292" t="s">
        <v>84</v>
      </c>
      <c r="C8" s="111">
        <v>8680802</v>
      </c>
      <c r="D8" s="112">
        <v>9862758</v>
      </c>
      <c r="E8" s="120">
        <v>10529430</v>
      </c>
      <c r="G8" s="85"/>
      <c r="H8" s="98" t="s">
        <v>143</v>
      </c>
      <c r="I8" s="111">
        <v>475513724</v>
      </c>
      <c r="J8" s="112">
        <v>438766460</v>
      </c>
      <c r="K8" s="120">
        <v>501095997</v>
      </c>
      <c r="M8" s="295">
        <f>+E8-K8</f>
        <v>-490566567</v>
      </c>
    </row>
    <row r="9" spans="1:13" ht="16.5" thickBot="1">
      <c r="E9" s="299"/>
      <c r="K9" s="299"/>
      <c r="M9" s="293"/>
    </row>
    <row r="10" spans="1:13">
      <c r="A10" s="20" t="s">
        <v>87</v>
      </c>
      <c r="B10" s="21" t="s">
        <v>88</v>
      </c>
      <c r="C10" s="22"/>
      <c r="D10" s="23"/>
      <c r="E10" s="23"/>
      <c r="G10" s="46" t="s">
        <v>87</v>
      </c>
      <c r="H10" s="47" t="s">
        <v>88</v>
      </c>
      <c r="I10" s="48"/>
      <c r="J10" s="49"/>
      <c r="K10" s="268"/>
    </row>
    <row r="11" spans="1:13" ht="15.75" thickBot="1">
      <c r="A11" s="85"/>
      <c r="B11" s="98" t="s">
        <v>84</v>
      </c>
      <c r="C11" s="111">
        <v>1675167</v>
      </c>
      <c r="D11" s="112">
        <v>1477871</v>
      </c>
      <c r="E11" s="120">
        <v>1880101</v>
      </c>
      <c r="F11" s="67"/>
      <c r="G11" s="97"/>
      <c r="H11" s="98" t="s">
        <v>143</v>
      </c>
      <c r="I11" s="99">
        <v>402424180</v>
      </c>
      <c r="J11" s="99">
        <v>424560921</v>
      </c>
      <c r="K11" s="100">
        <v>426407256</v>
      </c>
      <c r="M11" s="295">
        <f>+E11-K11</f>
        <v>-424527155</v>
      </c>
    </row>
    <row r="12" spans="1:13" ht="15.75">
      <c r="E12" s="299"/>
      <c r="K12" s="299"/>
      <c r="M12" s="293"/>
    </row>
    <row r="13" spans="1:13">
      <c r="A13" s="25" t="s">
        <v>130</v>
      </c>
      <c r="B13" s="26" t="s">
        <v>131</v>
      </c>
      <c r="C13" s="27"/>
      <c r="D13" s="27"/>
      <c r="E13" s="27"/>
      <c r="G13" s="25" t="s">
        <v>130</v>
      </c>
      <c r="H13" s="26" t="s">
        <v>131</v>
      </c>
      <c r="I13" s="28"/>
      <c r="J13" s="28"/>
      <c r="K13" s="28"/>
    </row>
    <row r="14" spans="1:13" ht="15.75" thickBot="1">
      <c r="A14" s="215"/>
      <c r="B14" s="216" t="s">
        <v>84</v>
      </c>
      <c r="C14" s="217">
        <v>14628616</v>
      </c>
      <c r="D14" s="217">
        <v>16504863</v>
      </c>
      <c r="E14" s="217">
        <v>18698247</v>
      </c>
      <c r="F14" s="127"/>
      <c r="G14" s="85"/>
      <c r="H14" s="98" t="s">
        <v>143</v>
      </c>
      <c r="I14" s="99">
        <v>156658439</v>
      </c>
      <c r="J14" s="99">
        <v>202642096</v>
      </c>
      <c r="K14" s="100">
        <v>211941415</v>
      </c>
      <c r="M14" s="295">
        <f>+E14-K14</f>
        <v>-193243168</v>
      </c>
    </row>
    <row r="15" spans="1:13">
      <c r="A15" s="129"/>
      <c r="B15" s="129"/>
      <c r="C15" s="129"/>
      <c r="D15" s="129"/>
      <c r="E15" s="129"/>
      <c r="F15" s="127"/>
    </row>
    <row r="16" spans="1:13">
      <c r="A16" s="25" t="s">
        <v>132</v>
      </c>
      <c r="B16" s="26" t="s">
        <v>133</v>
      </c>
      <c r="C16" s="27"/>
      <c r="D16" s="27"/>
      <c r="E16" s="27"/>
      <c r="G16" s="25" t="s">
        <v>132</v>
      </c>
      <c r="H16" s="26" t="s">
        <v>133</v>
      </c>
      <c r="I16" s="28"/>
      <c r="J16" s="28"/>
      <c r="K16" s="28"/>
    </row>
    <row r="17" spans="1:13" ht="15.75" thickBot="1">
      <c r="A17" s="85"/>
      <c r="B17" s="98" t="s">
        <v>84</v>
      </c>
      <c r="C17" s="99">
        <v>47428352</v>
      </c>
      <c r="D17" s="99">
        <v>73956888</v>
      </c>
      <c r="E17" s="100">
        <v>68489643</v>
      </c>
      <c r="F17" s="127"/>
      <c r="G17" s="85"/>
      <c r="H17" s="98" t="s">
        <v>143</v>
      </c>
      <c r="I17" s="99">
        <v>215873613</v>
      </c>
      <c r="J17" s="99">
        <v>212707996</v>
      </c>
      <c r="K17" s="100">
        <v>212521575</v>
      </c>
      <c r="M17" s="295">
        <f>+E17-K17</f>
        <v>-144031932</v>
      </c>
    </row>
    <row r="18" spans="1:13" ht="15.75">
      <c r="E18" s="299"/>
      <c r="K18" s="299"/>
      <c r="M18" s="293"/>
    </row>
    <row r="19" spans="1:13">
      <c r="A19" s="25" t="s">
        <v>136</v>
      </c>
      <c r="B19" s="26" t="s">
        <v>137</v>
      </c>
      <c r="C19" s="27"/>
      <c r="D19" s="27"/>
      <c r="E19" s="27"/>
      <c r="G19" s="25" t="s">
        <v>136</v>
      </c>
      <c r="H19" s="26" t="s">
        <v>137</v>
      </c>
      <c r="I19" s="28"/>
      <c r="J19" s="28"/>
      <c r="K19" s="28"/>
    </row>
    <row r="20" spans="1:13" ht="15.75" thickBot="1">
      <c r="A20" s="85"/>
      <c r="B20" s="98" t="s">
        <v>84</v>
      </c>
      <c r="C20" s="99">
        <v>6007308</v>
      </c>
      <c r="D20" s="99">
        <v>4155487</v>
      </c>
      <c r="E20" s="100">
        <v>3910602</v>
      </c>
      <c r="F20" s="127"/>
      <c r="G20" s="85"/>
      <c r="H20" s="98" t="s">
        <v>143</v>
      </c>
      <c r="I20" s="99">
        <v>141148436</v>
      </c>
      <c r="J20" s="99">
        <v>144091118</v>
      </c>
      <c r="K20" s="100">
        <v>144961682</v>
      </c>
      <c r="M20" s="295">
        <f>+E20-K20</f>
        <v>-141051080</v>
      </c>
    </row>
    <row r="21" spans="1:13" ht="15.75" thickBot="1">
      <c r="A21" s="163"/>
      <c r="B21" s="164"/>
      <c r="C21" s="165"/>
      <c r="D21" s="165"/>
      <c r="E21" s="165"/>
      <c r="F21" s="127"/>
      <c r="G21" s="163"/>
      <c r="H21" s="164"/>
      <c r="I21" s="165"/>
      <c r="J21" s="165"/>
      <c r="K21" s="165"/>
      <c r="M21" s="304"/>
    </row>
    <row r="22" spans="1:13">
      <c r="A22" s="40" t="s">
        <v>206</v>
      </c>
      <c r="B22" s="21" t="s">
        <v>209</v>
      </c>
      <c r="C22" s="34"/>
      <c r="D22" s="27"/>
      <c r="E22" s="27"/>
      <c r="G22" s="40" t="s">
        <v>206</v>
      </c>
      <c r="H22" s="21" t="s">
        <v>209</v>
      </c>
      <c r="I22" s="34"/>
      <c r="J22" s="27"/>
      <c r="K22" s="27"/>
    </row>
    <row r="23" spans="1:13" ht="15.75" thickBot="1">
      <c r="A23" s="85"/>
      <c r="B23" s="124" t="s">
        <v>84</v>
      </c>
      <c r="C23" s="111">
        <v>23995874</v>
      </c>
      <c r="D23" s="111">
        <v>26660063</v>
      </c>
      <c r="E23" s="150">
        <v>45418988</v>
      </c>
      <c r="F23" s="127"/>
      <c r="G23" s="85"/>
      <c r="H23" s="213" t="s">
        <v>143</v>
      </c>
      <c r="I23" s="150">
        <v>168224466</v>
      </c>
      <c r="J23" s="120">
        <v>179052970</v>
      </c>
      <c r="K23" s="120">
        <v>184712518</v>
      </c>
      <c r="M23" s="295">
        <f>+E23-K23</f>
        <v>-139293530</v>
      </c>
    </row>
    <row r="24" spans="1:13" ht="16.5" thickBot="1">
      <c r="E24" s="299"/>
      <c r="K24" s="299"/>
      <c r="M24" s="293"/>
    </row>
    <row r="25" spans="1:13">
      <c r="A25" s="63" t="s">
        <v>312</v>
      </c>
      <c r="B25" s="21" t="s">
        <v>313</v>
      </c>
      <c r="C25" s="29"/>
      <c r="D25" s="29"/>
      <c r="E25" s="29"/>
      <c r="G25" s="63" t="s">
        <v>312</v>
      </c>
      <c r="H25" s="21" t="s">
        <v>313</v>
      </c>
      <c r="I25" s="24"/>
      <c r="J25" s="24"/>
      <c r="K25" s="24"/>
    </row>
    <row r="26" spans="1:13" ht="15.75" thickBot="1">
      <c r="A26" s="85"/>
      <c r="B26" s="124" t="s">
        <v>84</v>
      </c>
      <c r="C26" s="150">
        <v>6001634</v>
      </c>
      <c r="D26" s="150">
        <v>8851944</v>
      </c>
      <c r="E26" s="150">
        <v>11058240</v>
      </c>
      <c r="F26" s="127"/>
      <c r="G26" s="180"/>
      <c r="H26" s="124" t="s">
        <v>143</v>
      </c>
      <c r="I26" s="150">
        <v>144176979</v>
      </c>
      <c r="J26" s="150">
        <v>123970814</v>
      </c>
      <c r="K26" s="150">
        <v>146645447</v>
      </c>
      <c r="M26" s="295">
        <f>+E26-K26</f>
        <v>-135587207</v>
      </c>
    </row>
    <row r="27" spans="1:13" ht="16.5" thickBot="1">
      <c r="E27" s="299"/>
      <c r="K27" s="299"/>
      <c r="M27" s="293"/>
    </row>
    <row r="28" spans="1:13">
      <c r="A28" s="20" t="s">
        <v>94</v>
      </c>
      <c r="B28" s="21" t="s">
        <v>95</v>
      </c>
      <c r="C28" s="29"/>
      <c r="D28" s="29"/>
      <c r="E28" s="29"/>
      <c r="G28" s="20" t="s">
        <v>94</v>
      </c>
      <c r="H28" s="21" t="s">
        <v>95</v>
      </c>
      <c r="I28" s="24"/>
      <c r="J28" s="24"/>
      <c r="K28" s="24"/>
    </row>
    <row r="29" spans="1:13" ht="15.75" thickBot="1">
      <c r="A29" s="85"/>
      <c r="B29" s="98" t="s">
        <v>84</v>
      </c>
      <c r="C29" s="99">
        <v>24922970</v>
      </c>
      <c r="D29" s="99">
        <v>30149003</v>
      </c>
      <c r="E29" s="100">
        <v>33106297</v>
      </c>
      <c r="G29" s="97"/>
      <c r="H29" s="98" t="s">
        <v>143</v>
      </c>
      <c r="I29" s="99">
        <v>137391926</v>
      </c>
      <c r="J29" s="99">
        <v>152305406</v>
      </c>
      <c r="K29" s="100">
        <v>165099061</v>
      </c>
      <c r="M29" s="295">
        <f>+E29-K29</f>
        <v>-131992764</v>
      </c>
    </row>
    <row r="30" spans="1:13" ht="15.75" thickBot="1">
      <c r="A30" s="163"/>
      <c r="B30" s="164"/>
      <c r="C30" s="165"/>
      <c r="D30" s="165"/>
      <c r="E30" s="165"/>
      <c r="G30" s="205"/>
      <c r="H30" s="164"/>
      <c r="I30" s="165"/>
      <c r="J30" s="165"/>
      <c r="K30" s="165"/>
      <c r="M30" s="304"/>
    </row>
    <row r="31" spans="1:13">
      <c r="A31" s="40" t="s">
        <v>204</v>
      </c>
      <c r="B31" s="21" t="s">
        <v>205</v>
      </c>
      <c r="C31" s="34"/>
      <c r="D31" s="27"/>
      <c r="E31" s="27"/>
      <c r="G31" s="40" t="s">
        <v>204</v>
      </c>
      <c r="H31" s="21" t="s">
        <v>205</v>
      </c>
      <c r="I31" s="34"/>
      <c r="J31" s="27"/>
      <c r="K31" s="27"/>
    </row>
    <row r="32" spans="1:13" ht="15.75" thickBot="1">
      <c r="A32" s="85"/>
      <c r="B32" s="98" t="s">
        <v>84</v>
      </c>
      <c r="C32" s="99">
        <v>631814</v>
      </c>
      <c r="D32" s="99">
        <v>2717054</v>
      </c>
      <c r="E32" s="100">
        <v>2433644</v>
      </c>
      <c r="F32" s="127"/>
      <c r="G32" s="85"/>
      <c r="H32" s="98" t="s">
        <v>143</v>
      </c>
      <c r="I32" s="99">
        <v>79643936</v>
      </c>
      <c r="J32" s="99">
        <v>105004620</v>
      </c>
      <c r="K32" s="100">
        <v>119124101</v>
      </c>
      <c r="M32" s="295">
        <f>+E32-K32</f>
        <v>-116690457</v>
      </c>
    </row>
    <row r="33" spans="1:13" ht="15.75" thickBot="1">
      <c r="A33" s="163"/>
      <c r="B33" s="164"/>
      <c r="C33" s="165"/>
      <c r="D33" s="165"/>
      <c r="E33" s="165"/>
      <c r="G33" s="205"/>
      <c r="H33" s="164"/>
      <c r="I33" s="165"/>
      <c r="J33" s="165"/>
      <c r="K33" s="165"/>
      <c r="M33" s="304"/>
    </row>
    <row r="34" spans="1:13">
      <c r="A34" s="51" t="s">
        <v>177</v>
      </c>
      <c r="B34" s="21" t="s">
        <v>178</v>
      </c>
      <c r="C34" s="54"/>
      <c r="D34" s="54"/>
      <c r="E34" s="54"/>
      <c r="G34" s="59" t="s">
        <v>177</v>
      </c>
      <c r="H34" s="21" t="s">
        <v>178</v>
      </c>
      <c r="I34" s="24"/>
      <c r="J34" s="24"/>
      <c r="K34" s="24"/>
    </row>
    <row r="35" spans="1:13" ht="15.75" thickBot="1">
      <c r="A35" s="85"/>
      <c r="B35" s="98" t="s">
        <v>84</v>
      </c>
      <c r="C35" s="99">
        <v>15353242</v>
      </c>
      <c r="D35" s="99">
        <v>13511543</v>
      </c>
      <c r="E35" s="100">
        <v>9165716</v>
      </c>
      <c r="F35" s="127"/>
      <c r="G35" s="85"/>
      <c r="H35" s="98" t="s">
        <v>143</v>
      </c>
      <c r="I35" s="99">
        <v>170443171</v>
      </c>
      <c r="J35" s="99">
        <v>115600367</v>
      </c>
      <c r="K35" s="100">
        <v>122416360</v>
      </c>
      <c r="M35" s="295">
        <f>+E35-K35</f>
        <v>-113250644</v>
      </c>
    </row>
    <row r="36" spans="1:13" ht="15.75" thickBot="1">
      <c r="A36" s="163"/>
      <c r="B36" s="164"/>
      <c r="C36" s="165"/>
      <c r="D36" s="165"/>
      <c r="E36" s="165"/>
      <c r="G36" s="205"/>
      <c r="H36" s="164"/>
      <c r="I36" s="165"/>
      <c r="J36" s="165"/>
      <c r="K36" s="165"/>
      <c r="M36" s="304"/>
    </row>
    <row r="37" spans="1:13">
      <c r="A37" s="40" t="s">
        <v>207</v>
      </c>
      <c r="B37" s="21" t="s">
        <v>208</v>
      </c>
      <c r="C37" s="34"/>
      <c r="D37" s="27"/>
      <c r="E37" s="27"/>
      <c r="G37" s="40" t="s">
        <v>207</v>
      </c>
      <c r="H37" s="21" t="s">
        <v>208</v>
      </c>
      <c r="I37" s="34"/>
      <c r="J37" s="27"/>
      <c r="K37" s="27"/>
    </row>
    <row r="38" spans="1:13" ht="15.75" thickBot="1">
      <c r="A38" s="85"/>
      <c r="B38" s="124" t="s">
        <v>84</v>
      </c>
      <c r="C38" s="111">
        <v>13954548</v>
      </c>
      <c r="D38" s="111">
        <v>21786989</v>
      </c>
      <c r="E38" s="150">
        <v>19857484</v>
      </c>
      <c r="F38" s="127"/>
      <c r="G38" s="85"/>
      <c r="H38" s="124" t="s">
        <v>143</v>
      </c>
      <c r="I38" s="111">
        <v>111236003</v>
      </c>
      <c r="J38" s="111">
        <v>125484914</v>
      </c>
      <c r="K38" s="150">
        <v>128292559</v>
      </c>
      <c r="M38" s="295">
        <f>+E38-K38</f>
        <v>-108435075</v>
      </c>
    </row>
    <row r="39" spans="1:13" ht="15.75" thickBot="1">
      <c r="A39" s="163"/>
      <c r="B39" s="164"/>
      <c r="C39" s="165"/>
      <c r="D39" s="165"/>
      <c r="E39" s="165"/>
      <c r="G39" s="205"/>
      <c r="H39" s="164"/>
      <c r="I39" s="165"/>
      <c r="J39" s="165"/>
      <c r="K39" s="165"/>
      <c r="M39" s="304"/>
    </row>
    <row r="40" spans="1:13">
      <c r="A40" s="57" t="s">
        <v>164</v>
      </c>
      <c r="B40" s="26" t="s">
        <v>163</v>
      </c>
      <c r="C40" s="28"/>
      <c r="D40" s="28"/>
      <c r="E40" s="28"/>
      <c r="F40" s="68"/>
      <c r="G40" s="57" t="s">
        <v>164</v>
      </c>
      <c r="H40" s="26" t="s">
        <v>163</v>
      </c>
      <c r="I40" s="24"/>
      <c r="J40" s="24"/>
      <c r="K40" s="24"/>
    </row>
    <row r="41" spans="1:13" ht="15.75" thickBot="1">
      <c r="A41" s="85"/>
      <c r="B41" s="98" t="s">
        <v>84</v>
      </c>
      <c r="C41" s="99">
        <v>179766</v>
      </c>
      <c r="D41" s="99">
        <v>805400</v>
      </c>
      <c r="E41" s="100">
        <v>775427</v>
      </c>
      <c r="F41" s="127"/>
      <c r="G41" s="85"/>
      <c r="H41" s="98" t="s">
        <v>143</v>
      </c>
      <c r="I41" s="99">
        <v>118532199</v>
      </c>
      <c r="J41" s="99">
        <v>117002624</v>
      </c>
      <c r="K41" s="100">
        <v>100196281</v>
      </c>
      <c r="M41" s="295">
        <f>+E41-K41</f>
        <v>-99420854</v>
      </c>
    </row>
    <row r="42" spans="1:13" ht="15.75">
      <c r="E42" s="299"/>
      <c r="K42" s="299"/>
      <c r="M42" s="293"/>
    </row>
    <row r="43" spans="1:13">
      <c r="A43" s="25" t="s">
        <v>106</v>
      </c>
      <c r="B43" s="26" t="s">
        <v>144</v>
      </c>
      <c r="C43" s="27"/>
      <c r="D43" s="27"/>
      <c r="E43" s="27"/>
      <c r="G43" s="46" t="s">
        <v>106</v>
      </c>
      <c r="H43" s="47" t="s">
        <v>107</v>
      </c>
      <c r="I43" s="54"/>
      <c r="J43" s="54"/>
      <c r="K43" s="48"/>
    </row>
    <row r="44" spans="1:13" ht="15.75" thickBot="1">
      <c r="A44" s="85"/>
      <c r="B44" s="124" t="s">
        <v>84</v>
      </c>
      <c r="C44" s="111">
        <v>30715886</v>
      </c>
      <c r="D44" s="111">
        <v>32920502</v>
      </c>
      <c r="E44" s="150">
        <v>31578944</v>
      </c>
      <c r="F44" s="172"/>
      <c r="G44" s="85"/>
      <c r="H44" s="98" t="s">
        <v>143</v>
      </c>
      <c r="I44" s="99">
        <v>127944200</v>
      </c>
      <c r="J44" s="99">
        <v>128062443</v>
      </c>
      <c r="K44" s="100">
        <v>126736019</v>
      </c>
      <c r="M44" s="295">
        <f>+E44-K44</f>
        <v>-95157075</v>
      </c>
    </row>
    <row r="45" spans="1:13">
      <c r="A45" s="163"/>
      <c r="B45" s="164"/>
      <c r="C45" s="165"/>
      <c r="D45" s="165"/>
      <c r="E45" s="165"/>
      <c r="F45" s="172"/>
      <c r="G45" s="163"/>
      <c r="H45" s="164"/>
      <c r="I45" s="165"/>
      <c r="J45" s="165"/>
      <c r="K45" s="165"/>
      <c r="M45" s="304"/>
    </row>
    <row r="46" spans="1:13">
      <c r="A46" s="25" t="s">
        <v>123</v>
      </c>
      <c r="B46" s="26" t="s">
        <v>124</v>
      </c>
      <c r="C46" s="27"/>
      <c r="D46" s="27"/>
      <c r="E46" s="27"/>
      <c r="G46" s="25" t="s">
        <v>123</v>
      </c>
      <c r="H46" s="26" t="s">
        <v>124</v>
      </c>
      <c r="I46" s="28"/>
      <c r="J46" s="28"/>
      <c r="K46" s="28"/>
    </row>
    <row r="47" spans="1:13" ht="15.75" thickBot="1">
      <c r="A47" s="85"/>
      <c r="B47" s="124" t="s">
        <v>84</v>
      </c>
      <c r="C47" s="111">
        <v>30266121</v>
      </c>
      <c r="D47" s="111">
        <v>43579302</v>
      </c>
      <c r="E47" s="150">
        <v>47189367</v>
      </c>
      <c r="F47" s="127"/>
      <c r="G47" s="97"/>
      <c r="H47" s="124" t="s">
        <v>143</v>
      </c>
      <c r="I47" s="99">
        <v>117353789</v>
      </c>
      <c r="J47" s="99">
        <v>134007411</v>
      </c>
      <c r="K47" s="100">
        <v>135614817</v>
      </c>
      <c r="M47" s="295">
        <f>+E47-K47</f>
        <v>-88425450</v>
      </c>
    </row>
    <row r="48" spans="1:13" ht="15.75" thickBot="1">
      <c r="A48" s="163"/>
      <c r="B48" s="164"/>
      <c r="C48" s="165"/>
      <c r="D48" s="165"/>
      <c r="E48" s="165"/>
      <c r="F48" s="127"/>
      <c r="G48" s="205"/>
      <c r="H48" s="164"/>
      <c r="I48" s="165"/>
      <c r="J48" s="165"/>
      <c r="K48" s="165"/>
      <c r="M48" s="304"/>
    </row>
    <row r="49" spans="1:13">
      <c r="A49" s="40" t="s">
        <v>70</v>
      </c>
      <c r="B49" s="21" t="s">
        <v>71</v>
      </c>
      <c r="C49" s="27"/>
      <c r="D49" s="27"/>
      <c r="E49" s="27"/>
      <c r="G49" s="40" t="s">
        <v>70</v>
      </c>
      <c r="H49" s="21" t="s">
        <v>71</v>
      </c>
      <c r="I49" s="27"/>
      <c r="J49" s="27"/>
      <c r="K49" s="27"/>
    </row>
    <row r="50" spans="1:13" ht="15.75" thickBot="1">
      <c r="A50" s="85"/>
      <c r="B50" s="98" t="s">
        <v>84</v>
      </c>
      <c r="C50" s="99">
        <v>33264679</v>
      </c>
      <c r="D50" s="99">
        <v>33959626</v>
      </c>
      <c r="E50" s="100">
        <v>38524342</v>
      </c>
      <c r="F50" s="127"/>
      <c r="G50" s="85"/>
      <c r="H50" s="98" t="s">
        <v>143</v>
      </c>
      <c r="I50" s="99">
        <v>121757279</v>
      </c>
      <c r="J50" s="99">
        <v>118847925</v>
      </c>
      <c r="K50" s="100">
        <v>124637739</v>
      </c>
      <c r="M50" s="295">
        <f>+E50-K50</f>
        <v>-86113397</v>
      </c>
    </row>
    <row r="51" spans="1:13">
      <c r="A51" s="167"/>
      <c r="B51" s="171"/>
      <c r="C51" s="171"/>
      <c r="D51" s="171"/>
      <c r="E51" s="171"/>
      <c r="F51" s="172"/>
    </row>
    <row r="52" spans="1:13">
      <c r="A52" s="42" t="s">
        <v>113</v>
      </c>
      <c r="B52" s="43" t="s">
        <v>114</v>
      </c>
      <c r="C52" s="44"/>
      <c r="D52" s="28"/>
      <c r="E52" s="28"/>
      <c r="G52" s="42" t="s">
        <v>113</v>
      </c>
      <c r="H52" s="56" t="s">
        <v>114</v>
      </c>
      <c r="I52" s="199"/>
      <c r="J52" s="48"/>
      <c r="K52" s="48"/>
    </row>
    <row r="53" spans="1:13" ht="15.75" thickBot="1">
      <c r="A53" s="85"/>
      <c r="B53" s="124" t="s">
        <v>84</v>
      </c>
      <c r="C53" s="150">
        <v>12152235</v>
      </c>
      <c r="D53" s="150">
        <v>10727584</v>
      </c>
      <c r="E53" s="150">
        <v>21750450</v>
      </c>
      <c r="F53" s="127"/>
      <c r="G53" s="97"/>
      <c r="H53" s="124" t="s">
        <v>143</v>
      </c>
      <c r="I53" s="150">
        <v>66682637</v>
      </c>
      <c r="J53" s="150">
        <v>64687783</v>
      </c>
      <c r="K53" s="150">
        <v>99811055</v>
      </c>
      <c r="M53" s="295">
        <f>+E53-K53</f>
        <v>-78060605</v>
      </c>
    </row>
    <row r="54" spans="1:13" ht="15.75" thickBot="1">
      <c r="A54" s="2"/>
      <c r="G54" s="2"/>
    </row>
    <row r="55" spans="1:13">
      <c r="A55" s="20" t="s">
        <v>111</v>
      </c>
      <c r="B55" s="21" t="s">
        <v>112</v>
      </c>
      <c r="C55" s="29"/>
      <c r="D55" s="29"/>
      <c r="E55" s="29"/>
      <c r="G55" s="20" t="s">
        <v>111</v>
      </c>
      <c r="H55" s="21" t="s">
        <v>112</v>
      </c>
      <c r="I55" s="24"/>
      <c r="J55" s="24"/>
      <c r="K55" s="24"/>
    </row>
    <row r="56" spans="1:13" ht="15.75" thickBot="1">
      <c r="A56" s="85"/>
      <c r="B56" s="124" t="s">
        <v>84</v>
      </c>
      <c r="C56" s="150">
        <v>6946128</v>
      </c>
      <c r="D56" s="150">
        <v>11274081</v>
      </c>
      <c r="E56" s="150">
        <v>8159028</v>
      </c>
      <c r="F56" s="127"/>
      <c r="G56" s="180"/>
      <c r="H56" s="124" t="s">
        <v>143</v>
      </c>
      <c r="I56" s="150">
        <v>103630862</v>
      </c>
      <c r="J56" s="150">
        <v>95645409</v>
      </c>
      <c r="K56" s="150">
        <v>85847773</v>
      </c>
      <c r="M56" s="295">
        <f>+E56-K56</f>
        <v>-77688745</v>
      </c>
    </row>
    <row r="57" spans="1:13" ht="15.75" thickBot="1">
      <c r="A57" s="163"/>
      <c r="B57" s="164"/>
      <c r="C57" s="165"/>
      <c r="D57" s="165"/>
      <c r="E57" s="165"/>
      <c r="F57" s="127"/>
      <c r="G57" s="303"/>
      <c r="H57" s="164"/>
      <c r="I57" s="165"/>
      <c r="J57" s="165"/>
      <c r="K57" s="165"/>
      <c r="M57" s="304"/>
    </row>
    <row r="58" spans="1:13">
      <c r="A58" s="40" t="s">
        <v>203</v>
      </c>
      <c r="B58" s="21" t="s">
        <v>202</v>
      </c>
      <c r="C58" s="34"/>
      <c r="D58" s="27"/>
      <c r="E58" s="27"/>
      <c r="G58" s="40" t="s">
        <v>203</v>
      </c>
      <c r="H58" s="21" t="s">
        <v>202</v>
      </c>
      <c r="I58" s="34"/>
      <c r="J58" s="27"/>
      <c r="K58" s="27"/>
    </row>
    <row r="59" spans="1:13" ht="15.75" thickBot="1">
      <c r="A59" s="85"/>
      <c r="B59" s="98" t="s">
        <v>84</v>
      </c>
      <c r="C59" s="99">
        <v>78652109</v>
      </c>
      <c r="D59" s="99">
        <v>75464707</v>
      </c>
      <c r="E59" s="100">
        <v>75717870</v>
      </c>
      <c r="F59" s="127"/>
      <c r="G59" s="85"/>
      <c r="H59" s="98" t="s">
        <v>143</v>
      </c>
      <c r="I59" s="99">
        <v>163492314</v>
      </c>
      <c r="J59" s="99">
        <v>154836054</v>
      </c>
      <c r="K59" s="100">
        <v>151459634</v>
      </c>
      <c r="M59" s="295">
        <f>+E59-K59</f>
        <v>-75741764</v>
      </c>
    </row>
    <row r="60" spans="1:13" ht="15.75" thickBot="1">
      <c r="A60" s="163"/>
      <c r="B60" s="164"/>
      <c r="C60" s="165"/>
      <c r="D60" s="165"/>
      <c r="E60" s="165"/>
      <c r="F60" s="127"/>
      <c r="G60" s="303"/>
      <c r="H60" s="164"/>
      <c r="I60" s="165"/>
      <c r="J60" s="165"/>
      <c r="K60" s="165"/>
      <c r="M60" s="304"/>
    </row>
    <row r="61" spans="1:13">
      <c r="A61" s="40" t="s">
        <v>185</v>
      </c>
      <c r="B61" s="21" t="s">
        <v>186</v>
      </c>
      <c r="C61" s="27"/>
      <c r="D61" s="27"/>
      <c r="E61" s="27"/>
      <c r="G61" s="40" t="s">
        <v>185</v>
      </c>
      <c r="H61" s="21" t="s">
        <v>186</v>
      </c>
      <c r="I61" s="27"/>
      <c r="J61" s="27"/>
      <c r="K61" s="27"/>
    </row>
    <row r="62" spans="1:13" ht="15.75" thickBot="1">
      <c r="A62" s="85"/>
      <c r="B62" s="98" t="s">
        <v>84</v>
      </c>
      <c r="C62" s="99">
        <v>617286</v>
      </c>
      <c r="D62" s="99">
        <v>836289</v>
      </c>
      <c r="E62" s="100">
        <v>1108817</v>
      </c>
      <c r="F62" s="127"/>
      <c r="G62" s="85"/>
      <c r="H62" s="98" t="s">
        <v>143</v>
      </c>
      <c r="I62" s="99">
        <v>60080334</v>
      </c>
      <c r="J62" s="99">
        <v>63889398</v>
      </c>
      <c r="K62" s="100">
        <v>70803691</v>
      </c>
      <c r="M62" s="295">
        <f>+E62-K62</f>
        <v>-69694874</v>
      </c>
    </row>
    <row r="63" spans="1:13" ht="15.75" thickBot="1">
      <c r="A63" s="163"/>
      <c r="B63" s="164"/>
      <c r="C63" s="165"/>
      <c r="D63" s="165"/>
      <c r="E63" s="165"/>
      <c r="F63" s="127"/>
      <c r="G63" s="303"/>
      <c r="H63" s="164"/>
      <c r="I63" s="165"/>
      <c r="J63" s="165"/>
      <c r="K63" s="165"/>
      <c r="M63" s="304"/>
    </row>
    <row r="64" spans="1:13">
      <c r="A64" s="73" t="s">
        <v>294</v>
      </c>
      <c r="B64" s="21" t="s">
        <v>295</v>
      </c>
      <c r="C64" s="27"/>
      <c r="D64" s="27"/>
      <c r="E64" s="27"/>
      <c r="G64" s="73" t="s">
        <v>294</v>
      </c>
      <c r="H64" s="21" t="s">
        <v>295</v>
      </c>
      <c r="I64" s="27"/>
      <c r="J64" s="27"/>
      <c r="K64" s="27"/>
    </row>
    <row r="65" spans="1:13" ht="15.75" thickBot="1">
      <c r="A65" s="85"/>
      <c r="B65" s="98" t="s">
        <v>84</v>
      </c>
      <c r="C65" s="99">
        <v>14967243</v>
      </c>
      <c r="D65" s="99">
        <v>18555295</v>
      </c>
      <c r="E65" s="100">
        <v>20048170</v>
      </c>
      <c r="F65" s="127"/>
      <c r="G65" s="85"/>
      <c r="H65" s="98" t="s">
        <v>143</v>
      </c>
      <c r="I65" s="99">
        <v>76986744</v>
      </c>
      <c r="J65" s="99">
        <v>83921741</v>
      </c>
      <c r="K65" s="100">
        <v>85693270</v>
      </c>
      <c r="M65" s="295">
        <f>+E65-K65</f>
        <v>-65645100</v>
      </c>
    </row>
    <row r="66" spans="1:13" ht="15.75" thickBot="1">
      <c r="A66" s="163"/>
      <c r="B66" s="164"/>
      <c r="C66" s="165"/>
      <c r="D66" s="165"/>
      <c r="E66" s="165"/>
      <c r="F66" s="127"/>
      <c r="G66" s="303"/>
      <c r="H66" s="164"/>
      <c r="I66" s="165"/>
      <c r="J66" s="165"/>
      <c r="K66" s="165"/>
      <c r="M66" s="304"/>
    </row>
    <row r="67" spans="1:13">
      <c r="A67" s="20" t="s">
        <v>121</v>
      </c>
      <c r="B67" s="21" t="s">
        <v>122</v>
      </c>
      <c r="C67" s="29"/>
      <c r="D67" s="29"/>
      <c r="E67" s="29"/>
      <c r="G67" s="20" t="s">
        <v>121</v>
      </c>
      <c r="H67" s="21" t="s">
        <v>122</v>
      </c>
      <c r="I67" s="24"/>
      <c r="J67" s="24"/>
      <c r="K67" s="24"/>
    </row>
    <row r="68" spans="1:13" ht="15.75" thickBot="1">
      <c r="A68" s="97"/>
      <c r="B68" s="98" t="s">
        <v>84</v>
      </c>
      <c r="C68" s="99">
        <v>44184533</v>
      </c>
      <c r="D68" s="99">
        <v>44726631</v>
      </c>
      <c r="E68" s="100">
        <v>38796602</v>
      </c>
      <c r="F68" s="127"/>
      <c r="G68" s="97"/>
      <c r="H68" s="124" t="s">
        <v>143</v>
      </c>
      <c r="I68" s="99">
        <v>87007676</v>
      </c>
      <c r="J68" s="99">
        <v>83968356</v>
      </c>
      <c r="K68" s="100">
        <v>93554418</v>
      </c>
      <c r="M68" s="295">
        <f>+E68-K68</f>
        <v>-54757816</v>
      </c>
    </row>
    <row r="69" spans="1:13" ht="15.75" thickBot="1">
      <c r="A69" s="205"/>
      <c r="B69" s="164"/>
      <c r="C69" s="165"/>
      <c r="D69" s="165"/>
      <c r="E69" s="165"/>
      <c r="F69" s="127"/>
      <c r="G69" s="205"/>
      <c r="H69" s="164"/>
      <c r="I69" s="165"/>
      <c r="J69" s="165"/>
      <c r="K69" s="165"/>
      <c r="M69" s="304"/>
    </row>
    <row r="70" spans="1:13">
      <c r="A70" s="57" t="s">
        <v>168</v>
      </c>
      <c r="B70" s="21" t="s">
        <v>169</v>
      </c>
      <c r="C70" s="28"/>
      <c r="D70" s="28"/>
      <c r="E70" s="28"/>
      <c r="G70" s="57" t="s">
        <v>168</v>
      </c>
      <c r="H70" s="21" t="s">
        <v>169</v>
      </c>
      <c r="I70" s="24"/>
      <c r="J70" s="24"/>
      <c r="K70" s="24"/>
    </row>
    <row r="71" spans="1:13" ht="15.75" thickBot="1">
      <c r="A71" s="85"/>
      <c r="B71" s="98" t="s">
        <v>84</v>
      </c>
      <c r="C71" s="99">
        <v>10022064</v>
      </c>
      <c r="D71" s="99">
        <v>10267538</v>
      </c>
      <c r="E71" s="100">
        <v>9423100</v>
      </c>
      <c r="F71" s="127"/>
      <c r="G71" s="85"/>
      <c r="H71" s="98" t="s">
        <v>143</v>
      </c>
      <c r="I71" s="99">
        <v>64303463</v>
      </c>
      <c r="J71" s="99">
        <v>60049054</v>
      </c>
      <c r="K71" s="100">
        <v>62464085</v>
      </c>
      <c r="M71" s="295">
        <f>+E71-K71</f>
        <v>-53040985</v>
      </c>
    </row>
    <row r="72" spans="1:13" ht="15.75" thickBot="1">
      <c r="A72" s="129"/>
      <c r="B72" s="129"/>
      <c r="C72" s="129"/>
      <c r="D72" s="129"/>
      <c r="E72" s="129"/>
      <c r="F72" s="129"/>
    </row>
    <row r="73" spans="1:13">
      <c r="A73" s="51" t="s">
        <v>174</v>
      </c>
      <c r="B73" s="21" t="s">
        <v>175</v>
      </c>
      <c r="C73" s="48"/>
      <c r="D73" s="48"/>
      <c r="E73" s="54"/>
      <c r="G73" s="59" t="s">
        <v>174</v>
      </c>
      <c r="H73" s="21" t="s">
        <v>175</v>
      </c>
      <c r="I73" s="24"/>
      <c r="J73" s="24"/>
      <c r="K73" s="24"/>
    </row>
    <row r="74" spans="1:13" ht="15.75" thickBot="1">
      <c r="A74" s="85"/>
      <c r="B74" s="98" t="s">
        <v>84</v>
      </c>
      <c r="C74" s="99">
        <v>6255270</v>
      </c>
      <c r="D74" s="100">
        <v>6737240</v>
      </c>
      <c r="E74" s="100">
        <v>7550877</v>
      </c>
      <c r="F74" s="127"/>
      <c r="G74" s="85"/>
      <c r="H74" s="98" t="s">
        <v>143</v>
      </c>
      <c r="I74" s="99">
        <v>49560187</v>
      </c>
      <c r="J74" s="99">
        <v>52338472</v>
      </c>
      <c r="K74" s="100">
        <v>59913179</v>
      </c>
      <c r="M74" s="295">
        <f>+E74-K74</f>
        <v>-52362302</v>
      </c>
    </row>
    <row r="75" spans="1:13" ht="15.75" thickBot="1"/>
    <row r="76" spans="1:13">
      <c r="A76" s="57" t="s">
        <v>170</v>
      </c>
      <c r="B76" s="21" t="s">
        <v>171</v>
      </c>
      <c r="C76" s="28"/>
      <c r="D76" s="28"/>
      <c r="E76" s="28"/>
      <c r="G76" s="57" t="s">
        <v>170</v>
      </c>
      <c r="H76" s="21" t="s">
        <v>171</v>
      </c>
      <c r="I76" s="24"/>
      <c r="J76" s="24"/>
      <c r="K76" s="24"/>
    </row>
    <row r="77" spans="1:13" ht="15.75" thickBot="1">
      <c r="A77" s="85"/>
      <c r="B77" s="98" t="s">
        <v>84</v>
      </c>
      <c r="C77" s="99">
        <v>4351171</v>
      </c>
      <c r="D77" s="99">
        <v>5203939</v>
      </c>
      <c r="E77" s="100">
        <v>5778824</v>
      </c>
      <c r="F77" s="127"/>
      <c r="G77" s="85"/>
      <c r="H77" s="98" t="s">
        <v>143</v>
      </c>
      <c r="I77" s="99">
        <v>99611766</v>
      </c>
      <c r="J77" s="99">
        <v>78661395</v>
      </c>
      <c r="K77" s="100">
        <v>54690525</v>
      </c>
      <c r="M77" s="295">
        <f>+E77-K77</f>
        <v>-48911701</v>
      </c>
    </row>
    <row r="78" spans="1:13" ht="15.75" thickBot="1">
      <c r="A78" s="163"/>
      <c r="B78" s="164"/>
      <c r="C78" s="165"/>
      <c r="D78" s="165"/>
      <c r="E78" s="165"/>
      <c r="F78" s="127"/>
      <c r="G78" s="303"/>
      <c r="H78" s="164"/>
      <c r="I78" s="165"/>
      <c r="J78" s="165"/>
      <c r="K78" s="165"/>
      <c r="M78" s="304"/>
    </row>
    <row r="79" spans="1:13">
      <c r="A79" s="63" t="s">
        <v>222</v>
      </c>
      <c r="B79" s="21" t="s">
        <v>223</v>
      </c>
      <c r="C79" s="33"/>
      <c r="D79" s="33"/>
      <c r="E79" s="33"/>
      <c r="G79" s="63" t="s">
        <v>222</v>
      </c>
      <c r="H79" s="21" t="s">
        <v>223</v>
      </c>
      <c r="I79" s="24"/>
      <c r="J79" s="24"/>
      <c r="K79" s="24"/>
    </row>
    <row r="80" spans="1:13" ht="15.75" thickBot="1">
      <c r="A80" s="85"/>
      <c r="B80" s="124" t="s">
        <v>84</v>
      </c>
      <c r="C80" s="150">
        <v>13522334</v>
      </c>
      <c r="D80" s="150">
        <v>14403756</v>
      </c>
      <c r="E80" s="150">
        <v>16695362</v>
      </c>
      <c r="F80" s="127"/>
      <c r="G80" s="85"/>
      <c r="H80" s="124" t="s">
        <v>143</v>
      </c>
      <c r="I80" s="150">
        <v>57193324</v>
      </c>
      <c r="J80" s="150">
        <v>59307569</v>
      </c>
      <c r="K80" s="150">
        <v>63691149</v>
      </c>
      <c r="M80" s="295">
        <f>+E80-K80</f>
        <v>-46995787</v>
      </c>
    </row>
    <row r="81" spans="1:13">
      <c r="A81" s="163"/>
      <c r="B81" s="164"/>
      <c r="C81" s="165"/>
      <c r="D81" s="165"/>
      <c r="E81" s="165"/>
      <c r="F81" s="127"/>
      <c r="G81" s="303"/>
      <c r="H81" s="164"/>
      <c r="I81" s="165"/>
      <c r="J81" s="165"/>
      <c r="K81" s="165"/>
      <c r="M81" s="304"/>
    </row>
    <row r="82" spans="1:13">
      <c r="A82" s="46" t="s">
        <v>90</v>
      </c>
      <c r="B82" s="47" t="s">
        <v>91</v>
      </c>
      <c r="C82" s="121"/>
      <c r="D82" s="121"/>
      <c r="E82" s="121"/>
      <c r="G82" s="46" t="s">
        <v>90</v>
      </c>
      <c r="H82" s="47" t="s">
        <v>91</v>
      </c>
      <c r="I82" s="48"/>
      <c r="J82" s="48"/>
      <c r="K82" s="54"/>
    </row>
    <row r="83" spans="1:13" ht="15.75" thickBot="1">
      <c r="A83" s="85"/>
      <c r="B83" s="98" t="s">
        <v>84</v>
      </c>
      <c r="C83" s="99">
        <v>1566027</v>
      </c>
      <c r="D83" s="99">
        <v>1174270</v>
      </c>
      <c r="E83" s="100">
        <v>988049</v>
      </c>
      <c r="G83" s="97"/>
      <c r="H83" s="98" t="s">
        <v>143</v>
      </c>
      <c r="I83" s="99">
        <v>48120734</v>
      </c>
      <c r="J83" s="99">
        <v>49331603</v>
      </c>
      <c r="K83" s="100">
        <v>45712870</v>
      </c>
      <c r="M83" s="295">
        <f>+E83-K83</f>
        <v>-44724821</v>
      </c>
    </row>
    <row r="84" spans="1:13" ht="15.75" thickBot="1">
      <c r="A84" s="163"/>
      <c r="B84" s="164"/>
      <c r="C84" s="165"/>
      <c r="D84" s="165"/>
      <c r="E84" s="165"/>
      <c r="G84" s="205"/>
      <c r="H84" s="164"/>
      <c r="I84" s="165"/>
      <c r="J84" s="165"/>
      <c r="K84" s="165"/>
      <c r="M84" s="304"/>
    </row>
    <row r="85" spans="1:13">
      <c r="A85" s="40" t="s">
        <v>198</v>
      </c>
      <c r="B85" s="21" t="s">
        <v>199</v>
      </c>
      <c r="C85" s="27"/>
      <c r="D85" s="27"/>
      <c r="E85" s="27"/>
      <c r="G85" s="40" t="s">
        <v>198</v>
      </c>
      <c r="H85" s="21" t="s">
        <v>199</v>
      </c>
      <c r="I85" s="27"/>
      <c r="J85" s="27"/>
      <c r="K85" s="27"/>
    </row>
    <row r="86" spans="1:13" ht="15.75" thickBot="1">
      <c r="A86" s="85"/>
      <c r="B86" s="98" t="s">
        <v>84</v>
      </c>
      <c r="C86" s="99">
        <v>31886824</v>
      </c>
      <c r="D86" s="99">
        <v>35548352</v>
      </c>
      <c r="E86" s="100">
        <v>40783688</v>
      </c>
      <c r="F86" s="127"/>
      <c r="G86" s="85"/>
      <c r="H86" s="98" t="s">
        <v>143</v>
      </c>
      <c r="I86" s="99">
        <v>77164365</v>
      </c>
      <c r="J86" s="99">
        <v>70836456</v>
      </c>
      <c r="K86" s="100">
        <v>84219158</v>
      </c>
      <c r="M86" s="295">
        <f>+E86-K86</f>
        <v>-43435470</v>
      </c>
    </row>
    <row r="87" spans="1:13" ht="15.75" thickBot="1">
      <c r="A87" s="163"/>
      <c r="B87" s="164"/>
      <c r="C87" s="165"/>
      <c r="D87" s="165"/>
      <c r="E87" s="165"/>
      <c r="G87" s="205"/>
      <c r="H87" s="164"/>
      <c r="I87" s="165"/>
      <c r="J87" s="165"/>
      <c r="K87" s="165"/>
      <c r="M87" s="304"/>
    </row>
    <row r="88" spans="1:13">
      <c r="A88" s="40" t="s">
        <v>190</v>
      </c>
      <c r="B88" s="21" t="s">
        <v>191</v>
      </c>
      <c r="C88" s="27"/>
      <c r="D88" s="27"/>
      <c r="E88" s="27"/>
      <c r="G88" s="40" t="s">
        <v>190</v>
      </c>
      <c r="H88" s="21" t="s">
        <v>191</v>
      </c>
      <c r="I88" s="27"/>
      <c r="J88" s="27"/>
      <c r="K88" s="27"/>
    </row>
    <row r="89" spans="1:13" ht="15.75" thickBot="1">
      <c r="A89" s="85"/>
      <c r="B89" s="98" t="s">
        <v>84</v>
      </c>
      <c r="C89" s="99">
        <v>24410308</v>
      </c>
      <c r="D89" s="99">
        <v>22585300</v>
      </c>
      <c r="E89" s="100">
        <v>21888768</v>
      </c>
      <c r="F89" s="127"/>
      <c r="G89" s="85"/>
      <c r="H89" s="98" t="s">
        <v>143</v>
      </c>
      <c r="I89" s="99">
        <v>72483583</v>
      </c>
      <c r="J89" s="99">
        <v>64522471</v>
      </c>
      <c r="K89" s="100">
        <v>61910519</v>
      </c>
      <c r="M89" s="295">
        <f>+E89-K89</f>
        <v>-40021751</v>
      </c>
    </row>
    <row r="90" spans="1:13" ht="15.75" thickBot="1">
      <c r="A90" s="163"/>
      <c r="B90" s="164"/>
      <c r="C90" s="165"/>
      <c r="D90" s="165"/>
      <c r="E90" s="165"/>
      <c r="G90" s="205"/>
      <c r="H90" s="164"/>
      <c r="I90" s="165"/>
      <c r="J90" s="165"/>
      <c r="K90" s="165"/>
      <c r="M90" s="304"/>
    </row>
    <row r="91" spans="1:13">
      <c r="A91" s="59" t="s">
        <v>224</v>
      </c>
      <c r="B91" s="21" t="s">
        <v>225</v>
      </c>
      <c r="C91" s="37"/>
      <c r="D91" s="29"/>
      <c r="E91" s="29"/>
      <c r="G91" s="59" t="s">
        <v>224</v>
      </c>
      <c r="H91" s="21" t="s">
        <v>225</v>
      </c>
      <c r="I91" s="29"/>
      <c r="J91" s="29"/>
      <c r="K91" s="29"/>
    </row>
    <row r="92" spans="1:13" ht="15.75" thickBot="1">
      <c r="A92" s="85"/>
      <c r="B92" s="124" t="s">
        <v>84</v>
      </c>
      <c r="C92" s="150">
        <v>3226999</v>
      </c>
      <c r="D92" s="150">
        <v>5331739</v>
      </c>
      <c r="E92" s="150">
        <v>5204446</v>
      </c>
      <c r="F92" s="127"/>
      <c r="G92" s="85"/>
      <c r="H92" s="124" t="s">
        <v>143</v>
      </c>
      <c r="I92" s="150">
        <v>49027750</v>
      </c>
      <c r="J92" s="150">
        <v>46165618</v>
      </c>
      <c r="K92" s="150">
        <v>43364074</v>
      </c>
      <c r="M92" s="295">
        <f>+E92-K92</f>
        <v>-38159628</v>
      </c>
    </row>
    <row r="93" spans="1:13" ht="15.75" thickBot="1">
      <c r="A93" s="163"/>
      <c r="B93" s="164"/>
      <c r="C93" s="165"/>
      <c r="D93" s="165"/>
      <c r="E93" s="165"/>
      <c r="G93" s="205"/>
      <c r="H93" s="164"/>
      <c r="I93" s="165"/>
      <c r="J93" s="165"/>
      <c r="K93" s="165"/>
      <c r="M93" s="304"/>
    </row>
    <row r="94" spans="1:13">
      <c r="A94" s="63" t="s">
        <v>216</v>
      </c>
      <c r="B94" s="21" t="s">
        <v>220</v>
      </c>
      <c r="C94" s="33"/>
      <c r="D94" s="161"/>
      <c r="E94" s="161"/>
      <c r="G94" s="63" t="s">
        <v>216</v>
      </c>
      <c r="H94" s="21" t="s">
        <v>220</v>
      </c>
      <c r="I94" s="24"/>
      <c r="J94" s="24"/>
      <c r="K94" s="24"/>
    </row>
    <row r="95" spans="1:13" ht="15.75" thickBot="1">
      <c r="A95" s="85"/>
      <c r="B95" s="98" t="s">
        <v>84</v>
      </c>
      <c r="C95" s="99">
        <v>31363465</v>
      </c>
      <c r="D95" s="99">
        <v>33581127</v>
      </c>
      <c r="E95" s="100">
        <v>26655690</v>
      </c>
      <c r="G95" s="85"/>
      <c r="H95" s="124" t="s">
        <v>143</v>
      </c>
      <c r="I95" s="111">
        <v>64081987</v>
      </c>
      <c r="J95" s="111">
        <v>54998648</v>
      </c>
      <c r="K95" s="150">
        <v>63293113</v>
      </c>
      <c r="M95" s="295">
        <f>+E95-K95</f>
        <v>-36637423</v>
      </c>
    </row>
    <row r="96" spans="1:13" ht="15.75" thickBot="1">
      <c r="A96" s="163"/>
      <c r="B96" s="164"/>
      <c r="C96" s="165"/>
      <c r="D96" s="165"/>
      <c r="E96" s="165"/>
      <c r="G96" s="163"/>
      <c r="H96" s="164"/>
      <c r="I96" s="165"/>
      <c r="J96" s="165"/>
      <c r="K96" s="165"/>
      <c r="M96" s="304"/>
    </row>
    <row r="97" spans="1:13">
      <c r="A97" s="57" t="s">
        <v>273</v>
      </c>
      <c r="B97" s="21" t="s">
        <v>274</v>
      </c>
      <c r="C97" s="28"/>
      <c r="D97" s="28"/>
      <c r="E97" s="28"/>
      <c r="G97" s="57" t="s">
        <v>273</v>
      </c>
      <c r="H97" s="21" t="s">
        <v>274</v>
      </c>
      <c r="I97" s="24"/>
      <c r="J97" s="24"/>
      <c r="K97" s="24"/>
    </row>
    <row r="98" spans="1:13" ht="15.75" thickBot="1">
      <c r="A98" s="85"/>
      <c r="B98" s="98" t="s">
        <v>84</v>
      </c>
      <c r="C98" s="99">
        <v>407358</v>
      </c>
      <c r="D98" s="99">
        <v>471995</v>
      </c>
      <c r="E98" s="100">
        <v>690548</v>
      </c>
      <c r="F98" s="127"/>
      <c r="G98" s="85"/>
      <c r="H98" s="98" t="s">
        <v>143</v>
      </c>
      <c r="I98" s="99">
        <v>35933633</v>
      </c>
      <c r="J98" s="99">
        <v>32593302</v>
      </c>
      <c r="K98" s="100">
        <v>32540756</v>
      </c>
      <c r="M98" s="295">
        <f>+E98-K98</f>
        <v>-31850208</v>
      </c>
    </row>
    <row r="99" spans="1:13" ht="15.75" thickBot="1">
      <c r="A99" s="163"/>
      <c r="B99" s="164"/>
      <c r="C99" s="165"/>
      <c r="D99" s="165"/>
      <c r="E99" s="165"/>
      <c r="G99" s="163"/>
      <c r="H99" s="164"/>
      <c r="I99" s="165"/>
      <c r="J99" s="165"/>
      <c r="K99" s="165"/>
      <c r="M99" s="304"/>
    </row>
    <row r="100" spans="1:13">
      <c r="A100" s="57" t="s">
        <v>269</v>
      </c>
      <c r="B100" s="21" t="s">
        <v>270</v>
      </c>
      <c r="C100" s="28"/>
      <c r="D100" s="28"/>
      <c r="E100" s="28"/>
      <c r="G100" s="57" t="s">
        <v>269</v>
      </c>
      <c r="H100" s="21" t="s">
        <v>270</v>
      </c>
      <c r="I100" s="24"/>
      <c r="J100" s="24"/>
      <c r="K100" s="24"/>
    </row>
    <row r="101" spans="1:13" ht="15.75" thickBot="1">
      <c r="A101" s="85"/>
      <c r="B101" s="98" t="s">
        <v>84</v>
      </c>
      <c r="C101" s="99">
        <v>2607654</v>
      </c>
      <c r="D101" s="99">
        <v>2732243</v>
      </c>
      <c r="E101" s="100">
        <v>2792581</v>
      </c>
      <c r="F101" s="127"/>
      <c r="G101" s="85"/>
      <c r="H101" s="98" t="s">
        <v>143</v>
      </c>
      <c r="I101" s="99">
        <v>32334225</v>
      </c>
      <c r="J101" s="99">
        <v>33182449</v>
      </c>
      <c r="K101" s="100">
        <v>33760811</v>
      </c>
      <c r="M101" s="295">
        <f>+E101-K101</f>
        <v>-30968230</v>
      </c>
    </row>
    <row r="102" spans="1:13" ht="15.75" thickBot="1">
      <c r="A102" s="163"/>
      <c r="B102" s="164"/>
      <c r="C102" s="165"/>
      <c r="D102" s="165"/>
      <c r="E102" s="165"/>
      <c r="F102" s="127"/>
      <c r="G102" s="163"/>
      <c r="H102" s="164"/>
      <c r="I102" s="165"/>
      <c r="J102" s="165"/>
      <c r="K102" s="165"/>
      <c r="M102" s="304"/>
    </row>
    <row r="103" spans="1:13">
      <c r="A103" s="73" t="s">
        <v>300</v>
      </c>
      <c r="B103" s="21" t="s">
        <v>301</v>
      </c>
      <c r="C103" s="27"/>
      <c r="D103" s="27"/>
      <c r="E103" s="27"/>
      <c r="G103" s="73" t="s">
        <v>300</v>
      </c>
      <c r="H103" s="21" t="s">
        <v>301</v>
      </c>
      <c r="I103" s="27"/>
      <c r="J103" s="27"/>
      <c r="K103" s="27"/>
    </row>
    <row r="104" spans="1:13" ht="15.75" thickBot="1">
      <c r="A104" s="85"/>
      <c r="B104" s="98" t="s">
        <v>84</v>
      </c>
      <c r="C104" s="99">
        <v>126150</v>
      </c>
      <c r="D104" s="99">
        <v>308865</v>
      </c>
      <c r="E104" s="100">
        <v>49769</v>
      </c>
      <c r="F104" s="127"/>
      <c r="G104" s="85"/>
      <c r="H104" s="98" t="s">
        <v>143</v>
      </c>
      <c r="I104" s="99">
        <v>19986768</v>
      </c>
      <c r="J104" s="99">
        <v>20700096</v>
      </c>
      <c r="K104" s="100">
        <v>30221863</v>
      </c>
      <c r="M104" s="295">
        <f>+E104-K104</f>
        <v>-30172094</v>
      </c>
    </row>
    <row r="105" spans="1:13" ht="15.75" thickBot="1">
      <c r="A105" s="163"/>
      <c r="B105" s="164"/>
      <c r="C105" s="165"/>
      <c r="D105" s="165"/>
      <c r="E105" s="165"/>
      <c r="F105" s="127"/>
      <c r="G105" s="163"/>
      <c r="H105" s="164"/>
      <c r="I105" s="165"/>
      <c r="J105" s="165"/>
      <c r="K105" s="165"/>
      <c r="M105" s="304"/>
    </row>
    <row r="106" spans="1:13">
      <c r="A106" s="73" t="s">
        <v>304</v>
      </c>
      <c r="B106" s="21" t="s">
        <v>305</v>
      </c>
      <c r="C106" s="34"/>
      <c r="D106" s="27"/>
      <c r="E106" s="27"/>
      <c r="G106" s="73" t="s">
        <v>304</v>
      </c>
      <c r="H106" s="21" t="s">
        <v>305</v>
      </c>
      <c r="I106" s="34"/>
      <c r="J106" s="27"/>
      <c r="K106" s="27"/>
    </row>
    <row r="107" spans="1:13" ht="15.75" thickBot="1">
      <c r="A107" s="85"/>
      <c r="B107" s="98" t="s">
        <v>84</v>
      </c>
      <c r="C107" s="99">
        <v>32525</v>
      </c>
      <c r="D107" s="99">
        <v>6443</v>
      </c>
      <c r="E107" s="100">
        <v>109595</v>
      </c>
      <c r="F107" s="127"/>
      <c r="G107" s="85"/>
      <c r="H107" s="98" t="s">
        <v>143</v>
      </c>
      <c r="I107" s="99">
        <v>25399755</v>
      </c>
      <c r="J107" s="99">
        <v>26843515</v>
      </c>
      <c r="K107" s="100">
        <v>29790023</v>
      </c>
      <c r="M107" s="295">
        <f>+E107-K107</f>
        <v>-29680428</v>
      </c>
    </row>
    <row r="108" spans="1:13" ht="15.75" thickBot="1">
      <c r="A108" s="163"/>
      <c r="B108" s="164"/>
      <c r="C108" s="165"/>
      <c r="D108" s="165"/>
      <c r="E108" s="165"/>
      <c r="F108" s="127"/>
      <c r="G108" s="163"/>
      <c r="H108" s="164"/>
      <c r="I108" s="165"/>
      <c r="J108" s="165"/>
      <c r="K108" s="165"/>
      <c r="M108" s="304"/>
    </row>
    <row r="109" spans="1:13">
      <c r="A109" s="40" t="s">
        <v>51</v>
      </c>
      <c r="B109" s="21" t="s">
        <v>52</v>
      </c>
      <c r="C109" s="34"/>
      <c r="D109" s="27"/>
      <c r="E109" s="27"/>
      <c r="G109" s="40" t="s">
        <v>51</v>
      </c>
      <c r="H109" s="21" t="s">
        <v>52</v>
      </c>
      <c r="I109" s="34"/>
      <c r="J109" s="27"/>
      <c r="K109" s="27"/>
    </row>
    <row r="110" spans="1:13" ht="15.75" thickBot="1">
      <c r="A110" s="85"/>
      <c r="B110" s="98" t="s">
        <v>84</v>
      </c>
      <c r="C110" s="99">
        <v>82386024</v>
      </c>
      <c r="D110" s="99">
        <v>107246602</v>
      </c>
      <c r="E110" s="100">
        <v>120270630</v>
      </c>
      <c r="F110" s="127"/>
      <c r="G110" s="85"/>
      <c r="H110" s="98" t="s">
        <v>143</v>
      </c>
      <c r="I110" s="99">
        <v>130748510</v>
      </c>
      <c r="J110" s="99">
        <v>137024192</v>
      </c>
      <c r="K110" s="100">
        <v>148177318</v>
      </c>
      <c r="M110" s="295">
        <f>+E110-K110</f>
        <v>-27906688</v>
      </c>
    </row>
    <row r="111" spans="1:13" ht="15.75" thickBot="1">
      <c r="A111" s="163"/>
      <c r="B111" s="164"/>
      <c r="C111" s="165"/>
      <c r="D111" s="165"/>
      <c r="E111" s="165"/>
      <c r="G111" s="163"/>
      <c r="H111" s="164"/>
      <c r="I111" s="165"/>
      <c r="J111" s="165"/>
      <c r="K111" s="165"/>
      <c r="M111" s="304"/>
    </row>
    <row r="112" spans="1:13">
      <c r="A112" s="25" t="s">
        <v>101</v>
      </c>
      <c r="B112" s="26" t="s">
        <v>210</v>
      </c>
      <c r="C112" s="27"/>
      <c r="D112" s="27"/>
      <c r="E112" s="27"/>
      <c r="G112" s="20" t="s">
        <v>101</v>
      </c>
      <c r="H112" s="21" t="s">
        <v>219</v>
      </c>
      <c r="I112" s="24"/>
      <c r="J112" s="24"/>
      <c r="K112" s="24"/>
    </row>
    <row r="113" spans="1:13" ht="15.75" thickBot="1">
      <c r="A113" s="85"/>
      <c r="B113" s="124" t="s">
        <v>84</v>
      </c>
      <c r="C113" s="111">
        <v>8459130</v>
      </c>
      <c r="D113" s="144">
        <v>9068951</v>
      </c>
      <c r="E113" s="150">
        <v>9425111</v>
      </c>
      <c r="F113" s="127"/>
      <c r="G113" s="140"/>
      <c r="H113" s="124" t="s">
        <v>143</v>
      </c>
      <c r="I113" s="111">
        <v>50830316</v>
      </c>
      <c r="J113" s="144">
        <v>62956370</v>
      </c>
      <c r="K113" s="150">
        <v>36361032</v>
      </c>
      <c r="M113" s="295">
        <f>+E113-K113</f>
        <v>-26935921</v>
      </c>
    </row>
    <row r="114" spans="1:13" ht="15.75" thickBot="1">
      <c r="A114" s="163"/>
      <c r="B114" s="164"/>
      <c r="C114" s="165"/>
      <c r="D114" s="165"/>
      <c r="E114" s="165"/>
      <c r="F114" s="127"/>
      <c r="G114" s="205"/>
      <c r="H114" s="164"/>
      <c r="I114" s="165"/>
      <c r="J114" s="165"/>
      <c r="K114" s="165"/>
      <c r="M114" s="304"/>
    </row>
    <row r="115" spans="1:13">
      <c r="A115" s="51" t="s">
        <v>287</v>
      </c>
      <c r="B115" s="21" t="s">
        <v>288</v>
      </c>
      <c r="C115" s="54"/>
      <c r="D115" s="54"/>
      <c r="E115" s="54"/>
      <c r="G115" s="59" t="s">
        <v>287</v>
      </c>
      <c r="H115" s="21" t="s">
        <v>288</v>
      </c>
      <c r="I115" s="24"/>
      <c r="J115" s="24"/>
      <c r="K115" s="24"/>
    </row>
    <row r="116" spans="1:13" ht="15.75" thickBot="1">
      <c r="A116" s="85"/>
      <c r="B116" s="98" t="s">
        <v>84</v>
      </c>
      <c r="C116" s="99">
        <v>1210476</v>
      </c>
      <c r="D116" s="99">
        <v>1198892</v>
      </c>
      <c r="E116" s="100">
        <v>1450807</v>
      </c>
      <c r="F116" s="127"/>
      <c r="G116" s="85"/>
      <c r="H116" s="98" t="s">
        <v>143</v>
      </c>
      <c r="I116" s="99">
        <v>31212036</v>
      </c>
      <c r="J116" s="99">
        <v>28550369</v>
      </c>
      <c r="K116" s="100">
        <v>27837507</v>
      </c>
      <c r="M116" s="295">
        <f>+E116-K116</f>
        <v>-26386700</v>
      </c>
    </row>
    <row r="117" spans="1:13" ht="16.5" thickBot="1">
      <c r="C117" s="300"/>
      <c r="D117" s="300"/>
      <c r="E117" s="299"/>
      <c r="I117" s="300"/>
      <c r="J117" s="300"/>
      <c r="K117" s="299"/>
      <c r="M117" s="293"/>
    </row>
    <row r="118" spans="1:13">
      <c r="A118" s="51" t="s">
        <v>211</v>
      </c>
      <c r="B118" s="47" t="s">
        <v>212</v>
      </c>
      <c r="C118" s="87"/>
      <c r="D118" s="49"/>
      <c r="E118" s="268"/>
      <c r="G118" s="63" t="s">
        <v>211</v>
      </c>
      <c r="H118" s="47" t="s">
        <v>212</v>
      </c>
      <c r="I118" s="48"/>
      <c r="J118" s="49"/>
      <c r="K118" s="268"/>
    </row>
    <row r="119" spans="1:13" ht="15.75" thickBot="1">
      <c r="A119" s="85"/>
      <c r="B119" s="98" t="s">
        <v>84</v>
      </c>
      <c r="C119" s="99">
        <v>26760</v>
      </c>
      <c r="D119" s="100">
        <v>83818</v>
      </c>
      <c r="E119" s="100">
        <v>333928</v>
      </c>
      <c r="F119" s="67"/>
      <c r="G119" s="97"/>
      <c r="H119" s="98" t="s">
        <v>143</v>
      </c>
      <c r="I119" s="99">
        <v>22491836</v>
      </c>
      <c r="J119" s="99">
        <v>23816349</v>
      </c>
      <c r="K119" s="100">
        <v>25787020</v>
      </c>
      <c r="M119" s="295">
        <f>+E119-K119</f>
        <v>-25453092</v>
      </c>
    </row>
    <row r="120" spans="1:13" ht="15.75" thickBot="1">
      <c r="A120" s="163"/>
      <c r="B120" s="164"/>
      <c r="C120" s="165"/>
      <c r="D120" s="165"/>
      <c r="E120" s="165"/>
      <c r="F120" s="67"/>
      <c r="G120" s="205"/>
      <c r="H120" s="164"/>
      <c r="I120" s="165"/>
      <c r="J120" s="165"/>
      <c r="K120" s="165"/>
      <c r="M120" s="304"/>
    </row>
    <row r="121" spans="1:13">
      <c r="A121" s="40" t="s">
        <v>192</v>
      </c>
      <c r="B121" s="21" t="s">
        <v>193</v>
      </c>
      <c r="C121" s="27"/>
      <c r="D121" s="27"/>
      <c r="E121" s="27"/>
      <c r="G121" s="40" t="s">
        <v>192</v>
      </c>
      <c r="H121" s="21" t="s">
        <v>193</v>
      </c>
      <c r="I121" s="27"/>
      <c r="J121" s="27"/>
      <c r="K121" s="27"/>
    </row>
    <row r="122" spans="1:13" ht="15.75" thickBot="1">
      <c r="A122" s="85"/>
      <c r="B122" s="98" t="s">
        <v>84</v>
      </c>
      <c r="C122" s="99">
        <v>12146299</v>
      </c>
      <c r="D122" s="99">
        <v>14505594</v>
      </c>
      <c r="E122" s="100">
        <v>15869978</v>
      </c>
      <c r="F122" s="127"/>
      <c r="G122" s="85"/>
      <c r="H122" s="98" t="s">
        <v>143</v>
      </c>
      <c r="I122" s="99">
        <v>36991383</v>
      </c>
      <c r="J122" s="99">
        <v>40173265</v>
      </c>
      <c r="K122" s="100">
        <v>41306631</v>
      </c>
      <c r="M122" s="295">
        <f>+E122-K122</f>
        <v>-25436653</v>
      </c>
    </row>
    <row r="123" spans="1:13" ht="15.75" thickBot="1">
      <c r="A123" s="163"/>
      <c r="B123" s="164"/>
      <c r="C123" s="165"/>
      <c r="D123" s="165"/>
      <c r="E123" s="165"/>
      <c r="F123" s="127"/>
      <c r="G123" s="163"/>
      <c r="H123" s="164"/>
      <c r="I123" s="165"/>
      <c r="J123" s="165"/>
      <c r="K123" s="165"/>
      <c r="M123" s="304"/>
    </row>
    <row r="124" spans="1:13">
      <c r="A124" s="40" t="s">
        <v>194</v>
      </c>
      <c r="B124" s="21" t="s">
        <v>195</v>
      </c>
      <c r="C124" s="27"/>
      <c r="D124" s="27"/>
      <c r="E124" s="27"/>
      <c r="G124" s="40" t="s">
        <v>194</v>
      </c>
      <c r="H124" s="21" t="s">
        <v>195</v>
      </c>
      <c r="I124" s="27"/>
      <c r="J124" s="27"/>
      <c r="K124" s="27"/>
    </row>
    <row r="125" spans="1:13" ht="15.75" thickBot="1">
      <c r="A125" s="85"/>
      <c r="B125" s="98" t="s">
        <v>84</v>
      </c>
      <c r="C125" s="99">
        <v>33736610</v>
      </c>
      <c r="D125" s="99">
        <v>28609719</v>
      </c>
      <c r="E125" s="100">
        <v>26588063</v>
      </c>
      <c r="F125" s="127"/>
      <c r="G125" s="85"/>
      <c r="H125" s="98" t="s">
        <v>143</v>
      </c>
      <c r="I125" s="99">
        <v>34545771</v>
      </c>
      <c r="J125" s="99">
        <v>48151191</v>
      </c>
      <c r="K125" s="100">
        <v>51226382</v>
      </c>
      <c r="M125" s="295">
        <f>+E125-K125</f>
        <v>-24638319</v>
      </c>
    </row>
    <row r="126" spans="1:13" ht="15.75" thickBot="1">
      <c r="A126" s="163"/>
      <c r="B126" s="164"/>
      <c r="C126" s="165"/>
      <c r="D126" s="165"/>
      <c r="E126" s="165"/>
      <c r="F126" s="67"/>
      <c r="G126" s="205"/>
      <c r="H126" s="164"/>
      <c r="I126" s="165"/>
      <c r="J126" s="165"/>
      <c r="K126" s="165"/>
      <c r="M126" s="304"/>
    </row>
    <row r="127" spans="1:13">
      <c r="A127" s="73" t="s">
        <v>226</v>
      </c>
      <c r="B127" s="26" t="s">
        <v>227</v>
      </c>
      <c r="C127" s="27"/>
      <c r="D127" s="27"/>
      <c r="E127" s="27"/>
      <c r="G127" s="73" t="s">
        <v>226</v>
      </c>
      <c r="H127" s="26" t="s">
        <v>227</v>
      </c>
      <c r="I127" s="28"/>
      <c r="J127" s="28"/>
      <c r="K127" s="28"/>
    </row>
    <row r="128" spans="1:13" ht="15.75" thickBot="1">
      <c r="A128" s="85"/>
      <c r="B128" s="124" t="s">
        <v>84</v>
      </c>
      <c r="C128" s="150">
        <v>1574554</v>
      </c>
      <c r="D128" s="150">
        <v>1294943</v>
      </c>
      <c r="E128" s="150">
        <v>2601840</v>
      </c>
      <c r="F128" s="127"/>
      <c r="G128" s="85"/>
      <c r="H128" s="124" t="s">
        <v>143</v>
      </c>
      <c r="I128" s="150">
        <v>23478293</v>
      </c>
      <c r="J128" s="150">
        <v>25090807</v>
      </c>
      <c r="K128" s="150">
        <v>26266644</v>
      </c>
      <c r="M128" s="295">
        <f>+E128-K128</f>
        <v>-23664804</v>
      </c>
    </row>
    <row r="129" spans="1:13" ht="15.75" thickBot="1">
      <c r="A129" s="163"/>
      <c r="B129" s="164"/>
      <c r="C129" s="165"/>
      <c r="D129" s="165"/>
      <c r="E129" s="165"/>
      <c r="F129" s="127"/>
      <c r="G129" s="163"/>
      <c r="H129" s="164"/>
      <c r="I129" s="165"/>
      <c r="J129" s="165"/>
      <c r="K129" s="165"/>
      <c r="M129" s="304"/>
    </row>
    <row r="130" spans="1:13">
      <c r="A130" s="25" t="s">
        <v>119</v>
      </c>
      <c r="B130" s="26" t="s">
        <v>120</v>
      </c>
      <c r="C130" s="27"/>
      <c r="D130" s="27"/>
      <c r="E130" s="27"/>
      <c r="G130" s="20" t="s">
        <v>119</v>
      </c>
      <c r="H130" s="21" t="s">
        <v>120</v>
      </c>
      <c r="I130" s="24"/>
      <c r="J130" s="24"/>
      <c r="K130" s="24"/>
    </row>
    <row r="131" spans="1:13" ht="15.75" thickBot="1">
      <c r="A131" s="85"/>
      <c r="B131" s="124" t="s">
        <v>84</v>
      </c>
      <c r="C131" s="150">
        <v>7612502</v>
      </c>
      <c r="D131" s="150">
        <v>3987573</v>
      </c>
      <c r="E131" s="150">
        <v>4245774</v>
      </c>
      <c r="F131" s="127"/>
      <c r="G131" s="97"/>
      <c r="H131" s="86" t="s">
        <v>143</v>
      </c>
      <c r="I131" s="150">
        <v>34037000</v>
      </c>
      <c r="J131" s="150">
        <v>27590388</v>
      </c>
      <c r="K131" s="150">
        <v>27023594</v>
      </c>
      <c r="M131" s="295">
        <f>+E131-K131</f>
        <v>-22777820</v>
      </c>
    </row>
    <row r="132" spans="1:13" ht="15.75" thickBot="1">
      <c r="B132" s="7"/>
    </row>
    <row r="133" spans="1:13">
      <c r="A133" s="63" t="s">
        <v>241</v>
      </c>
      <c r="B133" s="47" t="s">
        <v>242</v>
      </c>
      <c r="C133" s="48"/>
      <c r="D133" s="49"/>
      <c r="E133" s="268"/>
      <c r="G133" s="63" t="s">
        <v>241</v>
      </c>
      <c r="H133" s="47" t="s">
        <v>242</v>
      </c>
      <c r="I133" s="48"/>
      <c r="J133" s="49"/>
      <c r="K133" s="268"/>
    </row>
    <row r="134" spans="1:13" ht="15.75" thickBot="1">
      <c r="A134" s="97"/>
      <c r="B134" s="98" t="s">
        <v>84</v>
      </c>
      <c r="C134" s="99">
        <v>1314208</v>
      </c>
      <c r="D134" s="99">
        <v>1068816</v>
      </c>
      <c r="E134" s="100">
        <v>1567388</v>
      </c>
      <c r="G134" s="97"/>
      <c r="H134" s="98" t="s">
        <v>143</v>
      </c>
      <c r="I134" s="99">
        <v>17963792</v>
      </c>
      <c r="J134" s="99">
        <v>15493588</v>
      </c>
      <c r="K134" s="100">
        <v>22910732</v>
      </c>
      <c r="M134" s="295">
        <f>+E134-K134</f>
        <v>-21343344</v>
      </c>
    </row>
    <row r="135" spans="1:13" ht="15.75" thickBot="1">
      <c r="A135" s="205"/>
      <c r="B135" s="164"/>
      <c r="C135" s="165"/>
      <c r="D135" s="165"/>
      <c r="E135" s="165"/>
      <c r="G135" s="205"/>
      <c r="H135" s="164"/>
      <c r="I135" s="165"/>
      <c r="J135" s="165"/>
      <c r="K135" s="165"/>
      <c r="M135" s="304"/>
    </row>
    <row r="136" spans="1:13">
      <c r="A136" s="57" t="s">
        <v>322</v>
      </c>
      <c r="B136" s="21" t="s">
        <v>323</v>
      </c>
      <c r="C136" s="28"/>
      <c r="D136" s="28"/>
      <c r="E136" s="28"/>
      <c r="G136" s="57" t="s">
        <v>322</v>
      </c>
      <c r="H136" s="21" t="s">
        <v>323</v>
      </c>
      <c r="I136" s="24"/>
      <c r="J136" s="24"/>
      <c r="K136" s="24"/>
    </row>
    <row r="137" spans="1:13" ht="15.75" thickBot="1">
      <c r="A137" s="85"/>
      <c r="B137" s="98" t="s">
        <v>84</v>
      </c>
      <c r="C137" s="99">
        <v>13360130</v>
      </c>
      <c r="D137" s="99">
        <v>9433482</v>
      </c>
      <c r="E137" s="100">
        <v>1172427</v>
      </c>
      <c r="F137" s="127"/>
      <c r="G137" s="85"/>
      <c r="H137" s="98" t="s">
        <v>143</v>
      </c>
      <c r="I137" s="99">
        <v>13347536</v>
      </c>
      <c r="J137" s="99">
        <v>15166417</v>
      </c>
      <c r="K137" s="100">
        <v>21649033</v>
      </c>
      <c r="M137" s="295">
        <f>+E137-K137</f>
        <v>-20476606</v>
      </c>
    </row>
    <row r="138" spans="1:13" ht="15.75" thickBot="1">
      <c r="A138" s="163"/>
      <c r="B138" s="164"/>
      <c r="C138" s="165"/>
      <c r="D138" s="165"/>
      <c r="E138" s="165"/>
      <c r="F138" s="127"/>
      <c r="G138" s="163"/>
      <c r="H138" s="164"/>
      <c r="I138" s="165"/>
      <c r="J138" s="165"/>
      <c r="K138" s="165"/>
      <c r="M138" s="304"/>
    </row>
    <row r="139" spans="1:13">
      <c r="A139" s="57" t="s">
        <v>284</v>
      </c>
      <c r="B139" s="21" t="s">
        <v>285</v>
      </c>
      <c r="C139" s="28"/>
      <c r="D139" s="28"/>
      <c r="E139" s="28"/>
      <c r="G139" s="57" t="s">
        <v>284</v>
      </c>
      <c r="H139" s="21" t="s">
        <v>285</v>
      </c>
      <c r="I139" s="24"/>
      <c r="J139" s="24"/>
      <c r="K139" s="24"/>
    </row>
    <row r="140" spans="1:13" ht="15.75" thickBot="1">
      <c r="A140" s="85"/>
      <c r="B140" s="98" t="s">
        <v>84</v>
      </c>
      <c r="C140" s="99">
        <v>6108095</v>
      </c>
      <c r="D140" s="99">
        <v>7307310</v>
      </c>
      <c r="E140" s="100">
        <v>7907265</v>
      </c>
      <c r="F140" s="127"/>
      <c r="G140" s="85"/>
      <c r="H140" s="98" t="s">
        <v>143</v>
      </c>
      <c r="I140" s="99">
        <v>22720373</v>
      </c>
      <c r="J140" s="99">
        <v>24525937</v>
      </c>
      <c r="K140" s="100">
        <v>26479273</v>
      </c>
      <c r="M140" s="295">
        <f>+E140-K140</f>
        <v>-18572008</v>
      </c>
    </row>
    <row r="141" spans="1:13" ht="15.75" thickBot="1">
      <c r="A141" s="163"/>
      <c r="B141" s="164"/>
      <c r="C141" s="165"/>
      <c r="D141" s="165"/>
      <c r="E141" s="165"/>
      <c r="F141" s="127"/>
      <c r="G141" s="163"/>
      <c r="H141" s="164"/>
      <c r="I141" s="165"/>
      <c r="J141" s="165"/>
      <c r="K141" s="165"/>
      <c r="M141" s="304"/>
    </row>
    <row r="142" spans="1:13">
      <c r="A142" s="51" t="s">
        <v>289</v>
      </c>
      <c r="B142" s="21" t="s">
        <v>291</v>
      </c>
      <c r="C142" s="54"/>
      <c r="D142" s="54"/>
      <c r="E142" s="54"/>
      <c r="G142" s="59" t="s">
        <v>289</v>
      </c>
      <c r="H142" s="21" t="s">
        <v>291</v>
      </c>
      <c r="I142" s="24"/>
      <c r="J142" s="24"/>
      <c r="K142" s="24"/>
    </row>
    <row r="143" spans="1:13" ht="15.75" thickBot="1">
      <c r="A143" s="85"/>
      <c r="B143" s="98" t="s">
        <v>84</v>
      </c>
      <c r="C143" s="99">
        <v>371389</v>
      </c>
      <c r="D143" s="99">
        <v>468860</v>
      </c>
      <c r="E143" s="100">
        <v>504621</v>
      </c>
      <c r="F143" s="127"/>
      <c r="G143" s="85"/>
      <c r="H143" s="98" t="s">
        <v>143</v>
      </c>
      <c r="I143" s="99">
        <v>18635554</v>
      </c>
      <c r="J143" s="99">
        <v>15894252</v>
      </c>
      <c r="K143" s="100">
        <v>19028076</v>
      </c>
      <c r="M143" s="295">
        <f>+E143-K143</f>
        <v>-18523455</v>
      </c>
    </row>
    <row r="144" spans="1:13">
      <c r="A144" s="205"/>
      <c r="B144" s="164"/>
      <c r="C144" s="165"/>
      <c r="D144" s="165"/>
      <c r="E144" s="165"/>
      <c r="G144" s="205"/>
      <c r="H144" s="164"/>
      <c r="I144" s="165"/>
      <c r="J144" s="165"/>
      <c r="K144" s="165"/>
      <c r="M144" s="304"/>
    </row>
    <row r="145" spans="1:13">
      <c r="A145" s="25" t="s">
        <v>117</v>
      </c>
      <c r="B145" s="26" t="s">
        <v>118</v>
      </c>
      <c r="C145" s="27"/>
      <c r="D145" s="27"/>
      <c r="E145" s="27"/>
      <c r="G145" s="46" t="s">
        <v>117</v>
      </c>
      <c r="H145" s="47" t="s">
        <v>118</v>
      </c>
      <c r="I145" s="54"/>
      <c r="J145" s="48"/>
      <c r="K145" s="48"/>
    </row>
    <row r="146" spans="1:13" ht="15.75" thickBot="1">
      <c r="A146" s="85"/>
      <c r="B146" s="124" t="s">
        <v>84</v>
      </c>
      <c r="C146" s="150">
        <v>11643376</v>
      </c>
      <c r="D146" s="150">
        <v>14451766</v>
      </c>
      <c r="E146" s="150">
        <v>20591128</v>
      </c>
      <c r="F146" s="127"/>
      <c r="G146" s="97"/>
      <c r="H146" s="124" t="s">
        <v>143</v>
      </c>
      <c r="I146" s="150">
        <v>33676080</v>
      </c>
      <c r="J146" s="150">
        <v>37008727</v>
      </c>
      <c r="K146" s="150">
        <v>38837821</v>
      </c>
      <c r="M146" s="295">
        <f>+E146-K146</f>
        <v>-18246693</v>
      </c>
    </row>
    <row r="147" spans="1:13" ht="15.75" thickBot="1">
      <c r="A147" s="163"/>
      <c r="B147" s="164"/>
      <c r="C147" s="165"/>
      <c r="D147" s="165"/>
      <c r="E147" s="165"/>
      <c r="F147" s="127"/>
      <c r="G147" s="205"/>
      <c r="H147" s="164"/>
      <c r="I147" s="165"/>
      <c r="J147" s="165"/>
      <c r="K147" s="165"/>
      <c r="M147" s="304"/>
    </row>
    <row r="148" spans="1:13">
      <c r="A148" s="57" t="s">
        <v>277</v>
      </c>
      <c r="B148" s="21" t="s">
        <v>278</v>
      </c>
      <c r="C148" s="28"/>
      <c r="D148" s="28"/>
      <c r="E148" s="28"/>
      <c r="G148" s="57" t="s">
        <v>277</v>
      </c>
      <c r="H148" s="21" t="s">
        <v>278</v>
      </c>
      <c r="I148" s="24"/>
      <c r="J148" s="24"/>
      <c r="K148" s="24"/>
    </row>
    <row r="149" spans="1:13" ht="15.75" thickBot="1">
      <c r="A149" s="85"/>
      <c r="B149" s="98" t="s">
        <v>84</v>
      </c>
      <c r="C149" s="99">
        <v>1857062</v>
      </c>
      <c r="D149" s="99">
        <v>948612</v>
      </c>
      <c r="E149" s="100">
        <v>1122896</v>
      </c>
      <c r="F149" s="127"/>
      <c r="G149" s="85"/>
      <c r="H149" s="98" t="s">
        <v>143</v>
      </c>
      <c r="I149" s="99">
        <v>25174482</v>
      </c>
      <c r="J149" s="99">
        <v>22774288</v>
      </c>
      <c r="K149" s="100">
        <v>18208590</v>
      </c>
      <c r="M149" s="295">
        <f>+E149-K149</f>
        <v>-17085694</v>
      </c>
    </row>
    <row r="150" spans="1:13" ht="15.75" thickBot="1">
      <c r="A150" s="163"/>
      <c r="B150" s="164"/>
      <c r="C150" s="165"/>
      <c r="D150" s="165"/>
      <c r="E150" s="165"/>
      <c r="F150" s="127"/>
      <c r="G150" s="205"/>
      <c r="H150" s="164"/>
      <c r="I150" s="165"/>
      <c r="J150" s="165"/>
      <c r="K150" s="165"/>
      <c r="M150" s="304"/>
    </row>
    <row r="151" spans="1:13">
      <c r="A151" s="57" t="s">
        <v>320</v>
      </c>
      <c r="B151" s="26" t="s">
        <v>321</v>
      </c>
      <c r="C151" s="28"/>
      <c r="D151" s="28"/>
      <c r="E151" s="28"/>
      <c r="F151" s="68"/>
      <c r="G151" s="57" t="s">
        <v>320</v>
      </c>
      <c r="H151" s="26" t="s">
        <v>321</v>
      </c>
      <c r="I151" s="24"/>
      <c r="J151" s="24"/>
      <c r="K151" s="24"/>
    </row>
    <row r="152" spans="1:13" ht="15.75" thickBot="1">
      <c r="A152" s="85"/>
      <c r="B152" s="98" t="s">
        <v>84</v>
      </c>
      <c r="C152" s="99">
        <v>1566553</v>
      </c>
      <c r="D152" s="99">
        <v>1125608</v>
      </c>
      <c r="E152" s="100">
        <v>1483318</v>
      </c>
      <c r="F152" s="127"/>
      <c r="G152" s="85"/>
      <c r="H152" s="98" t="s">
        <v>143</v>
      </c>
      <c r="I152" s="99">
        <v>18945545</v>
      </c>
      <c r="J152" s="99">
        <v>15712396</v>
      </c>
      <c r="K152" s="100">
        <v>18304936</v>
      </c>
      <c r="M152" s="295">
        <f>+E152-K152</f>
        <v>-16821618</v>
      </c>
    </row>
    <row r="153" spans="1:13" ht="15.75" thickBot="1">
      <c r="A153" s="163"/>
      <c r="B153" s="164"/>
      <c r="C153" s="165"/>
      <c r="D153" s="165"/>
      <c r="E153" s="165"/>
      <c r="F153" s="127"/>
      <c r="G153" s="205"/>
      <c r="H153" s="164"/>
      <c r="I153" s="165"/>
      <c r="J153" s="165"/>
      <c r="K153" s="165"/>
      <c r="M153" s="304"/>
    </row>
    <row r="154" spans="1:13">
      <c r="A154" s="20" t="s">
        <v>134</v>
      </c>
      <c r="B154" s="21" t="s">
        <v>135</v>
      </c>
      <c r="C154" s="29"/>
      <c r="D154" s="29"/>
      <c r="E154" s="29"/>
      <c r="G154" s="20" t="s">
        <v>134</v>
      </c>
      <c r="H154" s="21" t="s">
        <v>135</v>
      </c>
      <c r="I154" s="24"/>
      <c r="J154" s="24"/>
      <c r="K154" s="24"/>
    </row>
    <row r="155" spans="1:13" ht="15.75" thickBot="1">
      <c r="A155" s="85"/>
      <c r="B155" s="98" t="s">
        <v>84</v>
      </c>
      <c r="C155" s="99">
        <v>560008</v>
      </c>
      <c r="D155" s="99">
        <v>493162</v>
      </c>
      <c r="E155" s="100">
        <v>408030</v>
      </c>
      <c r="F155" s="127"/>
      <c r="G155" s="85"/>
      <c r="H155" s="98" t="s">
        <v>143</v>
      </c>
      <c r="I155" s="99">
        <v>25992879</v>
      </c>
      <c r="J155" s="99">
        <v>15879095</v>
      </c>
      <c r="K155" s="100">
        <v>17070621</v>
      </c>
      <c r="M155" s="295">
        <f>+E155-K155</f>
        <v>-16662591</v>
      </c>
    </row>
    <row r="156" spans="1:13" ht="15.75" thickBot="1">
      <c r="A156" s="163"/>
      <c r="B156" s="164"/>
      <c r="C156" s="165"/>
      <c r="D156" s="165"/>
      <c r="E156" s="165"/>
      <c r="F156" s="127"/>
      <c r="G156" s="163"/>
      <c r="H156" s="164"/>
      <c r="I156" s="165"/>
      <c r="J156" s="165"/>
      <c r="K156" s="165"/>
      <c r="M156" s="304"/>
    </row>
    <row r="157" spans="1:13">
      <c r="A157" s="57" t="s">
        <v>275</v>
      </c>
      <c r="B157" s="21" t="s">
        <v>276</v>
      </c>
      <c r="C157" s="28"/>
      <c r="D157" s="28"/>
      <c r="E157" s="28"/>
      <c r="G157" s="57" t="s">
        <v>275</v>
      </c>
      <c r="H157" s="21" t="s">
        <v>276</v>
      </c>
      <c r="I157" s="24"/>
      <c r="J157" s="24"/>
      <c r="K157" s="24"/>
    </row>
    <row r="158" spans="1:13" ht="15.75" thickBot="1">
      <c r="A158" s="85"/>
      <c r="B158" s="98" t="s">
        <v>84</v>
      </c>
      <c r="C158" s="99">
        <v>885571</v>
      </c>
      <c r="D158" s="99">
        <v>805793</v>
      </c>
      <c r="E158" s="100">
        <v>687765</v>
      </c>
      <c r="F158" s="127"/>
      <c r="G158" s="85"/>
      <c r="H158" s="98" t="s">
        <v>143</v>
      </c>
      <c r="I158" s="99">
        <v>19261042</v>
      </c>
      <c r="J158" s="99">
        <v>16666859</v>
      </c>
      <c r="K158" s="100">
        <v>16559916</v>
      </c>
      <c r="M158" s="295">
        <f>+E158-K158</f>
        <v>-15872151</v>
      </c>
    </row>
    <row r="159" spans="1:13" ht="15.75" thickBot="1">
      <c r="A159" s="163"/>
      <c r="B159" s="164"/>
      <c r="C159" s="165"/>
      <c r="D159" s="165"/>
      <c r="E159" s="165"/>
      <c r="F159" s="127"/>
      <c r="G159" s="205"/>
      <c r="H159" s="164"/>
      <c r="I159" s="165"/>
      <c r="J159" s="165"/>
      <c r="K159" s="165"/>
      <c r="M159" s="304"/>
    </row>
    <row r="160" spans="1:13">
      <c r="A160" s="57" t="s">
        <v>228</v>
      </c>
      <c r="B160" s="26" t="s">
        <v>229</v>
      </c>
      <c r="C160" s="27"/>
      <c r="D160" s="27"/>
      <c r="E160" s="27"/>
      <c r="G160" s="63" t="s">
        <v>228</v>
      </c>
      <c r="H160" s="21" t="s">
        <v>229</v>
      </c>
      <c r="I160" s="24"/>
      <c r="J160" s="24"/>
      <c r="K160" s="24"/>
    </row>
    <row r="161" spans="1:13" ht="15.75" thickBot="1">
      <c r="A161" s="85"/>
      <c r="B161" s="124" t="s">
        <v>84</v>
      </c>
      <c r="C161" s="150">
        <v>2756226</v>
      </c>
      <c r="D161" s="150">
        <v>3031945</v>
      </c>
      <c r="E161" s="150">
        <v>4598738</v>
      </c>
      <c r="F161" s="127"/>
      <c r="G161" s="85"/>
      <c r="H161" s="124" t="s">
        <v>143</v>
      </c>
      <c r="I161" s="150">
        <v>20064334</v>
      </c>
      <c r="J161" s="150">
        <v>19583821</v>
      </c>
      <c r="K161" s="150">
        <v>19684172</v>
      </c>
      <c r="M161" s="295">
        <f>+E161-K161</f>
        <v>-15085434</v>
      </c>
    </row>
    <row r="162" spans="1:13" ht="15.75" thickBot="1">
      <c r="A162" s="205"/>
      <c r="B162" s="164"/>
      <c r="C162" s="165"/>
      <c r="D162" s="165"/>
      <c r="E162" s="165"/>
      <c r="G162" s="205"/>
      <c r="H162" s="164"/>
      <c r="I162" s="165"/>
      <c r="J162" s="165"/>
      <c r="K162" s="165"/>
      <c r="M162" s="304"/>
    </row>
    <row r="163" spans="1:13">
      <c r="A163" s="40" t="s">
        <v>252</v>
      </c>
      <c r="B163" s="26" t="s">
        <v>253</v>
      </c>
      <c r="C163" s="28"/>
      <c r="D163" s="28"/>
      <c r="E163" s="28"/>
      <c r="F163" s="127"/>
      <c r="G163" s="40" t="s">
        <v>252</v>
      </c>
      <c r="H163" s="26" t="s">
        <v>253</v>
      </c>
      <c r="I163" s="28"/>
      <c r="J163" s="28"/>
      <c r="K163" s="28"/>
    </row>
    <row r="164" spans="1:13" ht="15.75" thickBot="1">
      <c r="A164" s="85"/>
      <c r="B164" s="124" t="s">
        <v>84</v>
      </c>
      <c r="C164" s="150">
        <v>319887</v>
      </c>
      <c r="D164" s="150">
        <v>507656</v>
      </c>
      <c r="E164" s="150">
        <v>425480</v>
      </c>
      <c r="F164" s="127"/>
      <c r="G164" s="85"/>
      <c r="H164" s="124" t="s">
        <v>143</v>
      </c>
      <c r="I164" s="150">
        <v>13348331</v>
      </c>
      <c r="J164" s="150">
        <v>14277332</v>
      </c>
      <c r="K164" s="150">
        <v>14839781</v>
      </c>
      <c r="M164" s="295">
        <f>+E164-K164</f>
        <v>-14414301</v>
      </c>
    </row>
    <row r="165" spans="1:13">
      <c r="A165" s="205"/>
      <c r="B165" s="164"/>
      <c r="C165" s="165"/>
      <c r="D165" s="165"/>
      <c r="E165" s="165"/>
      <c r="G165" s="205"/>
      <c r="H165" s="164"/>
      <c r="I165" s="165"/>
      <c r="J165" s="165"/>
      <c r="K165" s="165"/>
      <c r="M165" s="304"/>
    </row>
    <row r="166" spans="1:13">
      <c r="A166" s="57" t="s">
        <v>310</v>
      </c>
      <c r="B166" s="26" t="s">
        <v>311</v>
      </c>
      <c r="C166" s="27"/>
      <c r="D166" s="27"/>
      <c r="E166" s="27"/>
      <c r="G166" s="57" t="s">
        <v>310</v>
      </c>
      <c r="H166" s="47" t="s">
        <v>311</v>
      </c>
      <c r="I166" s="48"/>
      <c r="J166" s="48"/>
      <c r="K166" s="54"/>
    </row>
    <row r="167" spans="1:13" ht="15.75" thickBot="1">
      <c r="A167" s="85"/>
      <c r="B167" s="98" t="s">
        <v>84</v>
      </c>
      <c r="C167" s="99">
        <v>457205</v>
      </c>
      <c r="D167" s="99">
        <v>237919</v>
      </c>
      <c r="E167" s="100">
        <v>357205</v>
      </c>
      <c r="F167" s="127"/>
      <c r="G167" s="85"/>
      <c r="H167" s="98" t="s">
        <v>143</v>
      </c>
      <c r="I167" s="99">
        <v>12681345</v>
      </c>
      <c r="J167" s="99">
        <v>10959351</v>
      </c>
      <c r="K167" s="100">
        <v>14749534</v>
      </c>
      <c r="M167" s="295">
        <f>+E167-K167</f>
        <v>-14392329</v>
      </c>
    </row>
    <row r="168" spans="1:13">
      <c r="A168" s="163"/>
      <c r="B168" s="164"/>
      <c r="C168" s="165"/>
      <c r="D168" s="165"/>
      <c r="E168" s="165"/>
      <c r="F168" s="127"/>
      <c r="G168" s="163"/>
      <c r="H168" s="164"/>
      <c r="I168" s="165"/>
      <c r="J168" s="165"/>
      <c r="K168" s="165"/>
      <c r="M168" s="304"/>
    </row>
    <row r="169" spans="1:13">
      <c r="A169" s="25" t="s">
        <v>254</v>
      </c>
      <c r="B169" s="26" t="s">
        <v>255</v>
      </c>
      <c r="C169" s="34"/>
      <c r="D169" s="27"/>
      <c r="E169" s="27"/>
      <c r="G169" s="25" t="s">
        <v>254</v>
      </c>
      <c r="H169" s="26" t="s">
        <v>255</v>
      </c>
      <c r="I169" s="28"/>
      <c r="J169" s="28"/>
      <c r="K169" s="28"/>
    </row>
    <row r="170" spans="1:13" ht="15.75" thickBot="1">
      <c r="A170" s="85"/>
      <c r="B170" s="124" t="s">
        <v>84</v>
      </c>
      <c r="C170" s="111">
        <v>2317237</v>
      </c>
      <c r="D170" s="111">
        <v>1582399</v>
      </c>
      <c r="E170" s="150">
        <v>4330122</v>
      </c>
      <c r="G170" s="85"/>
      <c r="H170" s="124" t="s">
        <v>143</v>
      </c>
      <c r="I170" s="150">
        <v>7159718</v>
      </c>
      <c r="J170" s="150">
        <v>6522615</v>
      </c>
      <c r="K170" s="150">
        <v>18290041</v>
      </c>
      <c r="M170" s="295">
        <f>+E170-K170</f>
        <v>-13959919</v>
      </c>
    </row>
    <row r="171" spans="1:13">
      <c r="A171" s="163"/>
      <c r="B171" s="70"/>
      <c r="C171" s="165"/>
      <c r="D171" s="165"/>
      <c r="E171" s="165"/>
      <c r="G171" s="205"/>
      <c r="H171" s="70"/>
      <c r="I171" s="165"/>
      <c r="J171" s="165"/>
      <c r="K171" s="165"/>
    </row>
    <row r="172" spans="1:13">
      <c r="A172" s="57" t="s">
        <v>308</v>
      </c>
      <c r="B172" s="47" t="s">
        <v>309</v>
      </c>
      <c r="C172" s="27"/>
      <c r="D172" s="27"/>
      <c r="E172" s="27"/>
      <c r="G172" s="57" t="s">
        <v>308</v>
      </c>
      <c r="H172" s="47" t="s">
        <v>309</v>
      </c>
      <c r="I172" s="48"/>
      <c r="J172" s="48"/>
      <c r="K172" s="54"/>
    </row>
    <row r="173" spans="1:13" ht="15.75" thickBot="1">
      <c r="A173" s="85"/>
      <c r="B173" s="98" t="s">
        <v>84</v>
      </c>
      <c r="C173" s="99">
        <v>2827277</v>
      </c>
      <c r="D173" s="99">
        <v>2269727</v>
      </c>
      <c r="E173" s="100">
        <v>2472743</v>
      </c>
      <c r="F173" s="127"/>
      <c r="G173" s="85"/>
      <c r="H173" s="98" t="s">
        <v>143</v>
      </c>
      <c r="I173" s="99">
        <v>15898602</v>
      </c>
      <c r="J173" s="99">
        <v>15590560</v>
      </c>
      <c r="K173" s="100">
        <v>15564124</v>
      </c>
      <c r="M173" s="295">
        <f>+E173-K173</f>
        <v>-13091381</v>
      </c>
    </row>
    <row r="174" spans="1:13" ht="15.75" thickBot="1">
      <c r="A174" s="163"/>
      <c r="B174" s="164"/>
      <c r="C174" s="165"/>
      <c r="D174" s="165"/>
      <c r="E174" s="165"/>
      <c r="F174" s="127"/>
      <c r="G174" s="163"/>
      <c r="H174" s="164"/>
      <c r="I174" s="165"/>
      <c r="J174" s="165"/>
      <c r="K174" s="165"/>
      <c r="M174" s="304"/>
    </row>
    <row r="175" spans="1:13">
      <c r="A175" s="57" t="s">
        <v>279</v>
      </c>
      <c r="B175" s="21" t="s">
        <v>280</v>
      </c>
      <c r="C175" s="28"/>
      <c r="D175" s="28"/>
      <c r="E175" s="28"/>
      <c r="G175" s="57" t="s">
        <v>279</v>
      </c>
      <c r="H175" s="21" t="s">
        <v>280</v>
      </c>
      <c r="I175" s="24"/>
      <c r="J175" s="24"/>
      <c r="K175" s="24"/>
    </row>
    <row r="176" spans="1:13" ht="15.75" thickBot="1">
      <c r="A176" s="85"/>
      <c r="B176" s="98" t="s">
        <v>84</v>
      </c>
      <c r="C176" s="99">
        <v>29590588</v>
      </c>
      <c r="D176" s="99">
        <v>21881499</v>
      </c>
      <c r="E176" s="100">
        <v>19678144</v>
      </c>
      <c r="F176" s="127"/>
      <c r="G176" s="85"/>
      <c r="H176" s="98" t="s">
        <v>143</v>
      </c>
      <c r="I176" s="99">
        <v>27575935</v>
      </c>
      <c r="J176" s="99">
        <v>29375919</v>
      </c>
      <c r="K176" s="100">
        <v>32626416</v>
      </c>
      <c r="M176" s="295">
        <f>+E176-K176</f>
        <v>-12948272</v>
      </c>
    </row>
    <row r="177" spans="1:13" ht="15.75" thickBot="1">
      <c r="A177" s="163"/>
      <c r="B177" s="164"/>
      <c r="C177" s="165"/>
      <c r="D177" s="165"/>
      <c r="E177" s="165"/>
      <c r="F177" s="127"/>
      <c r="G177" s="163"/>
      <c r="H177" s="164"/>
      <c r="I177" s="165"/>
      <c r="J177" s="165"/>
      <c r="K177" s="165"/>
      <c r="M177" s="304"/>
    </row>
    <row r="178" spans="1:13">
      <c r="A178" s="57" t="s">
        <v>271</v>
      </c>
      <c r="B178" s="21" t="s">
        <v>272</v>
      </c>
      <c r="C178" s="28"/>
      <c r="D178" s="28"/>
      <c r="E178" s="28"/>
      <c r="G178" s="57" t="s">
        <v>271</v>
      </c>
      <c r="H178" s="21" t="s">
        <v>272</v>
      </c>
      <c r="I178" s="24"/>
      <c r="J178" s="24"/>
      <c r="K178" s="24"/>
    </row>
    <row r="179" spans="1:13" ht="15.75" thickBot="1">
      <c r="A179" s="85"/>
      <c r="B179" s="98" t="s">
        <v>84</v>
      </c>
      <c r="C179" s="99">
        <v>1839100</v>
      </c>
      <c r="D179" s="99">
        <v>1631030</v>
      </c>
      <c r="E179" s="100">
        <v>1749661</v>
      </c>
      <c r="F179" s="127"/>
      <c r="G179" s="85"/>
      <c r="H179" s="98" t="s">
        <v>143</v>
      </c>
      <c r="I179" s="99">
        <v>11468554</v>
      </c>
      <c r="J179" s="99">
        <v>12172579</v>
      </c>
      <c r="K179" s="100">
        <v>14550934</v>
      </c>
      <c r="M179" s="295">
        <f>+E179-K179</f>
        <v>-12801273</v>
      </c>
    </row>
    <row r="180" spans="1:13" ht="15.75" thickBot="1">
      <c r="A180" s="163"/>
      <c r="B180" s="164"/>
      <c r="C180" s="165"/>
      <c r="D180" s="165"/>
      <c r="E180" s="165"/>
      <c r="F180" s="127"/>
      <c r="G180" s="163"/>
      <c r="H180" s="164"/>
      <c r="I180" s="165"/>
      <c r="J180" s="165"/>
      <c r="K180" s="165"/>
      <c r="M180" s="304"/>
    </row>
    <row r="181" spans="1:13">
      <c r="A181" s="57" t="s">
        <v>267</v>
      </c>
      <c r="B181" s="26" t="s">
        <v>268</v>
      </c>
      <c r="C181" s="28"/>
      <c r="D181" s="28"/>
      <c r="E181" s="28"/>
      <c r="F181" s="68"/>
      <c r="G181" s="57" t="s">
        <v>267</v>
      </c>
      <c r="H181" s="26" t="s">
        <v>268</v>
      </c>
      <c r="I181" s="24"/>
      <c r="J181" s="24"/>
      <c r="K181" s="24"/>
    </row>
    <row r="182" spans="1:13" ht="15.75" thickBot="1">
      <c r="A182" s="85"/>
      <c r="B182" s="98" t="s">
        <v>84</v>
      </c>
      <c r="C182" s="99">
        <v>198318</v>
      </c>
      <c r="D182" s="99">
        <v>454115</v>
      </c>
      <c r="E182" s="100">
        <v>317007</v>
      </c>
      <c r="F182" s="127"/>
      <c r="G182" s="85"/>
      <c r="H182" s="98" t="s">
        <v>143</v>
      </c>
      <c r="I182" s="99">
        <v>16305102</v>
      </c>
      <c r="J182" s="99">
        <v>16636870</v>
      </c>
      <c r="K182" s="100">
        <v>12845669</v>
      </c>
      <c r="M182" s="295">
        <f>+E182-K182</f>
        <v>-12528662</v>
      </c>
    </row>
    <row r="183" spans="1:13" ht="15.75" thickBot="1">
      <c r="A183" s="163"/>
      <c r="B183" s="164"/>
      <c r="C183" s="165"/>
      <c r="D183" s="165"/>
      <c r="E183" s="165"/>
      <c r="F183" s="127"/>
      <c r="G183" s="163"/>
      <c r="H183" s="164"/>
      <c r="I183" s="165"/>
      <c r="J183" s="165"/>
      <c r="K183" s="165"/>
      <c r="M183" s="304"/>
    </row>
    <row r="184" spans="1:13">
      <c r="A184" s="57" t="s">
        <v>337</v>
      </c>
      <c r="B184" s="26" t="s">
        <v>338</v>
      </c>
      <c r="C184" s="28"/>
      <c r="D184" s="28"/>
      <c r="E184" s="28"/>
      <c r="F184" s="127"/>
      <c r="G184" s="57" t="s">
        <v>337</v>
      </c>
      <c r="H184" s="26" t="s">
        <v>338</v>
      </c>
      <c r="I184" s="24"/>
      <c r="J184" s="24"/>
      <c r="K184" s="24"/>
    </row>
    <row r="185" spans="1:13" ht="15.75" thickBot="1">
      <c r="A185" s="85"/>
      <c r="B185" s="98" t="s">
        <v>84</v>
      </c>
      <c r="C185" s="99">
        <v>239213</v>
      </c>
      <c r="D185" s="99">
        <v>285628</v>
      </c>
      <c r="E185" s="100">
        <v>456768</v>
      </c>
      <c r="F185" s="127"/>
      <c r="G185" s="85"/>
      <c r="H185" s="98" t="s">
        <v>143</v>
      </c>
      <c r="I185" s="99">
        <v>10474286</v>
      </c>
      <c r="J185" s="99">
        <v>11514486</v>
      </c>
      <c r="K185" s="100">
        <v>12930653</v>
      </c>
      <c r="M185" s="295">
        <f>+E185-K185</f>
        <v>-12473885</v>
      </c>
    </row>
    <row r="186" spans="1:13" ht="15.75" thickBot="1">
      <c r="A186" s="163"/>
      <c r="B186" s="164"/>
      <c r="C186" s="165"/>
      <c r="D186" s="165"/>
      <c r="E186" s="165"/>
      <c r="F186" s="127"/>
      <c r="G186" s="163"/>
      <c r="H186" s="164"/>
      <c r="I186" s="165"/>
      <c r="J186" s="165"/>
      <c r="K186" s="165"/>
      <c r="M186" s="304"/>
    </row>
    <row r="187" spans="1:13">
      <c r="A187" s="40" t="s">
        <v>250</v>
      </c>
      <c r="B187" s="26" t="s">
        <v>251</v>
      </c>
      <c r="C187" s="28"/>
      <c r="D187" s="28"/>
      <c r="E187" s="28"/>
      <c r="F187" s="127"/>
      <c r="G187" s="40" t="s">
        <v>250</v>
      </c>
      <c r="H187" s="26" t="s">
        <v>251</v>
      </c>
      <c r="I187" s="28"/>
      <c r="J187" s="28"/>
      <c r="K187" s="28"/>
    </row>
    <row r="188" spans="1:13" ht="15.75" thickBot="1">
      <c r="A188" s="85"/>
      <c r="B188" s="124" t="s">
        <v>84</v>
      </c>
      <c r="C188" s="150">
        <v>17795165</v>
      </c>
      <c r="D188" s="150">
        <v>20964628</v>
      </c>
      <c r="E188" s="150">
        <v>19969998</v>
      </c>
      <c r="F188" s="127"/>
      <c r="G188" s="85"/>
      <c r="H188" s="124" t="s">
        <v>143</v>
      </c>
      <c r="I188" s="150">
        <v>32792755</v>
      </c>
      <c r="J188" s="150">
        <v>33236389</v>
      </c>
      <c r="K188" s="150">
        <v>31885483</v>
      </c>
      <c r="M188" s="295">
        <f>+E188-K188</f>
        <v>-11915485</v>
      </c>
    </row>
    <row r="189" spans="1:13" ht="15.75" thickBot="1">
      <c r="A189" s="163"/>
      <c r="B189" s="164"/>
      <c r="C189" s="165"/>
      <c r="D189" s="165"/>
      <c r="E189" s="165"/>
      <c r="F189" s="127"/>
      <c r="G189" s="163"/>
      <c r="H189" s="164"/>
      <c r="I189" s="165"/>
      <c r="J189" s="165"/>
      <c r="K189" s="165"/>
    </row>
    <row r="190" spans="1:13">
      <c r="A190" s="59" t="s">
        <v>314</v>
      </c>
      <c r="B190" s="21" t="s">
        <v>315</v>
      </c>
      <c r="C190" s="37"/>
      <c r="D190" s="29"/>
      <c r="E190" s="29"/>
      <c r="G190" s="59" t="s">
        <v>314</v>
      </c>
      <c r="H190" s="21" t="s">
        <v>315</v>
      </c>
      <c r="I190" s="29"/>
      <c r="J190" s="29"/>
      <c r="K190" s="29"/>
    </row>
    <row r="191" spans="1:13" ht="15.75" thickBot="1">
      <c r="A191" s="85"/>
      <c r="B191" s="124" t="s">
        <v>84</v>
      </c>
      <c r="C191" s="150">
        <v>6267260</v>
      </c>
      <c r="D191" s="150">
        <v>8486895</v>
      </c>
      <c r="E191" s="150">
        <v>7301046</v>
      </c>
      <c r="F191" s="127"/>
      <c r="G191" s="85"/>
      <c r="H191" s="124" t="s">
        <v>143</v>
      </c>
      <c r="I191" s="150">
        <v>15383299</v>
      </c>
      <c r="J191" s="150">
        <v>13440873</v>
      </c>
      <c r="K191" s="150">
        <v>19104447</v>
      </c>
      <c r="M191" s="295">
        <f>+E191-K191</f>
        <v>-11803401</v>
      </c>
    </row>
    <row r="192" spans="1:13" ht="15.75" thickBot="1">
      <c r="A192" s="163"/>
      <c r="B192" s="164"/>
      <c r="C192" s="165"/>
      <c r="D192" s="165"/>
      <c r="E192" s="165"/>
      <c r="F192" s="127"/>
      <c r="G192" s="163"/>
      <c r="H192" s="164"/>
      <c r="I192" s="165"/>
      <c r="J192" s="165"/>
      <c r="K192" s="165"/>
      <c r="M192" s="304"/>
    </row>
    <row r="193" spans="1:13">
      <c r="A193" s="51" t="s">
        <v>172</v>
      </c>
      <c r="B193" s="47" t="s">
        <v>173</v>
      </c>
      <c r="C193" s="54"/>
      <c r="D193" s="48"/>
      <c r="E193" s="48"/>
      <c r="G193" s="57" t="s">
        <v>172</v>
      </c>
      <c r="H193" s="21" t="s">
        <v>173</v>
      </c>
      <c r="I193" s="24"/>
      <c r="J193" s="24"/>
      <c r="K193" s="24"/>
    </row>
    <row r="194" spans="1:13" ht="15.75" thickBot="1">
      <c r="A194" s="85"/>
      <c r="B194" s="98" t="s">
        <v>84</v>
      </c>
      <c r="C194" s="99">
        <v>17717700</v>
      </c>
      <c r="D194" s="99">
        <v>21482305</v>
      </c>
      <c r="E194" s="100">
        <v>27549109</v>
      </c>
      <c r="F194" s="127"/>
      <c r="G194" s="85"/>
      <c r="H194" s="98" t="s">
        <v>143</v>
      </c>
      <c r="I194" s="99">
        <v>48227324</v>
      </c>
      <c r="J194" s="99">
        <v>45261147</v>
      </c>
      <c r="K194" s="100">
        <v>38657535</v>
      </c>
      <c r="M194" s="295">
        <f>+E194-K194</f>
        <v>-11108426</v>
      </c>
    </row>
    <row r="195" spans="1:13" ht="15.75" thickBot="1">
      <c r="A195" s="163"/>
      <c r="B195" s="164"/>
      <c r="C195" s="165"/>
      <c r="D195" s="165"/>
      <c r="E195" s="165"/>
      <c r="F195" s="127"/>
      <c r="G195" s="163"/>
      <c r="H195" s="164"/>
      <c r="I195" s="165"/>
      <c r="J195" s="165"/>
      <c r="K195" s="165"/>
      <c r="M195" s="304"/>
    </row>
    <row r="196" spans="1:13">
      <c r="A196" s="73" t="s">
        <v>297</v>
      </c>
      <c r="B196" s="21" t="s">
        <v>298</v>
      </c>
      <c r="C196" s="27"/>
      <c r="D196" s="27"/>
      <c r="E196" s="27"/>
      <c r="G196" s="73" t="s">
        <v>297</v>
      </c>
      <c r="H196" s="21" t="s">
        <v>298</v>
      </c>
      <c r="I196" s="27"/>
      <c r="J196" s="27"/>
      <c r="K196" s="27"/>
    </row>
    <row r="197" spans="1:13" ht="15.75" thickBot="1">
      <c r="A197" s="85"/>
      <c r="B197" s="98" t="s">
        <v>84</v>
      </c>
      <c r="C197" s="99">
        <v>3294940</v>
      </c>
      <c r="D197" s="99">
        <v>4066472</v>
      </c>
      <c r="E197" s="100">
        <v>5019347</v>
      </c>
      <c r="F197" s="127"/>
      <c r="G197" s="85"/>
      <c r="H197" s="98" t="s">
        <v>143</v>
      </c>
      <c r="I197" s="99">
        <v>13494408</v>
      </c>
      <c r="J197" s="99">
        <v>14702680</v>
      </c>
      <c r="K197" s="100">
        <v>16048826</v>
      </c>
      <c r="M197" s="295">
        <f>+E197-K197</f>
        <v>-11029479</v>
      </c>
    </row>
    <row r="198" spans="1:13" ht="15.75" thickBot="1">
      <c r="A198" s="163"/>
      <c r="B198" s="164"/>
      <c r="C198" s="165"/>
      <c r="D198" s="165"/>
      <c r="E198" s="165"/>
      <c r="F198" s="127"/>
      <c r="G198" s="163"/>
      <c r="H198" s="164"/>
      <c r="I198" s="165"/>
      <c r="J198" s="165"/>
      <c r="K198" s="165"/>
      <c r="M198" s="304"/>
    </row>
    <row r="199" spans="1:13">
      <c r="A199" s="51" t="s">
        <v>290</v>
      </c>
      <c r="B199" s="21" t="s">
        <v>292</v>
      </c>
      <c r="C199" s="54"/>
      <c r="D199" s="54"/>
      <c r="E199" s="54"/>
      <c r="G199" s="59" t="s">
        <v>290</v>
      </c>
      <c r="H199" s="21" t="s">
        <v>292</v>
      </c>
      <c r="I199" s="24"/>
      <c r="J199" s="24"/>
      <c r="K199" s="24"/>
    </row>
    <row r="200" spans="1:13" ht="15.75" thickBot="1">
      <c r="A200" s="85"/>
      <c r="B200" s="98" t="s">
        <v>84</v>
      </c>
      <c r="C200" s="99">
        <v>794564</v>
      </c>
      <c r="D200" s="99">
        <v>707101</v>
      </c>
      <c r="E200" s="100">
        <v>909505</v>
      </c>
      <c r="F200" s="127"/>
      <c r="G200" s="85"/>
      <c r="H200" s="98" t="s">
        <v>143</v>
      </c>
      <c r="I200" s="99">
        <v>12511589</v>
      </c>
      <c r="J200" s="99">
        <v>10340497</v>
      </c>
      <c r="K200" s="100">
        <v>11844578</v>
      </c>
      <c r="M200" s="295">
        <f>+E200-K200</f>
        <v>-10935073</v>
      </c>
    </row>
    <row r="201" spans="1:13" ht="15.75" thickBot="1">
      <c r="A201" s="163"/>
      <c r="B201" s="164"/>
      <c r="C201" s="165"/>
      <c r="D201" s="165"/>
      <c r="E201" s="165"/>
      <c r="F201" s="127"/>
      <c r="G201" s="163"/>
      <c r="H201" s="164"/>
      <c r="I201" s="165"/>
      <c r="J201" s="165"/>
      <c r="K201" s="165"/>
      <c r="M201" s="304"/>
    </row>
    <row r="202" spans="1:13">
      <c r="A202" s="20" t="s">
        <v>200</v>
      </c>
      <c r="B202" s="21" t="s">
        <v>201</v>
      </c>
      <c r="C202" s="29"/>
      <c r="D202" s="29"/>
      <c r="E202" s="29"/>
      <c r="G202" s="20" t="s">
        <v>200</v>
      </c>
      <c r="H202" s="21" t="s">
        <v>201</v>
      </c>
      <c r="I202" s="29"/>
      <c r="J202" s="29"/>
      <c r="K202" s="29"/>
    </row>
    <row r="203" spans="1:13" ht="15.75" thickBot="1">
      <c r="A203" s="85"/>
      <c r="B203" s="98" t="s">
        <v>84</v>
      </c>
      <c r="C203" s="99">
        <v>21673800</v>
      </c>
      <c r="D203" s="99">
        <v>18391114</v>
      </c>
      <c r="E203" s="100">
        <v>21065236</v>
      </c>
      <c r="F203" s="127"/>
      <c r="G203" s="85"/>
      <c r="H203" s="98" t="s">
        <v>143</v>
      </c>
      <c r="I203" s="99">
        <v>28902241</v>
      </c>
      <c r="J203" s="99">
        <v>27857491</v>
      </c>
      <c r="K203" s="100">
        <v>31173083</v>
      </c>
      <c r="M203" s="295">
        <f>+E203-K203</f>
        <v>-10107847</v>
      </c>
    </row>
    <row r="204" spans="1:13" ht="15.75" thickBot="1">
      <c r="A204" s="163"/>
      <c r="B204" s="164"/>
      <c r="C204" s="165"/>
      <c r="D204" s="165"/>
      <c r="E204" s="165"/>
      <c r="F204" s="127"/>
      <c r="G204" s="163"/>
      <c r="H204" s="164"/>
      <c r="I204" s="165"/>
      <c r="J204" s="165"/>
      <c r="K204" s="165"/>
      <c r="M204" s="304"/>
    </row>
    <row r="205" spans="1:13">
      <c r="A205" s="57" t="s">
        <v>358</v>
      </c>
      <c r="B205" s="26" t="s">
        <v>359</v>
      </c>
      <c r="C205" s="24"/>
      <c r="D205" s="24"/>
      <c r="E205" s="24"/>
      <c r="G205" s="57" t="s">
        <v>358</v>
      </c>
      <c r="H205" s="26" t="s">
        <v>359</v>
      </c>
      <c r="I205" s="24"/>
      <c r="J205" s="24"/>
      <c r="K205" s="24"/>
    </row>
    <row r="206" spans="1:13" ht="15.75" thickBot="1">
      <c r="A206" s="85"/>
      <c r="B206" s="98" t="s">
        <v>84</v>
      </c>
      <c r="C206" s="99">
        <v>334657</v>
      </c>
      <c r="D206" s="99">
        <v>349998</v>
      </c>
      <c r="E206" s="100">
        <v>432085</v>
      </c>
      <c r="F206" s="127"/>
      <c r="G206" s="85"/>
      <c r="H206" s="98" t="s">
        <v>143</v>
      </c>
      <c r="I206" s="99">
        <v>8054370</v>
      </c>
      <c r="J206" s="99">
        <v>7643847</v>
      </c>
      <c r="K206" s="100">
        <v>9843429</v>
      </c>
      <c r="M206" s="295">
        <f>+E206-K206</f>
        <v>-9411344</v>
      </c>
    </row>
    <row r="207" spans="1:13" ht="15.75" thickBot="1">
      <c r="A207" s="163"/>
      <c r="B207" s="164"/>
      <c r="C207" s="165"/>
      <c r="D207" s="165"/>
      <c r="E207" s="165"/>
      <c r="F207" s="127"/>
      <c r="G207" s="163"/>
      <c r="H207" s="164"/>
      <c r="I207" s="165"/>
      <c r="J207" s="165"/>
      <c r="K207" s="165"/>
      <c r="M207" s="304"/>
    </row>
    <row r="208" spans="1:13">
      <c r="A208" s="51" t="s">
        <v>334</v>
      </c>
      <c r="B208" s="21" t="s">
        <v>335</v>
      </c>
      <c r="C208" s="54"/>
      <c r="D208" s="54"/>
      <c r="E208" s="54"/>
      <c r="G208" s="51" t="s">
        <v>334</v>
      </c>
      <c r="H208" s="21" t="s">
        <v>335</v>
      </c>
      <c r="I208" s="24"/>
      <c r="J208" s="24"/>
      <c r="K208" s="24"/>
    </row>
    <row r="209" spans="1:13" ht="15.75" thickBot="1">
      <c r="A209" s="85"/>
      <c r="B209" s="98" t="s">
        <v>84</v>
      </c>
      <c r="C209" s="99">
        <v>121308</v>
      </c>
      <c r="D209" s="99">
        <v>278950</v>
      </c>
      <c r="E209" s="100">
        <v>644858</v>
      </c>
      <c r="F209" s="127"/>
      <c r="G209" s="85"/>
      <c r="H209" s="98" t="s">
        <v>143</v>
      </c>
      <c r="I209" s="99">
        <v>10518393</v>
      </c>
      <c r="J209" s="99">
        <v>9420578</v>
      </c>
      <c r="K209" s="100">
        <v>9918666</v>
      </c>
      <c r="M209" s="295">
        <f>+E209-K209</f>
        <v>-9273808</v>
      </c>
    </row>
    <row r="210" spans="1:13" ht="15.75" thickBot="1">
      <c r="A210" s="163"/>
      <c r="B210" s="164"/>
      <c r="C210" s="165"/>
      <c r="D210" s="165"/>
      <c r="E210" s="165"/>
      <c r="F210" s="127"/>
      <c r="G210" s="163"/>
      <c r="H210" s="164"/>
      <c r="I210" s="165"/>
      <c r="J210" s="165"/>
      <c r="K210" s="165"/>
      <c r="M210" s="304"/>
    </row>
    <row r="211" spans="1:13">
      <c r="A211" s="73" t="s">
        <v>368</v>
      </c>
      <c r="B211" s="26" t="s">
        <v>369</v>
      </c>
      <c r="C211" s="27"/>
      <c r="D211" s="27"/>
      <c r="E211" s="27"/>
      <c r="F211" s="127"/>
      <c r="G211" s="73" t="s">
        <v>368</v>
      </c>
      <c r="H211" s="26" t="s">
        <v>369</v>
      </c>
      <c r="I211" s="27"/>
      <c r="J211" s="27"/>
      <c r="K211" s="27"/>
    </row>
    <row r="212" spans="1:13" ht="15.75" thickBot="1">
      <c r="A212" s="85"/>
      <c r="B212" s="124" t="s">
        <v>84</v>
      </c>
      <c r="C212" s="150">
        <v>305300</v>
      </c>
      <c r="D212" s="150">
        <v>581447</v>
      </c>
      <c r="E212" s="150">
        <v>637350</v>
      </c>
      <c r="F212" s="127"/>
      <c r="G212" s="85"/>
      <c r="H212" s="98" t="s">
        <v>143</v>
      </c>
      <c r="I212" s="99">
        <v>4564107</v>
      </c>
      <c r="J212" s="99">
        <v>7435582</v>
      </c>
      <c r="K212" s="99">
        <v>8584738</v>
      </c>
      <c r="M212" s="295">
        <f>+E212-K212</f>
        <v>-7947388</v>
      </c>
    </row>
    <row r="213" spans="1:13" ht="15.75" thickBot="1">
      <c r="A213" s="163"/>
      <c r="B213" s="164"/>
      <c r="C213" s="165"/>
      <c r="D213" s="165"/>
      <c r="E213" s="165"/>
      <c r="F213" s="127"/>
      <c r="G213" s="163"/>
      <c r="H213" s="164"/>
      <c r="I213" s="165"/>
      <c r="J213" s="165"/>
      <c r="K213" s="165"/>
      <c r="M213" s="304"/>
    </row>
    <row r="214" spans="1:13">
      <c r="A214" s="40" t="s">
        <v>188</v>
      </c>
      <c r="B214" s="21" t="s">
        <v>187</v>
      </c>
      <c r="C214" s="27"/>
      <c r="D214" s="27"/>
      <c r="E214" s="27"/>
      <c r="G214" s="40" t="s">
        <v>188</v>
      </c>
      <c r="H214" s="21" t="s">
        <v>187</v>
      </c>
      <c r="I214" s="27"/>
      <c r="J214" s="27"/>
      <c r="K214" s="27"/>
    </row>
    <row r="215" spans="1:13" ht="15.75" thickBot="1">
      <c r="A215" s="85"/>
      <c r="B215" s="98" t="s">
        <v>84</v>
      </c>
      <c r="C215" s="99">
        <v>36186344</v>
      </c>
      <c r="D215" s="99">
        <v>36183098</v>
      </c>
      <c r="E215" s="100">
        <v>31175319</v>
      </c>
      <c r="F215" s="127"/>
      <c r="G215" s="85"/>
      <c r="H215" s="98" t="s">
        <v>143</v>
      </c>
      <c r="I215" s="99">
        <v>41149821</v>
      </c>
      <c r="J215" s="99">
        <v>44079587</v>
      </c>
      <c r="K215" s="100">
        <v>38859995</v>
      </c>
      <c r="M215" s="295">
        <f>+E215-K215</f>
        <v>-7684676</v>
      </c>
    </row>
    <row r="216" spans="1:13" ht="15.75" thickBot="1">
      <c r="A216" s="163"/>
      <c r="B216" s="164"/>
      <c r="C216" s="165"/>
      <c r="D216" s="165"/>
      <c r="E216" s="165"/>
      <c r="F216" s="127"/>
      <c r="G216" s="163"/>
      <c r="H216" s="164"/>
      <c r="I216" s="165"/>
      <c r="J216" s="165"/>
      <c r="K216" s="165"/>
      <c r="M216" s="304"/>
    </row>
    <row r="217" spans="1:13">
      <c r="A217" s="40" t="s">
        <v>378</v>
      </c>
      <c r="B217" s="21" t="s">
        <v>379</v>
      </c>
      <c r="C217" s="27"/>
      <c r="D217" s="27"/>
      <c r="E217" s="27"/>
      <c r="F217" s="127"/>
      <c r="G217" s="40" t="s">
        <v>378</v>
      </c>
      <c r="H217" s="21" t="s">
        <v>379</v>
      </c>
      <c r="I217" s="27"/>
      <c r="J217" s="27"/>
      <c r="K217" s="27"/>
    </row>
    <row r="218" spans="1:13" ht="15.75" thickBot="1">
      <c r="A218" s="85"/>
      <c r="B218" s="98" t="s">
        <v>143</v>
      </c>
      <c r="C218" s="99">
        <v>1340373</v>
      </c>
      <c r="D218" s="99">
        <v>1248011</v>
      </c>
      <c r="E218" s="100">
        <v>816026</v>
      </c>
      <c r="F218" s="127"/>
      <c r="G218" s="85"/>
      <c r="H218" s="98" t="s">
        <v>143</v>
      </c>
      <c r="I218" s="99">
        <v>9625168</v>
      </c>
      <c r="J218" s="99">
        <v>8654814</v>
      </c>
      <c r="K218" s="100">
        <v>8420524</v>
      </c>
      <c r="M218" s="295">
        <f>+E218-K218</f>
        <v>-7604498</v>
      </c>
    </row>
    <row r="219" spans="1:13" ht="15.75" thickBot="1">
      <c r="A219" s="163"/>
      <c r="B219" s="164"/>
      <c r="C219" s="165"/>
      <c r="D219" s="165"/>
      <c r="E219" s="165"/>
      <c r="F219" s="127"/>
      <c r="G219" s="163"/>
      <c r="H219" s="164"/>
      <c r="I219" s="165"/>
      <c r="J219" s="165"/>
      <c r="K219" s="165"/>
      <c r="M219" s="304"/>
    </row>
    <row r="220" spans="1:13">
      <c r="A220" s="51" t="s">
        <v>376</v>
      </c>
      <c r="B220" s="21" t="s">
        <v>377</v>
      </c>
      <c r="C220" s="54"/>
      <c r="D220" s="54"/>
      <c r="E220" s="54"/>
      <c r="F220" s="127"/>
      <c r="G220" s="51" t="s">
        <v>376</v>
      </c>
      <c r="H220" s="21" t="s">
        <v>377</v>
      </c>
      <c r="I220" s="54"/>
      <c r="J220" s="54"/>
      <c r="K220" s="54"/>
    </row>
    <row r="221" spans="1:13" ht="15.75" thickBot="1">
      <c r="A221" s="85"/>
      <c r="B221" s="98" t="s">
        <v>84</v>
      </c>
      <c r="C221" s="99">
        <v>935</v>
      </c>
      <c r="D221" s="99">
        <v>532</v>
      </c>
      <c r="E221" s="100">
        <v>625</v>
      </c>
      <c r="F221" s="127"/>
      <c r="G221" s="85"/>
      <c r="H221" s="98" t="s">
        <v>143</v>
      </c>
      <c r="I221" s="99">
        <v>6965474</v>
      </c>
      <c r="J221" s="99">
        <v>7723501</v>
      </c>
      <c r="K221" s="100">
        <v>7382743</v>
      </c>
      <c r="M221" s="295">
        <f>+E221-K221</f>
        <v>-7382118</v>
      </c>
    </row>
    <row r="222" spans="1:13" ht="15.75" thickBot="1">
      <c r="A222" s="163"/>
      <c r="B222" s="164"/>
      <c r="C222" s="165"/>
      <c r="D222" s="165"/>
      <c r="E222" s="165"/>
      <c r="F222" s="127"/>
      <c r="G222" s="163"/>
      <c r="H222" s="164"/>
      <c r="I222" s="165"/>
      <c r="J222" s="165"/>
      <c r="K222" s="165"/>
      <c r="M222" s="304"/>
    </row>
    <row r="223" spans="1:13">
      <c r="A223" s="57" t="s">
        <v>370</v>
      </c>
      <c r="B223" s="21" t="s">
        <v>371</v>
      </c>
      <c r="C223" s="28"/>
      <c r="D223" s="28"/>
      <c r="E223" s="28"/>
      <c r="G223" s="57" t="s">
        <v>370</v>
      </c>
      <c r="H223" s="21" t="s">
        <v>371</v>
      </c>
      <c r="I223" s="24"/>
      <c r="J223" s="24"/>
      <c r="K223" s="24"/>
    </row>
    <row r="224" spans="1:13" ht="15.75" thickBot="1">
      <c r="A224" s="85"/>
      <c r="B224" s="98" t="s">
        <v>84</v>
      </c>
      <c r="C224" s="99">
        <v>374984</v>
      </c>
      <c r="D224" s="99">
        <v>388909</v>
      </c>
      <c r="E224" s="100">
        <v>525966</v>
      </c>
      <c r="F224" s="127"/>
      <c r="G224" s="85"/>
      <c r="H224" s="98" t="s">
        <v>143</v>
      </c>
      <c r="I224" s="99">
        <v>5067999</v>
      </c>
      <c r="J224" s="99">
        <v>6849438</v>
      </c>
      <c r="K224" s="100">
        <v>7486482</v>
      </c>
      <c r="M224" s="295">
        <f>+E224-K224</f>
        <v>-6960516</v>
      </c>
    </row>
    <row r="225" spans="1:13">
      <c r="A225" s="163"/>
      <c r="B225" s="164"/>
      <c r="C225" s="165"/>
      <c r="D225" s="165"/>
      <c r="E225" s="165"/>
      <c r="F225" s="127"/>
      <c r="G225" s="163"/>
      <c r="H225" s="164"/>
      <c r="I225" s="165"/>
      <c r="J225" s="165"/>
      <c r="K225" s="165"/>
      <c r="M225" s="304"/>
    </row>
    <row r="226" spans="1:13">
      <c r="A226" s="57" t="s">
        <v>230</v>
      </c>
      <c r="B226" s="26" t="s">
        <v>536</v>
      </c>
      <c r="C226" s="27"/>
      <c r="D226" s="27"/>
      <c r="E226" s="27"/>
      <c r="G226" s="57" t="s">
        <v>230</v>
      </c>
      <c r="H226" s="26" t="s">
        <v>536</v>
      </c>
      <c r="I226" s="28"/>
      <c r="J226" s="28"/>
      <c r="K226" s="28"/>
    </row>
    <row r="227" spans="1:13" ht="15.75" thickBot="1">
      <c r="A227" s="85"/>
      <c r="B227" s="124" t="s">
        <v>84</v>
      </c>
      <c r="C227" s="150">
        <v>16484573</v>
      </c>
      <c r="D227" s="150">
        <v>14093785</v>
      </c>
      <c r="E227" s="100">
        <v>18707647</v>
      </c>
      <c r="F227" s="127"/>
      <c r="G227" s="85"/>
      <c r="H227" s="124" t="s">
        <v>143</v>
      </c>
      <c r="I227" s="150">
        <v>18078515</v>
      </c>
      <c r="J227" s="150">
        <v>19818178</v>
      </c>
      <c r="K227" s="150">
        <v>25582518</v>
      </c>
      <c r="M227" s="295">
        <f>+E227-K227</f>
        <v>-6874871</v>
      </c>
    </row>
    <row r="229" spans="1:13">
      <c r="A229" s="51" t="s">
        <v>366</v>
      </c>
      <c r="B229" s="47" t="s">
        <v>367</v>
      </c>
      <c r="C229" s="53"/>
      <c r="D229" s="53"/>
      <c r="E229" s="53"/>
      <c r="G229" s="51" t="s">
        <v>366</v>
      </c>
      <c r="H229" s="47" t="s">
        <v>367</v>
      </c>
      <c r="I229" s="54"/>
      <c r="J229" s="54"/>
      <c r="K229" s="54"/>
    </row>
    <row r="230" spans="1:13" ht="15.75" thickBot="1">
      <c r="A230" s="85"/>
      <c r="B230" s="98" t="s">
        <v>84</v>
      </c>
      <c r="C230" s="99">
        <v>753830</v>
      </c>
      <c r="D230" s="99">
        <v>1311488</v>
      </c>
      <c r="E230" s="100">
        <v>799263</v>
      </c>
      <c r="G230" s="85"/>
      <c r="H230" s="98" t="s">
        <v>143</v>
      </c>
      <c r="I230" s="99">
        <v>7945526</v>
      </c>
      <c r="J230" s="99">
        <v>7431695</v>
      </c>
      <c r="K230" s="100">
        <v>7486572</v>
      </c>
      <c r="M230" s="295">
        <f>+E230-K230</f>
        <v>-6687309</v>
      </c>
    </row>
    <row r="232" spans="1:13">
      <c r="A232" s="280" t="s">
        <v>316</v>
      </c>
      <c r="B232" s="56" t="s">
        <v>317</v>
      </c>
      <c r="C232" s="44"/>
      <c r="D232" s="28"/>
      <c r="E232" s="28"/>
      <c r="G232" s="280" t="s">
        <v>316</v>
      </c>
      <c r="H232" s="56" t="s">
        <v>317</v>
      </c>
      <c r="I232" s="199"/>
      <c r="J232" s="48"/>
      <c r="K232" s="48"/>
    </row>
    <row r="233" spans="1:13" ht="15.75" thickBot="1">
      <c r="A233" s="85"/>
      <c r="B233" s="124" t="s">
        <v>84</v>
      </c>
      <c r="C233" s="150">
        <v>7939953</v>
      </c>
      <c r="D233" s="150">
        <v>9036889</v>
      </c>
      <c r="E233" s="150">
        <v>8558552</v>
      </c>
      <c r="F233" s="127"/>
      <c r="G233" s="97"/>
      <c r="H233" s="124" t="s">
        <v>143</v>
      </c>
      <c r="I233" s="150">
        <v>23641809</v>
      </c>
      <c r="J233" s="150">
        <v>17983614</v>
      </c>
      <c r="K233" s="150">
        <v>14414579</v>
      </c>
      <c r="M233" s="295">
        <f>+E233-K233</f>
        <v>-5856027</v>
      </c>
    </row>
    <row r="235" spans="1:13">
      <c r="A235" s="280" t="s">
        <v>362</v>
      </c>
      <c r="B235" s="56" t="s">
        <v>363</v>
      </c>
      <c r="C235" s="44"/>
      <c r="D235" s="28"/>
      <c r="E235" s="28"/>
      <c r="G235" s="280" t="s">
        <v>362</v>
      </c>
      <c r="H235" s="56" t="s">
        <v>363</v>
      </c>
      <c r="I235" s="199"/>
      <c r="J235" s="48"/>
      <c r="K235" s="48"/>
    </row>
    <row r="236" spans="1:13" ht="15.75" thickBot="1">
      <c r="A236" s="85"/>
      <c r="B236" s="124" t="s">
        <v>84</v>
      </c>
      <c r="C236" s="150">
        <v>1073204</v>
      </c>
      <c r="D236" s="150">
        <v>948997</v>
      </c>
      <c r="E236" s="150">
        <v>1056018</v>
      </c>
      <c r="F236" s="127"/>
      <c r="G236" s="97"/>
      <c r="H236" s="124" t="s">
        <v>143</v>
      </c>
      <c r="I236" s="150">
        <v>6155519</v>
      </c>
      <c r="J236" s="150">
        <v>6663791</v>
      </c>
      <c r="K236" s="150">
        <v>6854829</v>
      </c>
      <c r="M236" s="295">
        <f>+E236-K236</f>
        <v>-5798811</v>
      </c>
    </row>
    <row r="237" spans="1:13" ht="15.75" thickBot="1"/>
    <row r="238" spans="1:13">
      <c r="A238" s="40" t="s">
        <v>382</v>
      </c>
      <c r="B238" s="21" t="s">
        <v>383</v>
      </c>
      <c r="C238" s="34"/>
      <c r="D238" s="27"/>
      <c r="E238" s="27"/>
      <c r="G238" s="40" t="s">
        <v>382</v>
      </c>
      <c r="H238" s="21" t="s">
        <v>383</v>
      </c>
      <c r="I238" s="34"/>
      <c r="J238" s="27"/>
      <c r="K238" s="27"/>
    </row>
    <row r="239" spans="1:13" ht="15.75" thickBot="1">
      <c r="A239" s="85"/>
      <c r="B239" s="98" t="s">
        <v>84</v>
      </c>
      <c r="C239" s="99">
        <v>3307600</v>
      </c>
      <c r="D239" s="99">
        <v>2855546</v>
      </c>
      <c r="E239" s="100">
        <v>3743006</v>
      </c>
      <c r="F239" s="127"/>
      <c r="G239" s="85"/>
      <c r="H239" s="98" t="s">
        <v>143</v>
      </c>
      <c r="I239" s="99">
        <v>6231453</v>
      </c>
      <c r="J239" s="99">
        <v>7395202</v>
      </c>
      <c r="K239" s="100">
        <v>8944754</v>
      </c>
      <c r="M239" s="295">
        <f>+E239-K239</f>
        <v>-5201748</v>
      </c>
    </row>
    <row r="240" spans="1:13" ht="15.75" thickBot="1"/>
    <row r="241" spans="1:13">
      <c r="A241" s="40" t="s">
        <v>380</v>
      </c>
      <c r="B241" s="21" t="s">
        <v>381</v>
      </c>
      <c r="C241" s="27"/>
      <c r="D241" s="27"/>
      <c r="E241" s="27"/>
      <c r="G241" s="40" t="s">
        <v>380</v>
      </c>
      <c r="H241" s="21" t="s">
        <v>381</v>
      </c>
      <c r="I241" s="27"/>
      <c r="J241" s="27"/>
      <c r="K241" s="27"/>
    </row>
    <row r="242" spans="1:13" ht="15.75" thickBot="1">
      <c r="A242" s="85"/>
      <c r="B242" s="98" t="s">
        <v>84</v>
      </c>
      <c r="C242" s="100">
        <v>4813343</v>
      </c>
      <c r="D242" s="99">
        <v>5228846</v>
      </c>
      <c r="E242" s="100">
        <v>4924259</v>
      </c>
      <c r="F242" s="127"/>
      <c r="G242" s="85"/>
      <c r="H242" s="98" t="s">
        <v>143</v>
      </c>
      <c r="I242" s="99">
        <v>12049907</v>
      </c>
      <c r="J242" s="99">
        <v>9562009</v>
      </c>
      <c r="K242" s="100">
        <v>9320240</v>
      </c>
      <c r="M242" s="295">
        <f>+E242-K242</f>
        <v>-4395981</v>
      </c>
    </row>
    <row r="243" spans="1:13" ht="15.75" thickBot="1"/>
    <row r="244" spans="1:13">
      <c r="A244" s="57" t="s">
        <v>364</v>
      </c>
      <c r="B244" s="21" t="s">
        <v>365</v>
      </c>
      <c r="C244" s="27"/>
      <c r="D244" s="27"/>
      <c r="E244" s="27"/>
      <c r="G244" s="57" t="s">
        <v>364</v>
      </c>
      <c r="H244" s="21" t="s">
        <v>365</v>
      </c>
      <c r="I244" s="24"/>
      <c r="J244" s="24"/>
      <c r="K244" s="24"/>
    </row>
    <row r="245" spans="1:13" ht="15.75" thickBot="1">
      <c r="A245" s="85"/>
      <c r="B245" s="124" t="s">
        <v>84</v>
      </c>
      <c r="C245" s="150">
        <v>2032316</v>
      </c>
      <c r="D245" s="150">
        <v>2366086</v>
      </c>
      <c r="E245" s="150">
        <v>3532945</v>
      </c>
      <c r="F245" s="127"/>
      <c r="G245" s="97"/>
      <c r="H245" s="86" t="s">
        <v>143</v>
      </c>
      <c r="I245" s="150">
        <v>7585317</v>
      </c>
      <c r="J245" s="150">
        <v>6980002</v>
      </c>
      <c r="K245" s="150">
        <v>7807283</v>
      </c>
      <c r="M245" s="295">
        <f>+E245-K245</f>
        <v>-4274338</v>
      </c>
    </row>
    <row r="247" spans="1:13">
      <c r="A247" s="25" t="s">
        <v>115</v>
      </c>
      <c r="B247" s="26" t="s">
        <v>116</v>
      </c>
      <c r="C247" s="34"/>
      <c r="D247" s="27"/>
      <c r="E247" s="27"/>
      <c r="G247" s="25" t="s">
        <v>115</v>
      </c>
      <c r="H247" s="26" t="s">
        <v>116</v>
      </c>
      <c r="I247" s="28"/>
      <c r="J247" s="28"/>
      <c r="K247" s="28"/>
    </row>
    <row r="248" spans="1:13" ht="15.75" thickBot="1">
      <c r="A248" s="85"/>
      <c r="B248" s="124" t="s">
        <v>84</v>
      </c>
      <c r="C248" s="111">
        <v>12618688</v>
      </c>
      <c r="D248" s="111">
        <v>12743884</v>
      </c>
      <c r="E248" s="150">
        <v>10827993</v>
      </c>
      <c r="F248" s="127"/>
      <c r="G248" s="85"/>
      <c r="H248" s="124" t="s">
        <v>143</v>
      </c>
      <c r="I248" s="150">
        <v>13280336</v>
      </c>
      <c r="J248" s="150">
        <v>22603263</v>
      </c>
      <c r="K248" s="150">
        <v>14956746</v>
      </c>
      <c r="M248" s="295">
        <f>+E248-K248</f>
        <v>-4128753</v>
      </c>
    </row>
    <row r="249" spans="1:13" ht="15.75" thickBot="1"/>
    <row r="250" spans="1:13">
      <c r="A250" s="51" t="s">
        <v>374</v>
      </c>
      <c r="B250" s="21" t="s">
        <v>375</v>
      </c>
      <c r="C250" s="48"/>
      <c r="D250" s="48"/>
      <c r="E250" s="54"/>
      <c r="F250" s="127"/>
      <c r="G250" s="51" t="s">
        <v>374</v>
      </c>
      <c r="H250" s="21" t="s">
        <v>375</v>
      </c>
      <c r="I250" s="48"/>
      <c r="J250" s="48"/>
      <c r="K250" s="54"/>
    </row>
    <row r="251" spans="1:13" ht="15.75" thickBot="1">
      <c r="A251" s="85"/>
      <c r="B251" s="98" t="s">
        <v>84</v>
      </c>
      <c r="C251" s="99">
        <v>5652918</v>
      </c>
      <c r="D251" s="100">
        <v>4581550</v>
      </c>
      <c r="E251" s="100">
        <v>4653786</v>
      </c>
      <c r="F251" s="127"/>
      <c r="G251" s="85"/>
      <c r="H251" s="98" t="s">
        <v>84</v>
      </c>
      <c r="I251" s="99">
        <v>9673260</v>
      </c>
      <c r="J251" s="100">
        <v>7457616</v>
      </c>
      <c r="K251" s="100">
        <v>8165928</v>
      </c>
      <c r="M251" s="295">
        <f>+E251-K251</f>
        <v>-3512142</v>
      </c>
    </row>
    <row r="252" spans="1:13" ht="15.75" thickBot="1">
      <c r="A252" s="163"/>
      <c r="B252" s="164"/>
      <c r="C252" s="165"/>
      <c r="D252" s="165"/>
      <c r="E252" s="165"/>
      <c r="F252" s="127"/>
      <c r="G252" s="163"/>
      <c r="H252" s="164"/>
      <c r="I252" s="165"/>
      <c r="J252" s="165"/>
      <c r="K252" s="165"/>
      <c r="M252" s="304"/>
    </row>
    <row r="253" spans="1:13">
      <c r="A253" s="73" t="s">
        <v>388</v>
      </c>
      <c r="B253" s="26" t="s">
        <v>387</v>
      </c>
      <c r="C253" s="27"/>
      <c r="D253" s="27"/>
      <c r="E253" s="27"/>
      <c r="F253" s="127"/>
      <c r="G253" s="73" t="s">
        <v>388</v>
      </c>
      <c r="H253" s="26" t="s">
        <v>387</v>
      </c>
      <c r="I253" s="27"/>
      <c r="J253" s="27"/>
      <c r="K253" s="27"/>
    </row>
    <row r="254" spans="1:13" ht="15.75" thickBot="1">
      <c r="A254" s="85"/>
      <c r="B254" s="98" t="s">
        <v>84</v>
      </c>
      <c r="C254" s="99">
        <v>384884</v>
      </c>
      <c r="D254" s="99">
        <v>1714058</v>
      </c>
      <c r="E254" s="100">
        <v>4166485</v>
      </c>
      <c r="F254" s="127"/>
      <c r="G254" s="85"/>
      <c r="H254" s="98" t="s">
        <v>143</v>
      </c>
      <c r="I254" s="99">
        <v>7138395</v>
      </c>
      <c r="J254" s="99">
        <v>7021062</v>
      </c>
      <c r="K254" s="100">
        <v>7261151</v>
      </c>
      <c r="M254" s="295">
        <f>+E254-K254</f>
        <v>-3094666</v>
      </c>
    </row>
    <row r="256" spans="1:13">
      <c r="A256" s="280" t="s">
        <v>40</v>
      </c>
      <c r="B256" s="56" t="s">
        <v>41</v>
      </c>
      <c r="C256" s="27"/>
      <c r="D256" s="27"/>
      <c r="E256" s="27"/>
      <c r="G256" s="280" t="s">
        <v>40</v>
      </c>
      <c r="H256" s="56" t="s">
        <v>41</v>
      </c>
      <c r="I256" s="28"/>
      <c r="J256" s="28"/>
      <c r="K256" s="28"/>
    </row>
    <row r="257" spans="1:13" ht="15.75" thickBot="1">
      <c r="A257" s="85"/>
      <c r="B257" s="124" t="s">
        <v>84</v>
      </c>
      <c r="C257" s="150">
        <v>13599160</v>
      </c>
      <c r="D257" s="150">
        <v>15524449</v>
      </c>
      <c r="E257" s="150">
        <v>13156475</v>
      </c>
      <c r="F257" s="127"/>
      <c r="G257" s="85"/>
      <c r="H257" s="124" t="s">
        <v>143</v>
      </c>
      <c r="I257" s="150">
        <v>13469810</v>
      </c>
      <c r="J257" s="150">
        <v>16069769</v>
      </c>
      <c r="K257" s="150">
        <v>16066469</v>
      </c>
      <c r="M257" s="295">
        <f>+E257-K257</f>
        <v>-2909994</v>
      </c>
    </row>
    <row r="258" spans="1:13">
      <c r="F258" s="127"/>
    </row>
    <row r="259" spans="1:13">
      <c r="A259" s="51" t="s">
        <v>261</v>
      </c>
      <c r="B259" s="47" t="s">
        <v>262</v>
      </c>
      <c r="C259" s="53"/>
      <c r="D259" s="53"/>
      <c r="E259" s="53"/>
      <c r="G259" s="51" t="s">
        <v>261</v>
      </c>
      <c r="H259" s="47" t="s">
        <v>262</v>
      </c>
      <c r="I259" s="54"/>
      <c r="J259" s="54"/>
      <c r="K259" s="54"/>
    </row>
    <row r="260" spans="1:13" ht="15.75" thickBot="1">
      <c r="A260" s="215"/>
      <c r="B260" s="216" t="s">
        <v>84</v>
      </c>
      <c r="C260" s="217">
        <v>8948872</v>
      </c>
      <c r="D260" s="218">
        <v>11189287</v>
      </c>
      <c r="E260" s="217">
        <v>12064358</v>
      </c>
      <c r="G260" s="85"/>
      <c r="H260" s="124" t="s">
        <v>143</v>
      </c>
      <c r="I260" s="111">
        <v>14715123</v>
      </c>
      <c r="J260" s="111">
        <v>13302596</v>
      </c>
      <c r="K260" s="150">
        <v>13660626</v>
      </c>
      <c r="M260" s="295">
        <f>+E260-K260</f>
        <v>-1596268</v>
      </c>
    </row>
    <row r="261" spans="1:13">
      <c r="B261" s="171" t="s">
        <v>523</v>
      </c>
    </row>
    <row r="262" spans="1:13">
      <c r="B262" s="171" t="s">
        <v>521</v>
      </c>
    </row>
    <row r="263" spans="1:13">
      <c r="B263" s="171" t="s">
        <v>522</v>
      </c>
    </row>
    <row r="269" spans="1:13">
      <c r="A269" s="129"/>
      <c r="B269" s="129"/>
      <c r="C269" s="129"/>
      <c r="D269" s="129"/>
      <c r="E269" s="129"/>
      <c r="F269" s="127"/>
    </row>
    <row r="273" spans="1:11">
      <c r="A273" s="129"/>
      <c r="B273" s="129"/>
      <c r="C273" s="262"/>
      <c r="D273" s="129"/>
      <c r="E273" s="129"/>
      <c r="F273" s="127"/>
    </row>
    <row r="277" spans="1:11">
      <c r="A277" s="129"/>
      <c r="B277" s="129"/>
      <c r="C277" s="129"/>
      <c r="D277" s="129"/>
      <c r="E277" s="129"/>
      <c r="F277" s="127"/>
      <c r="G277" s="129"/>
      <c r="H277" s="129"/>
      <c r="I277" s="129"/>
      <c r="J277" s="129"/>
      <c r="K277" s="129"/>
    </row>
    <row r="280" spans="1:11">
      <c r="A280" s="129"/>
      <c r="B280" s="129"/>
      <c r="C280" s="129"/>
      <c r="D280" s="129"/>
      <c r="E280" s="129"/>
      <c r="F280" s="127"/>
    </row>
    <row r="284" spans="1:11">
      <c r="F284" s="127"/>
      <c r="G284" s="129"/>
      <c r="H284" s="129"/>
      <c r="I284" s="129"/>
      <c r="J284" s="129"/>
      <c r="K284" s="129"/>
    </row>
    <row r="285" spans="1:11">
      <c r="C285" s="286"/>
      <c r="D285" s="286"/>
      <c r="E285" s="286"/>
      <c r="F285" s="287"/>
      <c r="G285" s="286"/>
    </row>
    <row r="288" spans="1:11">
      <c r="A288" s="129"/>
      <c r="B288" s="129"/>
      <c r="C288" s="129"/>
      <c r="D288" s="129"/>
      <c r="E288" s="129"/>
      <c r="F288" s="1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B2:L133"/>
  <sheetViews>
    <sheetView workbookViewId="0">
      <selection activeCell="L15" sqref="L15"/>
    </sheetView>
  </sheetViews>
  <sheetFormatPr defaultRowHeight="15"/>
  <cols>
    <col min="2" max="2" width="11.42578125" customWidth="1"/>
    <col min="3" max="3" width="29.85546875" customWidth="1"/>
    <col min="4" max="4" width="16.5703125" customWidth="1"/>
    <col min="5" max="5" width="18.42578125" customWidth="1"/>
    <col min="6" max="6" width="16.5703125" customWidth="1"/>
    <col min="7" max="7" width="19.5703125" customWidth="1"/>
    <col min="8" max="8" width="27.42578125" customWidth="1"/>
  </cols>
  <sheetData>
    <row r="2" spans="2:8" ht="15.75">
      <c r="C2" s="463"/>
      <c r="D2" s="464"/>
      <c r="E2" s="465" t="s">
        <v>540</v>
      </c>
      <c r="F2" s="464"/>
      <c r="G2" s="464"/>
      <c r="H2" s="464"/>
    </row>
    <row r="3" spans="2:8" ht="15.75">
      <c r="B3" s="307" t="s">
        <v>445</v>
      </c>
      <c r="C3" s="313" t="s">
        <v>446</v>
      </c>
      <c r="D3" s="313" t="s">
        <v>447</v>
      </c>
      <c r="E3" s="313">
        <v>2019</v>
      </c>
      <c r="F3" s="313" t="s">
        <v>447</v>
      </c>
      <c r="G3" s="313" t="s">
        <v>516</v>
      </c>
      <c r="H3" s="313" t="s">
        <v>516</v>
      </c>
    </row>
    <row r="4" spans="2:8" ht="15.75">
      <c r="B4" s="45"/>
      <c r="C4" s="45"/>
      <c r="D4" s="316" t="s">
        <v>448</v>
      </c>
      <c r="E4" s="307" t="s">
        <v>389</v>
      </c>
      <c r="F4" s="316" t="s">
        <v>449</v>
      </c>
      <c r="G4" s="307" t="s">
        <v>390</v>
      </c>
      <c r="H4" s="307" t="s">
        <v>384</v>
      </c>
    </row>
    <row r="5" spans="2:8" ht="15.75">
      <c r="B5" s="320" t="s">
        <v>436</v>
      </c>
      <c r="C5" s="321" t="s">
        <v>520</v>
      </c>
      <c r="D5" s="307"/>
      <c r="E5" s="319">
        <v>633060</v>
      </c>
      <c r="F5" s="307"/>
      <c r="G5" s="319">
        <v>2813085</v>
      </c>
      <c r="H5" s="319">
        <f>+E5-G5</f>
        <v>-2180025</v>
      </c>
    </row>
    <row r="6" spans="2:8" ht="15.75">
      <c r="B6" s="312"/>
      <c r="C6" s="312"/>
      <c r="D6" s="312" t="s">
        <v>10</v>
      </c>
      <c r="E6" s="309">
        <v>229523</v>
      </c>
      <c r="F6" s="312" t="s">
        <v>35</v>
      </c>
      <c r="G6" s="309">
        <v>714801</v>
      </c>
      <c r="H6" s="312"/>
    </row>
    <row r="7" spans="2:8" ht="15.75">
      <c r="B7" s="312"/>
      <c r="C7" s="312"/>
      <c r="D7" s="312"/>
      <c r="E7" s="312"/>
      <c r="F7" s="312"/>
      <c r="G7" s="312"/>
      <c r="H7" s="312"/>
    </row>
    <row r="8" spans="2:8" ht="15.75">
      <c r="B8" s="320" t="s">
        <v>437</v>
      </c>
      <c r="C8" s="321" t="s">
        <v>402</v>
      </c>
      <c r="D8" s="307"/>
      <c r="E8" s="319">
        <v>932981</v>
      </c>
      <c r="F8" s="307"/>
      <c r="G8" s="319">
        <v>1872973</v>
      </c>
      <c r="H8" s="319">
        <f>+E8-G8</f>
        <v>-939992</v>
      </c>
    </row>
    <row r="9" spans="2:8" ht="15.75">
      <c r="B9" s="312"/>
      <c r="C9" s="312"/>
      <c r="D9" s="312" t="s">
        <v>11</v>
      </c>
      <c r="E9" s="309">
        <v>492363</v>
      </c>
      <c r="F9" s="312" t="s">
        <v>9</v>
      </c>
      <c r="G9" s="309">
        <v>479179</v>
      </c>
      <c r="H9" s="312"/>
    </row>
    <row r="10" spans="2:8" ht="15.75">
      <c r="B10" s="312"/>
      <c r="C10" s="312"/>
      <c r="D10" s="312"/>
      <c r="E10" s="312"/>
      <c r="F10" s="312" t="s">
        <v>13</v>
      </c>
      <c r="G10" s="309">
        <v>418309</v>
      </c>
      <c r="H10" s="312"/>
    </row>
    <row r="11" spans="2:8" ht="15.75">
      <c r="B11" s="312"/>
      <c r="C11" s="312"/>
      <c r="D11" s="312"/>
      <c r="E11" s="312"/>
      <c r="F11" s="312"/>
      <c r="G11" s="312"/>
      <c r="H11" s="312"/>
    </row>
    <row r="12" spans="2:8" ht="15.75">
      <c r="B12" s="320" t="s">
        <v>438</v>
      </c>
      <c r="C12" s="321" t="s">
        <v>394</v>
      </c>
      <c r="D12" s="307"/>
      <c r="E12" s="319">
        <v>2679205</v>
      </c>
      <c r="F12" s="307"/>
      <c r="G12" s="319">
        <v>884063</v>
      </c>
      <c r="H12" s="319">
        <f>+E12-G12</f>
        <v>1795142</v>
      </c>
    </row>
    <row r="13" spans="2:8" ht="15.75">
      <c r="B13" s="312"/>
      <c r="C13" s="312"/>
      <c r="D13" s="310" t="s">
        <v>165</v>
      </c>
      <c r="E13" s="309">
        <v>1120501</v>
      </c>
      <c r="F13" s="312" t="s">
        <v>13</v>
      </c>
      <c r="G13" s="309">
        <v>576612</v>
      </c>
      <c r="H13" s="312"/>
    </row>
    <row r="14" spans="2:8" ht="15.75">
      <c r="B14" s="312"/>
      <c r="C14" s="312"/>
      <c r="D14" s="312" t="s">
        <v>409</v>
      </c>
      <c r="E14" s="309">
        <v>641537</v>
      </c>
      <c r="F14" s="312"/>
      <c r="G14" s="312"/>
      <c r="H14" s="312"/>
    </row>
    <row r="15" spans="2:8" ht="15.75">
      <c r="B15" s="312"/>
      <c r="C15" s="312"/>
      <c r="D15" s="312"/>
      <c r="E15" s="312"/>
      <c r="F15" s="312"/>
      <c r="G15" s="312"/>
      <c r="H15" s="312"/>
    </row>
    <row r="16" spans="2:8" ht="15.75">
      <c r="B16" s="320" t="s">
        <v>439</v>
      </c>
      <c r="C16" s="321" t="s">
        <v>396</v>
      </c>
      <c r="D16" s="307"/>
      <c r="E16" s="319">
        <v>2015869</v>
      </c>
      <c r="F16" s="307"/>
      <c r="G16" s="319">
        <v>4546063</v>
      </c>
      <c r="H16" s="319">
        <f>+E16-G16</f>
        <v>-2530194</v>
      </c>
    </row>
    <row r="17" spans="2:12" ht="15.75">
      <c r="B17" s="312"/>
      <c r="C17" s="312"/>
      <c r="D17" s="312" t="s">
        <v>10</v>
      </c>
      <c r="E17" s="309">
        <v>541238</v>
      </c>
      <c r="F17" s="312" t="s">
        <v>0</v>
      </c>
      <c r="G17" s="309">
        <v>1176996</v>
      </c>
      <c r="H17" s="312"/>
    </row>
    <row r="18" spans="2:12" ht="15.75">
      <c r="B18" s="317"/>
      <c r="C18" s="318"/>
      <c r="D18" s="312" t="s">
        <v>2</v>
      </c>
      <c r="E18" s="309">
        <v>421270</v>
      </c>
      <c r="F18" s="312" t="s">
        <v>10</v>
      </c>
      <c r="G18" s="309">
        <v>986169</v>
      </c>
      <c r="H18" s="312"/>
    </row>
    <row r="19" spans="2:12" ht="15.75">
      <c r="B19" s="312"/>
      <c r="C19" s="312"/>
      <c r="D19" s="312"/>
      <c r="E19" s="312"/>
      <c r="F19" s="312"/>
      <c r="G19" s="312"/>
      <c r="H19" s="312"/>
    </row>
    <row r="20" spans="2:12" ht="15.75">
      <c r="B20" s="320" t="s">
        <v>444</v>
      </c>
      <c r="C20" s="321" t="s">
        <v>403</v>
      </c>
      <c r="D20" s="307"/>
      <c r="E20" s="319">
        <v>921193</v>
      </c>
      <c r="F20" s="307"/>
      <c r="G20" s="319">
        <v>159925</v>
      </c>
      <c r="H20" s="319">
        <f>+E20-G20</f>
        <v>761268</v>
      </c>
    </row>
    <row r="21" spans="2:12" ht="15.75">
      <c r="B21" s="312"/>
      <c r="C21" s="312"/>
      <c r="D21" s="312" t="s">
        <v>4</v>
      </c>
      <c r="E21" s="309">
        <v>326638</v>
      </c>
      <c r="F21" s="312"/>
      <c r="G21" s="312"/>
      <c r="H21" s="312"/>
    </row>
    <row r="22" spans="2:12" ht="15.75">
      <c r="B22" s="312"/>
      <c r="C22" s="312"/>
      <c r="D22" s="312"/>
      <c r="E22" s="312"/>
      <c r="F22" s="312"/>
      <c r="G22" s="312"/>
      <c r="H22" s="312"/>
    </row>
    <row r="23" spans="2:12" ht="15.75">
      <c r="B23" s="320" t="s">
        <v>419</v>
      </c>
      <c r="C23" s="321" t="s">
        <v>410</v>
      </c>
      <c r="D23" s="307"/>
      <c r="E23" s="319">
        <v>77397</v>
      </c>
      <c r="F23" s="307"/>
      <c r="G23" s="319">
        <v>4337307</v>
      </c>
      <c r="H23" s="319">
        <f>+E23-G23</f>
        <v>-4259910</v>
      </c>
      <c r="J23" s="457"/>
      <c r="K23" s="458"/>
      <c r="L23" s="459"/>
    </row>
    <row r="24" spans="2:12" ht="15.75">
      <c r="B24" s="314"/>
      <c r="C24" s="306"/>
      <c r="D24" s="312"/>
      <c r="E24" s="308"/>
      <c r="F24" s="312" t="s">
        <v>8</v>
      </c>
      <c r="G24" s="309">
        <v>3331109</v>
      </c>
      <c r="H24" s="308"/>
      <c r="J24" s="457"/>
      <c r="K24" s="458"/>
      <c r="L24" s="459"/>
    </row>
    <row r="25" spans="2:12" ht="15.75">
      <c r="B25" s="314"/>
      <c r="C25" s="306"/>
      <c r="D25" s="312"/>
      <c r="E25" s="308"/>
      <c r="F25" s="312"/>
      <c r="G25" s="308"/>
      <c r="H25" s="308"/>
    </row>
    <row r="26" spans="2:12" ht="15.75">
      <c r="B26" s="320" t="s">
        <v>411</v>
      </c>
      <c r="C26" s="321" t="s">
        <v>412</v>
      </c>
      <c r="D26" s="307"/>
      <c r="E26" s="319">
        <v>153688</v>
      </c>
      <c r="F26" s="307"/>
      <c r="G26" s="319">
        <v>2332873</v>
      </c>
      <c r="H26" s="319">
        <f>+E26-G26</f>
        <v>-2179185</v>
      </c>
    </row>
    <row r="27" spans="2:12" ht="15.75">
      <c r="B27" s="314"/>
      <c r="C27" s="306"/>
      <c r="D27" s="312"/>
      <c r="E27" s="308"/>
      <c r="F27" s="312" t="s">
        <v>8</v>
      </c>
      <c r="G27" s="309">
        <v>1484563</v>
      </c>
      <c r="H27" s="308"/>
    </row>
    <row r="28" spans="2:12" ht="15.75">
      <c r="B28" s="314"/>
      <c r="C28" s="306"/>
      <c r="D28" s="312"/>
      <c r="E28" s="308"/>
      <c r="F28" s="312"/>
      <c r="G28" s="308"/>
      <c r="H28" s="308"/>
    </row>
    <row r="29" spans="2:12" ht="15.75">
      <c r="B29" s="320" t="s">
        <v>443</v>
      </c>
      <c r="C29" s="321" t="s">
        <v>399</v>
      </c>
      <c r="D29" s="307"/>
      <c r="E29" s="319">
        <v>1666287</v>
      </c>
      <c r="F29" s="307"/>
      <c r="G29" s="319">
        <v>6058382</v>
      </c>
      <c r="H29" s="319">
        <f>+E29-G29</f>
        <v>-4392095</v>
      </c>
    </row>
    <row r="30" spans="2:12" ht="15.75">
      <c r="B30" s="312"/>
      <c r="C30" s="312"/>
      <c r="D30" s="312" t="s">
        <v>24</v>
      </c>
      <c r="E30" s="309">
        <v>515152</v>
      </c>
      <c r="F30" s="312" t="s">
        <v>4</v>
      </c>
      <c r="G30" s="309">
        <v>1364368</v>
      </c>
      <c r="H30" s="312"/>
    </row>
    <row r="31" spans="2:12" ht="15.75">
      <c r="B31" s="312"/>
      <c r="C31" s="312"/>
      <c r="D31" s="312"/>
      <c r="E31" s="312"/>
      <c r="F31" s="312" t="s">
        <v>13</v>
      </c>
      <c r="G31" s="309">
        <v>1326974</v>
      </c>
      <c r="H31" s="312"/>
    </row>
    <row r="32" spans="2:12" ht="15.75">
      <c r="B32" s="312"/>
      <c r="C32" s="312"/>
      <c r="D32" s="312"/>
      <c r="E32" s="312"/>
      <c r="F32" s="312" t="s">
        <v>8</v>
      </c>
      <c r="G32" s="309">
        <v>909756</v>
      </c>
      <c r="H32" s="312"/>
    </row>
    <row r="33" spans="2:8" ht="15.75">
      <c r="B33" s="312"/>
      <c r="C33" s="312"/>
      <c r="D33" s="312"/>
      <c r="E33" s="312"/>
      <c r="F33" s="312"/>
      <c r="G33" s="312"/>
      <c r="H33" s="312"/>
    </row>
    <row r="34" spans="2:8" ht="15.75">
      <c r="B34" s="320" t="s">
        <v>442</v>
      </c>
      <c r="C34" s="321" t="s">
        <v>397</v>
      </c>
      <c r="D34" s="307"/>
      <c r="E34" s="319">
        <v>1996208</v>
      </c>
      <c r="F34" s="307"/>
      <c r="G34" s="319">
        <v>5768762</v>
      </c>
      <c r="H34" s="319">
        <f>+E34-G34</f>
        <v>-3772554</v>
      </c>
    </row>
    <row r="35" spans="2:8" ht="15.75">
      <c r="B35" s="312"/>
      <c r="C35" s="312"/>
      <c r="D35" s="312" t="s">
        <v>6</v>
      </c>
      <c r="E35" s="309">
        <v>543365</v>
      </c>
      <c r="F35" s="312" t="s">
        <v>0</v>
      </c>
      <c r="G35" s="309">
        <v>1840114</v>
      </c>
      <c r="H35" s="312"/>
    </row>
    <row r="36" spans="2:8" ht="15.75">
      <c r="B36" s="312"/>
      <c r="C36" s="312"/>
      <c r="D36" s="310" t="s">
        <v>10</v>
      </c>
      <c r="E36" s="309">
        <v>442370</v>
      </c>
      <c r="F36" s="312" t="s">
        <v>8</v>
      </c>
      <c r="G36" s="309">
        <v>1183480</v>
      </c>
      <c r="H36" s="312"/>
    </row>
    <row r="37" spans="2:8" ht="15.75">
      <c r="B37" s="312"/>
      <c r="C37" s="312"/>
      <c r="D37" s="312"/>
      <c r="E37" s="312"/>
      <c r="F37" s="312" t="s">
        <v>13</v>
      </c>
      <c r="G37" s="309">
        <v>804053</v>
      </c>
      <c r="H37" s="312"/>
    </row>
    <row r="38" spans="2:8" ht="15.75">
      <c r="B38" s="312"/>
      <c r="C38" s="312"/>
      <c r="D38" s="312"/>
      <c r="E38" s="312"/>
      <c r="F38" s="312"/>
      <c r="G38" s="312"/>
      <c r="H38" s="312"/>
    </row>
    <row r="39" spans="2:8" ht="15.75">
      <c r="B39" s="320" t="s">
        <v>441</v>
      </c>
      <c r="C39" s="321" t="s">
        <v>400</v>
      </c>
      <c r="D39" s="307"/>
      <c r="E39" s="319">
        <v>1550307</v>
      </c>
      <c r="F39" s="307"/>
      <c r="G39" s="319">
        <v>3863839</v>
      </c>
      <c r="H39" s="319">
        <f>+E39-G39</f>
        <v>-2313532</v>
      </c>
    </row>
    <row r="40" spans="2:8" ht="15.75">
      <c r="B40" s="312"/>
      <c r="C40" s="312"/>
      <c r="D40" s="312" t="s">
        <v>24</v>
      </c>
      <c r="E40" s="309">
        <v>544294</v>
      </c>
      <c r="F40" s="312" t="s">
        <v>4</v>
      </c>
      <c r="G40" s="309">
        <v>1555302</v>
      </c>
      <c r="H40" s="312"/>
    </row>
    <row r="41" spans="2:8" ht="15.75">
      <c r="B41" s="312"/>
      <c r="C41" s="312"/>
      <c r="D41" s="312"/>
      <c r="E41" s="312"/>
      <c r="F41" s="312" t="s">
        <v>8</v>
      </c>
      <c r="G41" s="309">
        <v>952091</v>
      </c>
      <c r="H41" s="312"/>
    </row>
    <row r="42" spans="2:8" ht="15.75">
      <c r="B42" s="312"/>
      <c r="C42" s="312"/>
      <c r="D42" s="312"/>
      <c r="E42" s="312"/>
      <c r="F42" s="312"/>
      <c r="G42" s="312"/>
      <c r="H42" s="312"/>
    </row>
    <row r="43" spans="2:8" ht="15.75">
      <c r="B43" s="320" t="s">
        <v>418</v>
      </c>
      <c r="C43" s="321" t="s">
        <v>408</v>
      </c>
      <c r="D43" s="307"/>
      <c r="E43" s="319">
        <v>435235</v>
      </c>
      <c r="F43" s="307"/>
      <c r="G43" s="319">
        <v>6385801</v>
      </c>
      <c r="H43" s="319">
        <f>+E43-G43</f>
        <v>-5950566</v>
      </c>
    </row>
    <row r="44" spans="2:8" ht="15.75">
      <c r="B44" s="312"/>
      <c r="C44" s="312"/>
      <c r="D44" s="312" t="s">
        <v>6</v>
      </c>
      <c r="E44" s="309">
        <v>157787</v>
      </c>
      <c r="F44" s="312" t="s">
        <v>34</v>
      </c>
      <c r="G44" s="309">
        <v>1588930</v>
      </c>
      <c r="H44" s="312"/>
    </row>
    <row r="45" spans="2:8" ht="15.75">
      <c r="B45" s="312"/>
      <c r="C45" s="312"/>
      <c r="D45" s="312"/>
      <c r="E45" s="312"/>
      <c r="F45" s="312" t="s">
        <v>13</v>
      </c>
      <c r="G45" s="309">
        <v>1305784</v>
      </c>
      <c r="H45" s="312"/>
    </row>
    <row r="46" spans="2:8" ht="15.75">
      <c r="B46" s="312"/>
      <c r="C46" s="312"/>
      <c r="D46" s="312"/>
      <c r="E46" s="312"/>
      <c r="F46" s="312" t="s">
        <v>20</v>
      </c>
      <c r="G46" s="309">
        <v>477135</v>
      </c>
      <c r="H46" s="312"/>
    </row>
    <row r="47" spans="2:8" ht="15.75">
      <c r="B47" s="312"/>
      <c r="C47" s="312"/>
      <c r="D47" s="312"/>
      <c r="E47" s="312"/>
      <c r="F47" s="312" t="s">
        <v>8</v>
      </c>
      <c r="G47" s="309">
        <v>464416</v>
      </c>
      <c r="H47" s="312"/>
    </row>
    <row r="48" spans="2:8" ht="15.75">
      <c r="B48" s="312"/>
      <c r="C48" s="312"/>
      <c r="D48" s="312"/>
      <c r="E48" s="312"/>
      <c r="F48" s="312"/>
      <c r="G48" s="312"/>
      <c r="H48" s="312"/>
    </row>
    <row r="49" spans="2:8" ht="15.75">
      <c r="B49" s="320" t="s">
        <v>413</v>
      </c>
      <c r="C49" s="321" t="s">
        <v>414</v>
      </c>
      <c r="D49" s="307"/>
      <c r="E49" s="319">
        <v>140671</v>
      </c>
      <c r="F49" s="307"/>
      <c r="G49" s="319">
        <v>2172186</v>
      </c>
      <c r="H49" s="319">
        <f>+E49-G49</f>
        <v>-2031515</v>
      </c>
    </row>
    <row r="50" spans="2:8" ht="15.75">
      <c r="B50" s="312"/>
      <c r="C50" s="312"/>
      <c r="D50" s="313" t="s">
        <v>450</v>
      </c>
      <c r="E50" s="312"/>
      <c r="F50" s="312" t="s">
        <v>34</v>
      </c>
      <c r="G50" s="309">
        <v>758798</v>
      </c>
      <c r="H50" s="312"/>
    </row>
    <row r="51" spans="2:8" ht="15.75">
      <c r="B51" s="312"/>
      <c r="C51" s="312"/>
      <c r="D51" s="312"/>
      <c r="E51" s="312"/>
      <c r="F51" s="312" t="s">
        <v>105</v>
      </c>
      <c r="G51" s="309">
        <v>541277</v>
      </c>
      <c r="H51" s="312"/>
    </row>
    <row r="52" spans="2:8" ht="15.75">
      <c r="B52" s="312"/>
      <c r="C52" s="312"/>
      <c r="D52" s="312"/>
      <c r="E52" s="312"/>
      <c r="F52" s="312"/>
      <c r="G52" s="312"/>
      <c r="H52" s="312"/>
    </row>
    <row r="53" spans="2:8" ht="15.75">
      <c r="B53" s="320" t="s">
        <v>415</v>
      </c>
      <c r="C53" s="321" t="s">
        <v>416</v>
      </c>
      <c r="D53" s="307"/>
      <c r="E53" s="319">
        <v>34560</v>
      </c>
      <c r="F53" s="307"/>
      <c r="G53" s="319">
        <v>1054176</v>
      </c>
      <c r="H53" s="319">
        <f>+E53-G53</f>
        <v>-1019616</v>
      </c>
    </row>
    <row r="54" spans="2:8" ht="15.75">
      <c r="B54" s="312"/>
      <c r="C54" s="312"/>
      <c r="D54" s="313" t="s">
        <v>450</v>
      </c>
      <c r="E54" s="312"/>
      <c r="F54" s="312" t="s">
        <v>104</v>
      </c>
      <c r="G54" s="309">
        <v>261322</v>
      </c>
      <c r="H54" s="312"/>
    </row>
    <row r="55" spans="2:8" ht="15.75">
      <c r="B55" s="312"/>
      <c r="C55" s="312"/>
      <c r="D55" s="312"/>
      <c r="E55" s="312"/>
      <c r="F55" s="312" t="s">
        <v>299</v>
      </c>
      <c r="G55" s="309">
        <v>177310</v>
      </c>
      <c r="H55" s="312"/>
    </row>
    <row r="56" spans="2:8" ht="15.75">
      <c r="B56" s="312"/>
      <c r="C56" s="312"/>
      <c r="D56" s="312"/>
      <c r="E56" s="312"/>
      <c r="F56" s="312"/>
      <c r="G56" s="309"/>
      <c r="H56" s="312"/>
    </row>
    <row r="57" spans="2:8" ht="15.75">
      <c r="B57" s="320" t="s">
        <v>440</v>
      </c>
      <c r="C57" s="321" t="s">
        <v>392</v>
      </c>
      <c r="D57" s="307"/>
      <c r="E57" s="319">
        <v>3963231</v>
      </c>
      <c r="F57" s="307"/>
      <c r="G57" s="319">
        <v>4920070</v>
      </c>
      <c r="H57" s="319">
        <f>+E57-G57</f>
        <v>-956839</v>
      </c>
    </row>
    <row r="58" spans="2:8" ht="15.75">
      <c r="B58" s="312"/>
      <c r="C58" s="312"/>
      <c r="D58" s="312" t="s">
        <v>13</v>
      </c>
      <c r="E58" s="309">
        <v>1048222</v>
      </c>
      <c r="F58" s="312" t="s">
        <v>35</v>
      </c>
      <c r="G58" s="309">
        <v>1047937</v>
      </c>
      <c r="H58" s="312"/>
    </row>
    <row r="59" spans="2:8" ht="15.75">
      <c r="B59" s="312"/>
      <c r="C59" s="312"/>
      <c r="D59" s="312" t="s">
        <v>5</v>
      </c>
      <c r="E59" s="309">
        <v>565394</v>
      </c>
      <c r="F59" s="312" t="s">
        <v>8</v>
      </c>
      <c r="G59" s="309">
        <v>752253</v>
      </c>
      <c r="H59" s="312"/>
    </row>
    <row r="60" spans="2:8" ht="15.75">
      <c r="B60" s="312"/>
      <c r="C60" s="312"/>
      <c r="D60" s="312" t="s">
        <v>0</v>
      </c>
      <c r="E60" s="309">
        <v>438799</v>
      </c>
      <c r="F60" s="312" t="s">
        <v>4</v>
      </c>
      <c r="G60" s="309">
        <v>652331</v>
      </c>
      <c r="H60" s="312"/>
    </row>
    <row r="61" spans="2:8" ht="15.75">
      <c r="B61" s="312"/>
      <c r="C61" s="312"/>
      <c r="D61" s="312"/>
      <c r="E61" s="312"/>
      <c r="F61" s="312"/>
      <c r="G61" s="312"/>
      <c r="H61" s="312"/>
    </row>
    <row r="62" spans="2:8" ht="15.75">
      <c r="B62" s="320">
        <v>1102</v>
      </c>
      <c r="C62" s="321" t="s">
        <v>398</v>
      </c>
      <c r="D62" s="307"/>
      <c r="E62" s="319">
        <v>1872839</v>
      </c>
      <c r="F62" s="307"/>
      <c r="G62" s="319">
        <v>4859180</v>
      </c>
      <c r="H62" s="319">
        <f>+E62-G62</f>
        <v>-2986341</v>
      </c>
    </row>
    <row r="63" spans="2:8" ht="15.75">
      <c r="B63" s="312"/>
      <c r="C63" s="312"/>
      <c r="D63" s="312" t="s">
        <v>24</v>
      </c>
      <c r="E63" s="309">
        <v>806221</v>
      </c>
      <c r="F63" s="312" t="s">
        <v>10</v>
      </c>
      <c r="G63" s="309">
        <v>1821346</v>
      </c>
      <c r="H63" s="312"/>
    </row>
    <row r="64" spans="2:8" ht="15.75">
      <c r="B64" s="312"/>
      <c r="C64" s="312"/>
      <c r="D64" s="312" t="s">
        <v>6</v>
      </c>
      <c r="E64" s="309">
        <v>372587</v>
      </c>
      <c r="F64" s="312" t="s">
        <v>8</v>
      </c>
      <c r="G64" s="309">
        <v>1519718</v>
      </c>
      <c r="H64" s="312"/>
    </row>
    <row r="65" spans="2:8" ht="15.75">
      <c r="B65" s="312"/>
      <c r="C65" s="312"/>
      <c r="D65" s="312"/>
      <c r="E65" s="312"/>
      <c r="F65" s="312"/>
      <c r="G65" s="312"/>
      <c r="H65" s="312"/>
    </row>
    <row r="66" spans="2:8" ht="15.75">
      <c r="B66" s="320">
        <v>1103</v>
      </c>
      <c r="C66" s="321" t="s">
        <v>401</v>
      </c>
      <c r="D66" s="307"/>
      <c r="E66" s="319">
        <v>1404661</v>
      </c>
      <c r="F66" s="307"/>
      <c r="G66" s="319">
        <v>3495228</v>
      </c>
      <c r="H66" s="319">
        <f>+E66-G66</f>
        <v>-2090567</v>
      </c>
    </row>
    <row r="67" spans="2:8" ht="15.75">
      <c r="B67" s="312"/>
      <c r="C67" s="312"/>
      <c r="D67" s="312" t="s">
        <v>0</v>
      </c>
      <c r="E67" s="309">
        <v>344704</v>
      </c>
      <c r="F67" s="312" t="s">
        <v>0</v>
      </c>
      <c r="G67" s="309">
        <v>1286938</v>
      </c>
      <c r="H67" s="312"/>
    </row>
    <row r="68" spans="2:8" ht="15.75">
      <c r="B68" s="312"/>
      <c r="C68" s="312"/>
      <c r="D68" s="312" t="s">
        <v>417</v>
      </c>
      <c r="E68" s="309">
        <v>321192</v>
      </c>
      <c r="F68" s="312" t="s">
        <v>5</v>
      </c>
      <c r="G68" s="309">
        <v>1075875</v>
      </c>
      <c r="H68" s="312"/>
    </row>
    <row r="69" spans="2:8" ht="15.75">
      <c r="B69" s="312"/>
      <c r="C69" s="312"/>
      <c r="D69" s="312"/>
      <c r="E69" s="312"/>
      <c r="F69" s="312"/>
      <c r="G69" s="312"/>
      <c r="H69" s="312"/>
    </row>
    <row r="70" spans="2:8" ht="15.75">
      <c r="B70" s="320">
        <v>1105</v>
      </c>
      <c r="C70" s="321" t="s">
        <v>407</v>
      </c>
      <c r="D70" s="307"/>
      <c r="E70" s="319">
        <v>451685</v>
      </c>
      <c r="F70" s="307"/>
      <c r="G70" s="319">
        <v>3777899</v>
      </c>
      <c r="H70" s="319">
        <f>+E70-G70</f>
        <v>-3326214</v>
      </c>
    </row>
    <row r="71" spans="2:8" ht="15.75">
      <c r="B71" s="312"/>
      <c r="C71" s="312"/>
      <c r="D71" s="312" t="s">
        <v>6</v>
      </c>
      <c r="E71" s="309">
        <v>298946</v>
      </c>
      <c r="F71" s="312" t="s">
        <v>4</v>
      </c>
      <c r="G71" s="309">
        <v>1237265</v>
      </c>
      <c r="H71" s="312"/>
    </row>
    <row r="72" spans="2:8" ht="15.75">
      <c r="B72" s="312"/>
      <c r="C72" s="312"/>
      <c r="D72" s="312"/>
      <c r="E72" s="312"/>
      <c r="F72" s="312" t="s">
        <v>9</v>
      </c>
      <c r="G72" s="309">
        <v>671397</v>
      </c>
      <c r="H72" s="312"/>
    </row>
    <row r="73" spans="2:8" ht="15.75">
      <c r="B73" s="312"/>
      <c r="C73" s="312"/>
      <c r="D73" s="312"/>
      <c r="E73" s="312"/>
      <c r="F73" s="312" t="s">
        <v>8</v>
      </c>
      <c r="G73" s="309">
        <v>647818</v>
      </c>
      <c r="H73" s="312"/>
    </row>
    <row r="74" spans="2:8" ht="15.75">
      <c r="B74" s="312"/>
      <c r="C74" s="312"/>
      <c r="D74" s="312"/>
      <c r="E74" s="312"/>
      <c r="F74" s="312"/>
      <c r="G74" s="312"/>
      <c r="H74" s="312"/>
    </row>
    <row r="75" spans="2:8" ht="15.75">
      <c r="B75" s="320">
        <v>1205</v>
      </c>
      <c r="C75" s="321" t="s">
        <v>406</v>
      </c>
      <c r="D75" s="307"/>
      <c r="E75" s="319">
        <v>518349</v>
      </c>
      <c r="F75" s="307"/>
      <c r="G75" s="319">
        <v>2539752</v>
      </c>
      <c r="H75" s="319">
        <f>+E75-G75</f>
        <v>-2021403</v>
      </c>
    </row>
    <row r="76" spans="2:8" ht="15.75">
      <c r="B76" s="312"/>
      <c r="C76" s="312"/>
      <c r="D76" s="312" t="s">
        <v>0</v>
      </c>
      <c r="E76" s="309">
        <v>275196</v>
      </c>
      <c r="F76" s="310" t="s">
        <v>10</v>
      </c>
      <c r="G76" s="309">
        <v>1405170</v>
      </c>
      <c r="H76" s="312"/>
    </row>
    <row r="77" spans="2:8" ht="15.75">
      <c r="B77" s="312"/>
      <c r="C77" s="312"/>
      <c r="D77" s="312"/>
      <c r="E77" s="312"/>
      <c r="F77" s="312" t="s">
        <v>24</v>
      </c>
      <c r="G77" s="309">
        <v>503889</v>
      </c>
      <c r="H77" s="312"/>
    </row>
    <row r="78" spans="2:8" ht="15.75">
      <c r="B78" s="312"/>
      <c r="C78" s="312"/>
      <c r="D78" s="312"/>
      <c r="E78" s="312"/>
      <c r="F78" s="312"/>
      <c r="G78" s="312"/>
      <c r="H78" s="312"/>
    </row>
    <row r="79" spans="2:8" ht="15.75">
      <c r="B79" s="320">
        <v>1211</v>
      </c>
      <c r="C79" s="321" t="s">
        <v>391</v>
      </c>
      <c r="D79" s="307"/>
      <c r="E79" s="319">
        <v>4679723</v>
      </c>
      <c r="F79" s="307"/>
      <c r="G79" s="319">
        <v>2753949</v>
      </c>
      <c r="H79" s="319">
        <f>+E79-G79</f>
        <v>1925774</v>
      </c>
    </row>
    <row r="80" spans="2:8" ht="15.75">
      <c r="B80" s="312"/>
      <c r="C80" s="312"/>
      <c r="D80" s="312" t="s">
        <v>4</v>
      </c>
      <c r="E80" s="309">
        <v>1010706</v>
      </c>
      <c r="F80" s="312" t="s">
        <v>20</v>
      </c>
      <c r="G80" s="309">
        <v>425621</v>
      </c>
      <c r="H80" s="312"/>
    </row>
    <row r="81" spans="2:8" ht="15.75">
      <c r="B81" s="312"/>
      <c r="C81" s="312"/>
      <c r="D81" s="312" t="s">
        <v>38</v>
      </c>
      <c r="E81" s="309">
        <v>807546</v>
      </c>
      <c r="F81" s="312" t="s">
        <v>4</v>
      </c>
      <c r="G81" s="309">
        <v>363715</v>
      </c>
      <c r="H81" s="312"/>
    </row>
    <row r="82" spans="2:8" ht="15.75">
      <c r="B82" s="312"/>
      <c r="C82" s="312"/>
      <c r="D82" s="312"/>
      <c r="E82" s="312"/>
      <c r="F82" s="312"/>
      <c r="G82" s="312"/>
      <c r="H82" s="312"/>
    </row>
    <row r="83" spans="2:8" ht="15.75">
      <c r="B83" s="320">
        <v>1212</v>
      </c>
      <c r="C83" s="321" t="s">
        <v>395</v>
      </c>
      <c r="D83" s="307"/>
      <c r="E83" s="319">
        <v>2022382</v>
      </c>
      <c r="F83" s="307"/>
      <c r="G83" s="319">
        <v>3607754</v>
      </c>
      <c r="H83" s="319">
        <f>+E83-G83</f>
        <v>-1585372</v>
      </c>
    </row>
    <row r="84" spans="2:8" ht="15.75">
      <c r="B84" s="312"/>
      <c r="C84" s="312"/>
      <c r="D84" s="312" t="s">
        <v>0</v>
      </c>
      <c r="E84" s="309">
        <v>1376663</v>
      </c>
      <c r="F84" s="312" t="s">
        <v>8</v>
      </c>
      <c r="G84" s="309">
        <v>963988</v>
      </c>
      <c r="H84" s="312"/>
    </row>
    <row r="85" spans="2:8" ht="15.75">
      <c r="B85" s="312"/>
      <c r="C85" s="312"/>
      <c r="D85" s="312"/>
      <c r="E85" s="312"/>
      <c r="F85" s="312" t="s">
        <v>37</v>
      </c>
      <c r="G85" s="309">
        <v>825357</v>
      </c>
      <c r="H85" s="312"/>
    </row>
    <row r="86" spans="2:8" ht="15.75">
      <c r="B86" s="312"/>
      <c r="C86" s="312"/>
      <c r="D86" s="312"/>
      <c r="E86" s="312"/>
      <c r="F86" s="312" t="s">
        <v>14</v>
      </c>
      <c r="G86" s="309">
        <v>693527</v>
      </c>
      <c r="H86" s="312"/>
    </row>
    <row r="87" spans="2:8" ht="15.75">
      <c r="B87" s="312"/>
      <c r="C87" s="312"/>
      <c r="D87" s="312"/>
      <c r="E87" s="312"/>
      <c r="F87" s="312"/>
      <c r="G87" s="312"/>
      <c r="H87" s="312"/>
    </row>
    <row r="88" spans="2:8" ht="15.75">
      <c r="B88" s="320">
        <v>1214</v>
      </c>
      <c r="C88" s="321" t="s">
        <v>405</v>
      </c>
      <c r="D88" s="307"/>
      <c r="E88" s="319">
        <v>544667</v>
      </c>
      <c r="F88" s="307"/>
      <c r="G88" s="319">
        <v>3277780</v>
      </c>
      <c r="H88" s="319">
        <f>+E88-G88</f>
        <v>-2733113</v>
      </c>
    </row>
    <row r="89" spans="2:8" ht="15.75">
      <c r="B89" s="312"/>
      <c r="C89" s="312"/>
      <c r="D89" s="312" t="s">
        <v>6</v>
      </c>
      <c r="E89" s="309">
        <v>370347</v>
      </c>
      <c r="F89" s="310" t="s">
        <v>0</v>
      </c>
      <c r="G89" s="309">
        <v>806826</v>
      </c>
      <c r="H89" s="312"/>
    </row>
    <row r="90" spans="2:8" ht="15.75">
      <c r="B90" s="312"/>
      <c r="C90" s="312"/>
      <c r="D90" s="312"/>
      <c r="E90" s="312"/>
      <c r="F90" s="310" t="s">
        <v>10</v>
      </c>
      <c r="G90" s="309">
        <v>730478</v>
      </c>
      <c r="H90" s="312"/>
    </row>
    <row r="91" spans="2:8" ht="15.75">
      <c r="B91" s="312"/>
      <c r="C91" s="312"/>
      <c r="D91" s="312"/>
      <c r="E91" s="312"/>
      <c r="F91" s="310" t="s">
        <v>13</v>
      </c>
      <c r="G91" s="309">
        <v>686152</v>
      </c>
      <c r="H91" s="312"/>
    </row>
    <row r="92" spans="2:8" ht="15.75">
      <c r="B92" s="312"/>
      <c r="C92" s="312"/>
      <c r="D92" s="312"/>
      <c r="E92" s="312"/>
      <c r="F92" s="312"/>
      <c r="G92" s="312"/>
      <c r="H92" s="312"/>
    </row>
    <row r="93" spans="2:8" ht="15.75">
      <c r="B93" s="320" t="s">
        <v>420</v>
      </c>
      <c r="C93" s="321" t="s">
        <v>421</v>
      </c>
      <c r="D93" s="307"/>
      <c r="E93" s="319">
        <v>5594</v>
      </c>
      <c r="F93" s="307"/>
      <c r="G93" s="319">
        <v>3315057</v>
      </c>
      <c r="H93" s="319">
        <f>+E93-G93</f>
        <v>-3309463</v>
      </c>
    </row>
    <row r="94" spans="2:8" ht="15.75">
      <c r="B94" s="311"/>
      <c r="C94" s="310"/>
      <c r="D94" s="312"/>
      <c r="E94" s="308"/>
      <c r="F94" s="315" t="s">
        <v>24</v>
      </c>
      <c r="G94" s="309">
        <v>2012093</v>
      </c>
      <c r="H94" s="308"/>
    </row>
    <row r="95" spans="2:8" ht="15.75">
      <c r="B95" s="312"/>
      <c r="C95" s="312"/>
      <c r="D95" s="312"/>
      <c r="E95" s="312"/>
      <c r="F95" s="315" t="s">
        <v>9</v>
      </c>
      <c r="G95" s="309">
        <v>740818</v>
      </c>
      <c r="H95" s="312"/>
    </row>
    <row r="96" spans="2:8" ht="15.75">
      <c r="B96" s="312"/>
      <c r="C96" s="312"/>
      <c r="D96" s="312"/>
      <c r="E96" s="312"/>
      <c r="F96" s="315"/>
      <c r="G96" s="309"/>
      <c r="H96" s="312"/>
    </row>
    <row r="97" spans="2:8" ht="15.75">
      <c r="B97" s="320" t="s">
        <v>422</v>
      </c>
      <c r="C97" s="321" t="s">
        <v>423</v>
      </c>
      <c r="D97" s="307"/>
      <c r="E97" s="319">
        <v>20164</v>
      </c>
      <c r="F97" s="307"/>
      <c r="G97" s="319">
        <v>1870188</v>
      </c>
      <c r="H97" s="319">
        <f>+E97-G97</f>
        <v>-1850024</v>
      </c>
    </row>
    <row r="98" spans="2:8" ht="15.75">
      <c r="B98" s="312"/>
      <c r="C98" s="312"/>
      <c r="D98" s="312"/>
      <c r="E98" s="312"/>
      <c r="F98" s="315" t="s">
        <v>9</v>
      </c>
      <c r="G98" s="309">
        <v>926611</v>
      </c>
      <c r="H98" s="312"/>
    </row>
    <row r="99" spans="2:8" ht="15.75">
      <c r="B99" s="312"/>
      <c r="C99" s="312"/>
      <c r="D99" s="312"/>
      <c r="E99" s="312"/>
      <c r="F99" s="315" t="s">
        <v>0</v>
      </c>
      <c r="G99" s="309">
        <v>642974</v>
      </c>
      <c r="H99" s="312"/>
    </row>
    <row r="100" spans="2:8" ht="15.75">
      <c r="B100" s="312"/>
      <c r="C100" s="312"/>
      <c r="D100" s="312"/>
      <c r="E100" s="312"/>
      <c r="F100" s="312"/>
      <c r="G100" s="312"/>
      <c r="H100" s="312"/>
    </row>
    <row r="101" spans="2:8" ht="15.75">
      <c r="B101" s="320" t="s">
        <v>424</v>
      </c>
      <c r="C101" s="321" t="s">
        <v>425</v>
      </c>
      <c r="D101" s="307"/>
      <c r="E101" s="319">
        <v>240089</v>
      </c>
      <c r="F101" s="307"/>
      <c r="G101" s="319">
        <v>2546428</v>
      </c>
      <c r="H101" s="319">
        <f>+E101-G101</f>
        <v>-2306339</v>
      </c>
    </row>
    <row r="102" spans="2:8" ht="15.75">
      <c r="B102" s="312"/>
      <c r="C102" s="312"/>
      <c r="D102" s="312" t="s">
        <v>10</v>
      </c>
      <c r="E102" s="309">
        <v>196070</v>
      </c>
      <c r="F102" s="312" t="s">
        <v>23</v>
      </c>
      <c r="G102" s="309">
        <v>1472240</v>
      </c>
      <c r="H102" s="312"/>
    </row>
    <row r="103" spans="2:8" ht="15.75">
      <c r="B103" s="312"/>
      <c r="C103" s="312"/>
      <c r="D103" s="312"/>
      <c r="E103" s="312"/>
      <c r="F103" s="312" t="s">
        <v>27</v>
      </c>
      <c r="G103" s="309">
        <v>419373</v>
      </c>
      <c r="H103" s="312"/>
    </row>
    <row r="104" spans="2:8" ht="15.75">
      <c r="B104" s="312"/>
      <c r="C104" s="312"/>
      <c r="D104" s="312"/>
      <c r="E104" s="312"/>
      <c r="F104" s="312"/>
      <c r="G104" s="312"/>
      <c r="H104" s="312"/>
    </row>
    <row r="105" spans="2:8" ht="15.75">
      <c r="B105" s="320" t="s">
        <v>426</v>
      </c>
      <c r="C105" s="321" t="s">
        <v>427</v>
      </c>
      <c r="D105" s="307"/>
      <c r="E105" s="319">
        <v>362730</v>
      </c>
      <c r="F105" s="307"/>
      <c r="G105" s="319">
        <v>1684333</v>
      </c>
      <c r="H105" s="319">
        <f>+E105-G105</f>
        <v>-1321603</v>
      </c>
    </row>
    <row r="106" spans="2:8" ht="15.75">
      <c r="B106" s="312"/>
      <c r="C106" s="312"/>
      <c r="D106" s="312" t="s">
        <v>10</v>
      </c>
      <c r="E106" s="309">
        <v>258673</v>
      </c>
      <c r="F106" s="312" t="s">
        <v>6</v>
      </c>
      <c r="G106" s="309">
        <v>636326</v>
      </c>
      <c r="H106" s="312"/>
    </row>
    <row r="107" spans="2:8" ht="15.75">
      <c r="B107" s="312"/>
      <c r="C107" s="312"/>
      <c r="D107" s="312"/>
      <c r="E107" s="312"/>
      <c r="F107" s="312"/>
      <c r="G107" s="312"/>
      <c r="H107" s="312"/>
    </row>
    <row r="108" spans="2:8" ht="15.75">
      <c r="B108" s="320">
        <v>1520</v>
      </c>
      <c r="C108" s="321" t="s">
        <v>393</v>
      </c>
      <c r="D108" s="307"/>
      <c r="E108" s="319">
        <v>3125000</v>
      </c>
      <c r="F108" s="307"/>
      <c r="G108" s="319">
        <v>25331</v>
      </c>
      <c r="H108" s="319">
        <f>+E108-G108</f>
        <v>3099669</v>
      </c>
    </row>
    <row r="109" spans="2:8" ht="15.75">
      <c r="B109" s="312"/>
      <c r="C109" s="312"/>
      <c r="D109" s="312" t="s">
        <v>26</v>
      </c>
      <c r="E109" s="309">
        <v>1674237</v>
      </c>
      <c r="F109" s="312"/>
      <c r="G109" s="312"/>
      <c r="H109" s="312"/>
    </row>
    <row r="110" spans="2:8" ht="15.75">
      <c r="B110" s="312"/>
      <c r="C110" s="312"/>
      <c r="D110" s="315" t="s">
        <v>0</v>
      </c>
      <c r="E110" s="309">
        <v>402746</v>
      </c>
      <c r="F110" s="312"/>
      <c r="G110" s="312"/>
      <c r="H110" s="312"/>
    </row>
    <row r="111" spans="2:8" ht="15.75">
      <c r="B111" s="312"/>
      <c r="C111" s="312"/>
      <c r="D111" s="312"/>
      <c r="E111" s="312"/>
      <c r="F111" s="312"/>
      <c r="G111" s="312"/>
      <c r="H111" s="312"/>
    </row>
    <row r="112" spans="2:8" ht="15.75">
      <c r="B112" s="320" t="s">
        <v>428</v>
      </c>
      <c r="C112" s="321" t="s">
        <v>429</v>
      </c>
      <c r="D112" s="307"/>
      <c r="E112" s="319">
        <v>419035</v>
      </c>
      <c r="F112" s="307"/>
      <c r="G112" s="319">
        <v>2358631</v>
      </c>
      <c r="H112" s="319">
        <f>+E112-G112</f>
        <v>-1939596</v>
      </c>
    </row>
    <row r="113" spans="2:8" ht="15.75">
      <c r="B113" s="312"/>
      <c r="C113" s="312"/>
      <c r="D113" s="312" t="s">
        <v>4</v>
      </c>
      <c r="E113" s="309">
        <v>184502</v>
      </c>
      <c r="F113" s="312" t="s">
        <v>35</v>
      </c>
      <c r="G113" s="309">
        <v>1520910</v>
      </c>
      <c r="H113" s="312"/>
    </row>
    <row r="114" spans="2:8" ht="15.75">
      <c r="B114" s="312"/>
      <c r="C114" s="312"/>
      <c r="D114" s="312"/>
      <c r="E114" s="312"/>
      <c r="F114" s="312" t="s">
        <v>4</v>
      </c>
      <c r="G114" s="309">
        <v>480993</v>
      </c>
      <c r="H114" s="312"/>
    </row>
    <row r="115" spans="2:8" ht="15.75">
      <c r="B115" s="312"/>
      <c r="C115" s="312"/>
      <c r="D115" s="312"/>
      <c r="E115" s="312"/>
      <c r="F115" s="312"/>
      <c r="G115" s="312"/>
      <c r="H115" s="312"/>
    </row>
    <row r="116" spans="2:8" ht="15.75">
      <c r="B116" s="320" t="s">
        <v>430</v>
      </c>
      <c r="C116" s="321" t="s">
        <v>431</v>
      </c>
      <c r="D116" s="307"/>
      <c r="E116" s="319">
        <v>22623</v>
      </c>
      <c r="F116" s="307"/>
      <c r="G116" s="319">
        <v>2961493</v>
      </c>
      <c r="H116" s="319">
        <f>+E116-G116</f>
        <v>-2938870</v>
      </c>
    </row>
    <row r="117" spans="2:8" ht="15.75">
      <c r="B117" s="312"/>
      <c r="C117" s="312"/>
      <c r="D117" s="312"/>
      <c r="E117" s="312"/>
      <c r="F117" s="312" t="s">
        <v>27</v>
      </c>
      <c r="G117" s="309">
        <v>1748663</v>
      </c>
      <c r="H117" s="312"/>
    </row>
    <row r="118" spans="2:8" ht="15.75">
      <c r="B118" s="312"/>
      <c r="C118" s="312"/>
      <c r="D118" s="312"/>
      <c r="E118" s="312"/>
      <c r="F118" s="312" t="s">
        <v>44</v>
      </c>
      <c r="G118" s="309">
        <v>554024</v>
      </c>
      <c r="H118" s="312"/>
    </row>
    <row r="119" spans="2:8" ht="15.75">
      <c r="B119" s="312"/>
      <c r="C119" s="312"/>
      <c r="D119" s="312"/>
      <c r="E119" s="312"/>
      <c r="F119" s="312"/>
      <c r="G119" s="312"/>
      <c r="H119" s="312"/>
    </row>
    <row r="120" spans="2:8" ht="15.75">
      <c r="B120" s="320" t="s">
        <v>432</v>
      </c>
      <c r="C120" s="321" t="s">
        <v>433</v>
      </c>
      <c r="D120" s="307"/>
      <c r="E120" s="319">
        <v>68526</v>
      </c>
      <c r="F120" s="307"/>
      <c r="G120" s="319">
        <v>3165825</v>
      </c>
      <c r="H120" s="319">
        <f>+E120-G120</f>
        <v>-3097299</v>
      </c>
    </row>
    <row r="121" spans="2:8" ht="15.75">
      <c r="B121" s="312"/>
      <c r="C121" s="312"/>
      <c r="D121" s="312"/>
      <c r="E121" s="312"/>
      <c r="F121" s="312" t="s">
        <v>0</v>
      </c>
      <c r="G121" s="309">
        <v>1486046</v>
      </c>
      <c r="H121" s="312"/>
    </row>
    <row r="122" spans="2:8" ht="15.75">
      <c r="B122" s="312"/>
      <c r="C122" s="312"/>
      <c r="D122" s="312"/>
      <c r="E122" s="312"/>
      <c r="F122" s="312" t="s">
        <v>13</v>
      </c>
      <c r="G122" s="309">
        <v>714902</v>
      </c>
      <c r="H122" s="312"/>
    </row>
    <row r="123" spans="2:8" ht="15.75">
      <c r="B123" s="312"/>
      <c r="C123" s="312"/>
      <c r="D123" s="312"/>
      <c r="E123" s="312"/>
      <c r="F123" s="312" t="s">
        <v>4</v>
      </c>
      <c r="G123" s="309">
        <v>621249</v>
      </c>
      <c r="H123" s="312"/>
    </row>
    <row r="124" spans="2:8" ht="15.75">
      <c r="B124" s="312"/>
      <c r="C124" s="312"/>
      <c r="D124" s="312"/>
      <c r="E124" s="312"/>
      <c r="F124" s="312"/>
      <c r="G124" s="309"/>
      <c r="H124" s="312"/>
    </row>
    <row r="125" spans="2:8" ht="15.75">
      <c r="B125" s="320" t="s">
        <v>434</v>
      </c>
      <c r="C125" s="321" t="s">
        <v>435</v>
      </c>
      <c r="D125" s="307"/>
      <c r="E125" s="319">
        <v>194710</v>
      </c>
      <c r="F125" s="307"/>
      <c r="G125" s="319">
        <v>4453382</v>
      </c>
      <c r="H125" s="319">
        <f>+E125-G125</f>
        <v>-4258672</v>
      </c>
    </row>
    <row r="126" spans="2:8" ht="15.75">
      <c r="B126" s="312"/>
      <c r="C126" s="312"/>
      <c r="D126" s="312" t="s">
        <v>6</v>
      </c>
      <c r="E126" s="309">
        <v>185885</v>
      </c>
      <c r="F126" s="312" t="s">
        <v>11</v>
      </c>
      <c r="G126" s="309">
        <v>1322943</v>
      </c>
      <c r="H126" s="312"/>
    </row>
    <row r="127" spans="2:8" ht="15.75">
      <c r="B127" s="312"/>
      <c r="C127" s="312"/>
      <c r="D127" s="312"/>
      <c r="E127" s="312"/>
      <c r="F127" s="312" t="s">
        <v>10</v>
      </c>
      <c r="G127" s="309">
        <v>1104406</v>
      </c>
      <c r="H127" s="312"/>
    </row>
    <row r="128" spans="2:8" ht="15.75">
      <c r="B128" s="312"/>
      <c r="C128" s="312"/>
      <c r="D128" s="312"/>
      <c r="E128" s="312"/>
      <c r="F128" s="312"/>
      <c r="G128" s="312"/>
      <c r="H128" s="312"/>
    </row>
    <row r="129" spans="2:8" ht="15.75">
      <c r="B129" s="320">
        <v>2308</v>
      </c>
      <c r="C129" s="321" t="s">
        <v>404</v>
      </c>
      <c r="D129" s="307"/>
      <c r="E129" s="319">
        <v>733960</v>
      </c>
      <c r="F129" s="307"/>
      <c r="G129" s="319">
        <v>1942740</v>
      </c>
      <c r="H129" s="319">
        <f>+E129-G129</f>
        <v>-1208780</v>
      </c>
    </row>
    <row r="130" spans="2:8" ht="15.75">
      <c r="B130" s="312"/>
      <c r="C130" s="312"/>
      <c r="D130" s="315" t="s">
        <v>0</v>
      </c>
      <c r="E130" s="309">
        <v>319970</v>
      </c>
      <c r="F130" s="315" t="s">
        <v>0</v>
      </c>
      <c r="G130" s="309">
        <v>1569823</v>
      </c>
      <c r="H130" s="312"/>
    </row>
    <row r="131" spans="2:8" ht="15.75">
      <c r="B131" s="407"/>
      <c r="C131" s="408" t="s">
        <v>523</v>
      </c>
      <c r="D131" s="409"/>
      <c r="E131" s="410"/>
      <c r="F131" s="409"/>
      <c r="G131" s="410"/>
      <c r="H131" s="407"/>
    </row>
    <row r="132" spans="2:8">
      <c r="B132" s="411"/>
      <c r="C132" s="408" t="s">
        <v>521</v>
      </c>
      <c r="D132" s="411"/>
      <c r="E132" s="411"/>
      <c r="F132" s="411"/>
      <c r="G132" s="411"/>
      <c r="H132" s="411"/>
    </row>
    <row r="133" spans="2:8">
      <c r="C133" s="406" t="s">
        <v>522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B1:F171"/>
  <sheetViews>
    <sheetView workbookViewId="0">
      <selection activeCell="J11" sqref="J11"/>
    </sheetView>
  </sheetViews>
  <sheetFormatPr defaultRowHeight="15"/>
  <cols>
    <col min="2" max="2" width="5" customWidth="1"/>
    <col min="3" max="3" width="34.85546875" style="1" customWidth="1"/>
    <col min="4" max="4" width="31.85546875" customWidth="1"/>
    <col min="5" max="5" width="22.7109375" customWidth="1"/>
    <col min="6" max="6" width="14.85546875" style="327" customWidth="1"/>
  </cols>
  <sheetData>
    <row r="1" spans="2:6" ht="15.75" thickBot="1"/>
    <row r="2" spans="2:6" ht="15.75" thickBot="1">
      <c r="B2" s="460" t="s">
        <v>541</v>
      </c>
      <c r="C2" s="466"/>
      <c r="D2" s="467"/>
      <c r="E2" s="467"/>
      <c r="F2" s="468"/>
    </row>
    <row r="3" spans="2:6">
      <c r="B3" s="450"/>
      <c r="C3" s="426"/>
      <c r="D3" s="425" t="s">
        <v>516</v>
      </c>
      <c r="E3" s="425"/>
      <c r="F3" s="427"/>
    </row>
    <row r="4" spans="2:6" ht="15.75" thickBot="1">
      <c r="B4" s="455" t="s">
        <v>86</v>
      </c>
      <c r="C4" s="436" t="s">
        <v>465</v>
      </c>
      <c r="D4" s="437" t="s">
        <v>454</v>
      </c>
      <c r="E4" s="437"/>
      <c r="F4" s="438"/>
    </row>
    <row r="5" spans="2:6">
      <c r="B5" s="453">
        <v>1</v>
      </c>
      <c r="C5" s="442" t="s">
        <v>0</v>
      </c>
      <c r="D5" s="443" t="s">
        <v>456</v>
      </c>
      <c r="E5" s="443" t="s">
        <v>455</v>
      </c>
      <c r="F5" s="444" t="s">
        <v>457</v>
      </c>
    </row>
    <row r="6" spans="2:6">
      <c r="B6" s="453"/>
      <c r="C6" s="430"/>
      <c r="D6" s="329">
        <v>834</v>
      </c>
      <c r="E6" s="330">
        <v>3677.9</v>
      </c>
      <c r="F6" s="431">
        <f>+D6*100/E6</f>
        <v>22.675983577585033</v>
      </c>
    </row>
    <row r="7" spans="2:6">
      <c r="B7" s="453"/>
      <c r="C7" s="430"/>
      <c r="D7" s="328" t="s">
        <v>459</v>
      </c>
      <c r="E7" s="328" t="s">
        <v>458</v>
      </c>
      <c r="F7" s="429" t="s">
        <v>457</v>
      </c>
    </row>
    <row r="8" spans="2:6">
      <c r="B8" s="456"/>
      <c r="C8" s="430"/>
      <c r="D8" s="329">
        <v>624</v>
      </c>
      <c r="E8" s="330">
        <v>4823.8999999999996</v>
      </c>
      <c r="F8" s="431">
        <f>+D8*100/E8</f>
        <v>12.935591533821183</v>
      </c>
    </row>
    <row r="9" spans="2:6" ht="15.75" thickBot="1">
      <c r="B9" s="454"/>
      <c r="C9" s="439"/>
      <c r="D9" s="440"/>
      <c r="E9" s="440"/>
      <c r="F9" s="441"/>
    </row>
    <row r="10" spans="2:6">
      <c r="B10" s="453">
        <v>2</v>
      </c>
      <c r="C10" s="442" t="s">
        <v>4</v>
      </c>
      <c r="D10" s="443" t="s">
        <v>456</v>
      </c>
      <c r="E10" s="443" t="s">
        <v>455</v>
      </c>
      <c r="F10" s="444" t="s">
        <v>457</v>
      </c>
    </row>
    <row r="11" spans="2:6">
      <c r="B11" s="453"/>
      <c r="C11" s="430"/>
      <c r="D11" s="329">
        <v>775.2</v>
      </c>
      <c r="E11" s="330">
        <v>2293.4</v>
      </c>
      <c r="F11" s="431">
        <f>+D11*100/E11</f>
        <v>33.801342984215573</v>
      </c>
    </row>
    <row r="12" spans="2:6">
      <c r="B12" s="453"/>
      <c r="C12" s="430"/>
      <c r="D12" s="328" t="s">
        <v>459</v>
      </c>
      <c r="E12" s="328" t="s">
        <v>458</v>
      </c>
      <c r="F12" s="429" t="s">
        <v>457</v>
      </c>
    </row>
    <row r="13" spans="2:6">
      <c r="B13" s="453"/>
      <c r="C13" s="430"/>
      <c r="D13" s="329">
        <v>805.7</v>
      </c>
      <c r="E13" s="330">
        <v>6175.4</v>
      </c>
      <c r="F13" s="431">
        <f>+D13*100/E13</f>
        <v>13.04692813420993</v>
      </c>
    </row>
    <row r="14" spans="2:6" ht="15.75" thickBot="1">
      <c r="B14" s="454"/>
      <c r="C14" s="430"/>
      <c r="D14" s="328"/>
      <c r="E14" s="328"/>
      <c r="F14" s="429"/>
    </row>
    <row r="15" spans="2:6">
      <c r="B15" s="453">
        <v>3</v>
      </c>
      <c r="C15" s="442" t="s">
        <v>1</v>
      </c>
      <c r="D15" s="443" t="s">
        <v>456</v>
      </c>
      <c r="E15" s="443" t="s">
        <v>455</v>
      </c>
      <c r="F15" s="444" t="s">
        <v>457</v>
      </c>
    </row>
    <row r="16" spans="2:6">
      <c r="B16" s="453"/>
      <c r="C16" s="430"/>
      <c r="D16" s="329">
        <v>379.5</v>
      </c>
      <c r="E16" s="330">
        <v>1247.3</v>
      </c>
      <c r="F16" s="431">
        <f>+D16*100/E16</f>
        <v>30.425719554237155</v>
      </c>
    </row>
    <row r="17" spans="2:6">
      <c r="B17" s="453"/>
      <c r="C17" s="430"/>
      <c r="D17" s="328" t="s">
        <v>459</v>
      </c>
      <c r="E17" s="328" t="s">
        <v>458</v>
      </c>
      <c r="F17" s="429" t="s">
        <v>457</v>
      </c>
    </row>
    <row r="18" spans="2:6">
      <c r="B18" s="453"/>
      <c r="C18" s="430"/>
      <c r="D18" s="329">
        <v>165.9</v>
      </c>
      <c r="E18" s="330">
        <v>1207</v>
      </c>
      <c r="F18" s="431">
        <f>+D18*100/E18</f>
        <v>13.744821872410936</v>
      </c>
    </row>
    <row r="19" spans="2:6" ht="15.75" thickBot="1">
      <c r="B19" s="454"/>
      <c r="C19" s="430"/>
      <c r="D19" s="328"/>
      <c r="E19" s="330"/>
      <c r="F19" s="429"/>
    </row>
    <row r="20" spans="2:6">
      <c r="B20" s="453">
        <v>4</v>
      </c>
      <c r="C20" s="442" t="s">
        <v>231</v>
      </c>
      <c r="D20" s="443" t="s">
        <v>456</v>
      </c>
      <c r="E20" s="443" t="s">
        <v>455</v>
      </c>
      <c r="F20" s="444" t="s">
        <v>457</v>
      </c>
    </row>
    <row r="21" spans="2:6">
      <c r="B21" s="453"/>
      <c r="C21" s="430"/>
      <c r="D21" s="329">
        <v>372.2</v>
      </c>
      <c r="E21" s="330">
        <v>1305.3</v>
      </c>
      <c r="F21" s="431">
        <f>+D21*100/E21</f>
        <v>28.514517735386502</v>
      </c>
    </row>
    <row r="22" spans="2:6">
      <c r="B22" s="453"/>
      <c r="C22" s="430"/>
      <c r="D22" s="328" t="s">
        <v>459</v>
      </c>
      <c r="E22" s="328" t="s">
        <v>458</v>
      </c>
      <c r="F22" s="429" t="s">
        <v>457</v>
      </c>
    </row>
    <row r="23" spans="2:6">
      <c r="B23" s="453"/>
      <c r="C23" s="430"/>
      <c r="D23" s="329">
        <v>85.1</v>
      </c>
      <c r="E23" s="330">
        <v>1223.4000000000001</v>
      </c>
      <c r="F23" s="431">
        <f>+D23*100/E23</f>
        <v>6.9560241948667638</v>
      </c>
    </row>
    <row r="24" spans="2:6" ht="15.75" thickBot="1">
      <c r="B24" s="454"/>
      <c r="C24" s="430"/>
      <c r="D24" s="328"/>
      <c r="E24" s="330"/>
      <c r="F24" s="429"/>
    </row>
    <row r="25" spans="2:6">
      <c r="B25" s="453">
        <v>5</v>
      </c>
      <c r="C25" s="442" t="s">
        <v>6</v>
      </c>
      <c r="D25" s="443" t="s">
        <v>460</v>
      </c>
      <c r="E25" s="443" t="s">
        <v>455</v>
      </c>
      <c r="F25" s="444" t="s">
        <v>457</v>
      </c>
    </row>
    <row r="26" spans="2:6">
      <c r="B26" s="453"/>
      <c r="C26" s="430"/>
      <c r="D26" s="329">
        <v>301.5</v>
      </c>
      <c r="E26" s="330">
        <v>2068.1999999999998</v>
      </c>
      <c r="F26" s="431">
        <f>+D26*100/E26</f>
        <v>14.577893820713665</v>
      </c>
    </row>
    <row r="27" spans="2:6">
      <c r="B27" s="453"/>
      <c r="C27" s="430"/>
      <c r="D27" s="328" t="s">
        <v>459</v>
      </c>
      <c r="E27" s="328" t="s">
        <v>458</v>
      </c>
      <c r="F27" s="429" t="s">
        <v>457</v>
      </c>
    </row>
    <row r="28" spans="2:6">
      <c r="B28" s="453"/>
      <c r="C28" s="430"/>
      <c r="D28" s="329">
        <v>76.8</v>
      </c>
      <c r="E28" s="330">
        <v>411.1</v>
      </c>
      <c r="F28" s="431">
        <f>+D28*100/E28</f>
        <v>18.681585988810507</v>
      </c>
    </row>
    <row r="29" spans="2:6" ht="15.75" thickBot="1">
      <c r="B29" s="454"/>
      <c r="C29" s="430"/>
      <c r="D29" s="328"/>
      <c r="E29" s="328"/>
      <c r="F29" s="429"/>
    </row>
    <row r="30" spans="2:6">
      <c r="B30" s="453">
        <v>6</v>
      </c>
      <c r="C30" s="442" t="s">
        <v>10</v>
      </c>
      <c r="D30" s="443" t="s">
        <v>456</v>
      </c>
      <c r="E30" s="443" t="s">
        <v>455</v>
      </c>
      <c r="F30" s="444" t="s">
        <v>457</v>
      </c>
    </row>
    <row r="31" spans="2:6">
      <c r="B31" s="453"/>
      <c r="C31" s="430"/>
      <c r="D31" s="329">
        <v>259.2</v>
      </c>
      <c r="E31" s="330">
        <v>1634.5</v>
      </c>
      <c r="F31" s="431">
        <f>+D31*100/E31</f>
        <v>15.85806056898134</v>
      </c>
    </row>
    <row r="32" spans="2:6">
      <c r="B32" s="453"/>
      <c r="C32" s="430"/>
      <c r="D32" s="328" t="s">
        <v>459</v>
      </c>
      <c r="E32" s="328" t="s">
        <v>458</v>
      </c>
      <c r="F32" s="429" t="s">
        <v>457</v>
      </c>
    </row>
    <row r="33" spans="2:6">
      <c r="B33" s="453"/>
      <c r="C33" s="430"/>
      <c r="D33" s="329">
        <v>534.1</v>
      </c>
      <c r="E33" s="330">
        <v>1988.7</v>
      </c>
      <c r="F33" s="431">
        <f>+D33*100/E33</f>
        <v>26.856740584301303</v>
      </c>
    </row>
    <row r="34" spans="2:6" ht="15.75" thickBot="1">
      <c r="B34" s="454"/>
      <c r="C34" s="428"/>
      <c r="D34" s="328"/>
      <c r="E34" s="328"/>
      <c r="F34" s="429"/>
    </row>
    <row r="35" spans="2:6">
      <c r="B35" s="453">
        <v>7</v>
      </c>
      <c r="C35" s="442" t="s">
        <v>24</v>
      </c>
      <c r="D35" s="443" t="s">
        <v>456</v>
      </c>
      <c r="E35" s="443" t="s">
        <v>455</v>
      </c>
      <c r="F35" s="444" t="s">
        <v>457</v>
      </c>
    </row>
    <row r="36" spans="2:6">
      <c r="B36" s="453"/>
      <c r="C36" s="430"/>
      <c r="D36" s="329">
        <v>243.6</v>
      </c>
      <c r="E36" s="330">
        <v>1043.0999999999999</v>
      </c>
      <c r="F36" s="431">
        <f>+D36*100/E36</f>
        <v>23.353465631291346</v>
      </c>
    </row>
    <row r="37" spans="2:6">
      <c r="B37" s="453"/>
      <c r="C37" s="430"/>
      <c r="D37" s="328" t="s">
        <v>459</v>
      </c>
      <c r="E37" s="328" t="s">
        <v>458</v>
      </c>
      <c r="F37" s="429" t="s">
        <v>457</v>
      </c>
    </row>
    <row r="38" spans="2:6">
      <c r="B38" s="453"/>
      <c r="C38" s="430"/>
      <c r="D38" s="329">
        <v>176.7</v>
      </c>
      <c r="E38" s="330">
        <v>848.8</v>
      </c>
      <c r="F38" s="431">
        <f>+D38*100/E38</f>
        <v>20.817624882186617</v>
      </c>
    </row>
    <row r="39" spans="2:6" ht="15.75" thickBot="1">
      <c r="B39" s="454"/>
      <c r="C39" s="436"/>
      <c r="D39" s="446"/>
      <c r="E39" s="446"/>
      <c r="F39" s="438"/>
    </row>
    <row r="40" spans="2:6">
      <c r="B40" s="453">
        <v>8</v>
      </c>
      <c r="C40" s="442" t="s">
        <v>8</v>
      </c>
      <c r="D40" s="443" t="s">
        <v>456</v>
      </c>
      <c r="E40" s="443" t="s">
        <v>455</v>
      </c>
      <c r="F40" s="444" t="s">
        <v>457</v>
      </c>
    </row>
    <row r="41" spans="2:6">
      <c r="B41" s="453"/>
      <c r="C41" s="430"/>
      <c r="D41" s="329">
        <v>214.2</v>
      </c>
      <c r="E41" s="330">
        <v>709.8</v>
      </c>
      <c r="F41" s="431">
        <f>+D41*100/E41</f>
        <v>30.177514792899409</v>
      </c>
    </row>
    <row r="42" spans="2:6">
      <c r="B42" s="453"/>
      <c r="C42" s="430"/>
      <c r="D42" s="328" t="s">
        <v>459</v>
      </c>
      <c r="E42" s="328" t="s">
        <v>458</v>
      </c>
      <c r="F42" s="429" t="s">
        <v>457</v>
      </c>
    </row>
    <row r="43" spans="2:6">
      <c r="B43" s="453"/>
      <c r="C43" s="430"/>
      <c r="D43" s="329">
        <v>877.3</v>
      </c>
      <c r="E43" s="330">
        <v>2812.3</v>
      </c>
      <c r="F43" s="431">
        <f>+D43*100/E43</f>
        <v>31.19510720762365</v>
      </c>
    </row>
    <row r="44" spans="2:6" ht="15.75" thickBot="1">
      <c r="B44" s="454"/>
      <c r="C44" s="447"/>
      <c r="D44" s="440"/>
      <c r="E44" s="448"/>
      <c r="F44" s="441"/>
    </row>
    <row r="45" spans="2:6">
      <c r="B45" s="453">
        <v>9</v>
      </c>
      <c r="C45" s="442" t="s">
        <v>5</v>
      </c>
      <c r="D45" s="443" t="s">
        <v>456</v>
      </c>
      <c r="E45" s="443" t="s">
        <v>455</v>
      </c>
      <c r="F45" s="444" t="s">
        <v>457</v>
      </c>
    </row>
    <row r="46" spans="2:6">
      <c r="B46" s="453"/>
      <c r="C46" s="430"/>
      <c r="D46" s="329">
        <v>206.3</v>
      </c>
      <c r="E46" s="330">
        <v>1198.4000000000001</v>
      </c>
      <c r="F46" s="431">
        <f>+D46*100/E46</f>
        <v>17.214619492656876</v>
      </c>
    </row>
    <row r="47" spans="2:6">
      <c r="B47" s="453"/>
      <c r="C47" s="430"/>
      <c r="D47" s="328" t="s">
        <v>459</v>
      </c>
      <c r="E47" s="328" t="s">
        <v>458</v>
      </c>
      <c r="F47" s="429" t="s">
        <v>457</v>
      </c>
    </row>
    <row r="48" spans="2:6">
      <c r="B48" s="453"/>
      <c r="C48" s="430"/>
      <c r="D48" s="329">
        <v>537.79999999999995</v>
      </c>
      <c r="E48" s="330">
        <v>2399.1</v>
      </c>
      <c r="F48" s="431">
        <f>+D48*100/E48</f>
        <v>22.41673961068734</v>
      </c>
    </row>
    <row r="49" spans="2:6" ht="15.75" thickBot="1">
      <c r="B49" s="454"/>
      <c r="C49" s="428"/>
      <c r="D49" s="328"/>
      <c r="E49" s="328"/>
      <c r="F49" s="429"/>
    </row>
    <row r="50" spans="2:6">
      <c r="B50" s="453">
        <v>10</v>
      </c>
      <c r="C50" s="442" t="s">
        <v>13</v>
      </c>
      <c r="D50" s="443" t="s">
        <v>456</v>
      </c>
      <c r="E50" s="443" t="s">
        <v>455</v>
      </c>
      <c r="F50" s="444" t="s">
        <v>457</v>
      </c>
    </row>
    <row r="51" spans="2:6">
      <c r="B51" s="453"/>
      <c r="C51" s="430"/>
      <c r="D51" s="329">
        <v>199.1</v>
      </c>
      <c r="E51" s="330">
        <v>1117.3</v>
      </c>
      <c r="F51" s="431">
        <f>+D51*100/E51</f>
        <v>17.819744025776426</v>
      </c>
    </row>
    <row r="52" spans="2:6">
      <c r="B52" s="453"/>
      <c r="C52" s="430"/>
      <c r="D52" s="328" t="s">
        <v>459</v>
      </c>
      <c r="E52" s="328" t="s">
        <v>458</v>
      </c>
      <c r="F52" s="429" t="s">
        <v>457</v>
      </c>
    </row>
    <row r="53" spans="2:6">
      <c r="B53" s="453"/>
      <c r="C53" s="430"/>
      <c r="D53" s="329">
        <v>385.7</v>
      </c>
      <c r="E53" s="330">
        <v>2052.8000000000002</v>
      </c>
      <c r="F53" s="431">
        <f>+D53*100/E53</f>
        <v>18.788971161340605</v>
      </c>
    </row>
    <row r="54" spans="2:6" ht="15.75" thickBot="1">
      <c r="B54" s="454"/>
      <c r="C54" s="428"/>
      <c r="D54" s="328"/>
      <c r="E54" s="328"/>
      <c r="F54" s="429"/>
    </row>
    <row r="55" spans="2:6">
      <c r="B55" s="453">
        <v>11</v>
      </c>
      <c r="C55" s="442" t="s">
        <v>20</v>
      </c>
      <c r="D55" s="443" t="s">
        <v>456</v>
      </c>
      <c r="E55" s="443" t="s">
        <v>455</v>
      </c>
      <c r="F55" s="444" t="s">
        <v>457</v>
      </c>
    </row>
    <row r="56" spans="2:6">
      <c r="B56" s="453"/>
      <c r="C56" s="430"/>
      <c r="D56" s="329">
        <v>141.1</v>
      </c>
      <c r="E56" s="330">
        <v>504.4</v>
      </c>
      <c r="F56" s="431">
        <f>+D56*100/E56</f>
        <v>27.973830293417922</v>
      </c>
    </row>
    <row r="57" spans="2:6">
      <c r="B57" s="453"/>
      <c r="C57" s="430"/>
      <c r="D57" s="328" t="s">
        <v>459</v>
      </c>
      <c r="E57" s="328" t="s">
        <v>458</v>
      </c>
      <c r="F57" s="429" t="s">
        <v>457</v>
      </c>
    </row>
    <row r="58" spans="2:6">
      <c r="B58" s="453"/>
      <c r="C58" s="430"/>
      <c r="D58" s="329">
        <v>213</v>
      </c>
      <c r="E58" s="330">
        <v>858.7</v>
      </c>
      <c r="F58" s="431">
        <f>+D58*100/E58</f>
        <v>24.804937696517992</v>
      </c>
    </row>
    <row r="59" spans="2:6" ht="15.75" thickBot="1">
      <c r="B59" s="454"/>
      <c r="C59" s="428"/>
      <c r="D59" s="328"/>
      <c r="E59" s="328"/>
      <c r="F59" s="429"/>
    </row>
    <row r="60" spans="2:6">
      <c r="B60" s="453">
        <v>12</v>
      </c>
      <c r="C60" s="442" t="s">
        <v>25</v>
      </c>
      <c r="D60" s="443" t="s">
        <v>456</v>
      </c>
      <c r="E60" s="443" t="s">
        <v>455</v>
      </c>
      <c r="F60" s="444" t="s">
        <v>457</v>
      </c>
    </row>
    <row r="61" spans="2:6">
      <c r="B61" s="453"/>
      <c r="C61" s="430"/>
      <c r="D61" s="329">
        <v>110.2</v>
      </c>
      <c r="E61" s="330">
        <v>572.70000000000005</v>
      </c>
      <c r="F61" s="431">
        <f>+D61*100/E61</f>
        <v>19.242186135847739</v>
      </c>
    </row>
    <row r="62" spans="2:6">
      <c r="B62" s="453"/>
      <c r="C62" s="430"/>
      <c r="D62" s="328" t="s">
        <v>459</v>
      </c>
      <c r="E62" s="328" t="s">
        <v>458</v>
      </c>
      <c r="F62" s="429" t="s">
        <v>457</v>
      </c>
    </row>
    <row r="63" spans="2:6">
      <c r="B63" s="453"/>
      <c r="C63" s="430"/>
      <c r="D63" s="329">
        <v>13.6</v>
      </c>
      <c r="E63" s="330">
        <v>128.69999999999999</v>
      </c>
      <c r="F63" s="431">
        <f>+D63*100/E63</f>
        <v>10.567210567210568</v>
      </c>
    </row>
    <row r="64" spans="2:6" ht="15.75" thickBot="1">
      <c r="B64" s="454"/>
      <c r="C64" s="428"/>
      <c r="D64" s="328"/>
      <c r="E64" s="328"/>
      <c r="F64" s="429"/>
    </row>
    <row r="65" spans="2:6">
      <c r="B65" s="453">
        <v>13</v>
      </c>
      <c r="C65" s="442" t="s">
        <v>2</v>
      </c>
      <c r="D65" s="443" t="s">
        <v>456</v>
      </c>
      <c r="E65" s="443" t="s">
        <v>455</v>
      </c>
      <c r="F65" s="444" t="s">
        <v>457</v>
      </c>
    </row>
    <row r="66" spans="2:6">
      <c r="B66" s="453"/>
      <c r="C66" s="430"/>
      <c r="D66" s="329">
        <v>93</v>
      </c>
      <c r="E66" s="330">
        <v>296.8</v>
      </c>
      <c r="F66" s="431">
        <f>+D66*100/E66</f>
        <v>31.334231805929917</v>
      </c>
    </row>
    <row r="67" spans="2:6">
      <c r="B67" s="453"/>
      <c r="C67" s="430"/>
      <c r="D67" s="328" t="s">
        <v>459</v>
      </c>
      <c r="E67" s="328" t="s">
        <v>458</v>
      </c>
      <c r="F67" s="429" t="s">
        <v>457</v>
      </c>
    </row>
    <row r="68" spans="2:6">
      <c r="B68" s="453"/>
      <c r="C68" s="430"/>
      <c r="D68" s="329">
        <v>92</v>
      </c>
      <c r="E68" s="330">
        <v>573</v>
      </c>
      <c r="F68" s="431">
        <f>+D68*100/E68</f>
        <v>16.055846422338568</v>
      </c>
    </row>
    <row r="69" spans="2:6" ht="15.75" thickBot="1">
      <c r="B69" s="454"/>
      <c r="C69" s="428"/>
      <c r="D69" s="329"/>
      <c r="E69" s="329"/>
      <c r="F69" s="429"/>
    </row>
    <row r="70" spans="2:6">
      <c r="B70" s="453">
        <v>14</v>
      </c>
      <c r="C70" s="442" t="s">
        <v>9</v>
      </c>
      <c r="D70" s="443" t="s">
        <v>456</v>
      </c>
      <c r="E70" s="443" t="s">
        <v>455</v>
      </c>
      <c r="F70" s="444" t="s">
        <v>457</v>
      </c>
    </row>
    <row r="71" spans="2:6">
      <c r="B71" s="453"/>
      <c r="C71" s="430"/>
      <c r="D71" s="329">
        <v>77.599999999999994</v>
      </c>
      <c r="E71" s="330">
        <v>487.1</v>
      </c>
      <c r="F71" s="431">
        <f>+D71*100/E71</f>
        <v>15.93102032436871</v>
      </c>
    </row>
    <row r="72" spans="2:6">
      <c r="B72" s="453"/>
      <c r="C72" s="430"/>
      <c r="D72" s="328" t="s">
        <v>459</v>
      </c>
      <c r="E72" s="328" t="s">
        <v>458</v>
      </c>
      <c r="F72" s="429" t="s">
        <v>457</v>
      </c>
    </row>
    <row r="73" spans="2:6">
      <c r="B73" s="453"/>
      <c r="C73" s="430"/>
      <c r="D73" s="329">
        <v>242.3</v>
      </c>
      <c r="E73" s="330">
        <v>1722.7</v>
      </c>
      <c r="F73" s="431">
        <f>+D73*100/E73</f>
        <v>14.065130318685783</v>
      </c>
    </row>
    <row r="74" spans="2:6" ht="15.75" thickBot="1">
      <c r="B74" s="454"/>
      <c r="C74" s="428"/>
      <c r="D74" s="328"/>
      <c r="E74" s="330"/>
      <c r="F74" s="429"/>
    </row>
    <row r="75" spans="2:6">
      <c r="B75" s="453">
        <v>15</v>
      </c>
      <c r="C75" s="442" t="s">
        <v>30</v>
      </c>
      <c r="D75" s="443" t="s">
        <v>456</v>
      </c>
      <c r="E75" s="443" t="s">
        <v>455</v>
      </c>
      <c r="F75" s="444" t="s">
        <v>457</v>
      </c>
    </row>
    <row r="76" spans="2:6">
      <c r="B76" s="453"/>
      <c r="C76" s="430"/>
      <c r="D76" s="329">
        <v>77.599999999999994</v>
      </c>
      <c r="E76" s="330">
        <v>153.30000000000001</v>
      </c>
      <c r="F76" s="431">
        <f>+D76*100/E76</f>
        <v>50.61969993476842</v>
      </c>
    </row>
    <row r="77" spans="2:6">
      <c r="B77" s="453"/>
      <c r="C77" s="430"/>
      <c r="D77" s="328" t="s">
        <v>459</v>
      </c>
      <c r="E77" s="328" t="s">
        <v>458</v>
      </c>
      <c r="F77" s="429" t="s">
        <v>457</v>
      </c>
    </row>
    <row r="78" spans="2:6">
      <c r="B78" s="453"/>
      <c r="C78" s="430"/>
      <c r="D78" s="329">
        <v>25.1</v>
      </c>
      <c r="E78" s="330">
        <v>85</v>
      </c>
      <c r="F78" s="431">
        <f>+D78*100/E78</f>
        <v>29.529411764705884</v>
      </c>
    </row>
    <row r="79" spans="2:6" ht="15.75" thickBot="1">
      <c r="B79" s="454"/>
      <c r="C79" s="428"/>
      <c r="D79" s="328"/>
      <c r="E79" s="328"/>
      <c r="F79" s="429"/>
    </row>
    <row r="80" spans="2:6">
      <c r="B80" s="453">
        <v>16</v>
      </c>
      <c r="C80" s="442" t="s">
        <v>11</v>
      </c>
      <c r="D80" s="443" t="s">
        <v>456</v>
      </c>
      <c r="E80" s="443" t="s">
        <v>455</v>
      </c>
      <c r="F80" s="444" t="s">
        <v>457</v>
      </c>
    </row>
    <row r="81" spans="2:6">
      <c r="B81" s="453"/>
      <c r="C81" s="430"/>
      <c r="D81" s="329">
        <v>76.900000000000006</v>
      </c>
      <c r="E81" s="330">
        <v>217.5</v>
      </c>
      <c r="F81" s="431">
        <f>+D81*100/E81</f>
        <v>35.356321839080465</v>
      </c>
    </row>
    <row r="82" spans="2:6">
      <c r="B82" s="453"/>
      <c r="C82" s="430"/>
      <c r="D82" s="328" t="s">
        <v>459</v>
      </c>
      <c r="E82" s="328" t="s">
        <v>458</v>
      </c>
      <c r="F82" s="429" t="s">
        <v>457</v>
      </c>
    </row>
    <row r="83" spans="2:6">
      <c r="B83" s="453"/>
      <c r="C83" s="430"/>
      <c r="D83" s="329">
        <v>31.4</v>
      </c>
      <c r="E83" s="330">
        <v>401.7</v>
      </c>
      <c r="F83" s="431">
        <f>+D83*100/E83</f>
        <v>7.8167786905650987</v>
      </c>
    </row>
    <row r="84" spans="2:6" ht="15.75" thickBot="1">
      <c r="B84" s="454"/>
      <c r="C84" s="428"/>
      <c r="D84" s="328"/>
      <c r="E84" s="328"/>
      <c r="F84" s="429"/>
    </row>
    <row r="85" spans="2:6">
      <c r="B85" s="453">
        <v>17</v>
      </c>
      <c r="C85" s="442" t="s">
        <v>38</v>
      </c>
      <c r="D85" s="443" t="s">
        <v>456</v>
      </c>
      <c r="E85" s="443" t="s">
        <v>455</v>
      </c>
      <c r="F85" s="444" t="s">
        <v>457</v>
      </c>
    </row>
    <row r="86" spans="2:6">
      <c r="B86" s="453"/>
      <c r="C86" s="430"/>
      <c r="D86" s="329">
        <v>75.900000000000006</v>
      </c>
      <c r="E86" s="330">
        <v>188.4</v>
      </c>
      <c r="F86" s="431">
        <f>+D86*100/E86</f>
        <v>40.28662420382166</v>
      </c>
    </row>
    <row r="87" spans="2:6">
      <c r="B87" s="453"/>
      <c r="C87" s="430"/>
      <c r="D87" s="328" t="s">
        <v>459</v>
      </c>
      <c r="E87" s="328" t="s">
        <v>458</v>
      </c>
      <c r="F87" s="429" t="s">
        <v>457</v>
      </c>
    </row>
    <row r="88" spans="2:6">
      <c r="B88" s="453"/>
      <c r="C88" s="430"/>
      <c r="D88" s="329">
        <v>1.9</v>
      </c>
      <c r="E88" s="330">
        <v>18.5</v>
      </c>
      <c r="F88" s="431">
        <f>+D88*100/E88</f>
        <v>10.27027027027027</v>
      </c>
    </row>
    <row r="89" spans="2:6" ht="15.75" thickBot="1">
      <c r="B89" s="454"/>
      <c r="C89" s="428"/>
      <c r="D89" s="328"/>
      <c r="E89" s="328"/>
      <c r="F89" s="429"/>
    </row>
    <row r="90" spans="2:6">
      <c r="B90" s="453">
        <v>18</v>
      </c>
      <c r="C90" s="442" t="s">
        <v>19</v>
      </c>
      <c r="D90" s="443" t="s">
        <v>456</v>
      </c>
      <c r="E90" s="443" t="s">
        <v>455</v>
      </c>
      <c r="F90" s="444" t="s">
        <v>457</v>
      </c>
    </row>
    <row r="91" spans="2:6">
      <c r="B91" s="453"/>
      <c r="C91" s="430"/>
      <c r="D91" s="329">
        <v>61.1</v>
      </c>
      <c r="E91" s="330">
        <v>1973.9</v>
      </c>
      <c r="F91" s="431">
        <f>+D91*100/E91</f>
        <v>3.0953949034905515</v>
      </c>
    </row>
    <row r="92" spans="2:6">
      <c r="B92" s="453"/>
      <c r="C92" s="430"/>
      <c r="D92" s="328" t="s">
        <v>459</v>
      </c>
      <c r="E92" s="328" t="s">
        <v>458</v>
      </c>
      <c r="F92" s="429" t="s">
        <v>457</v>
      </c>
    </row>
    <row r="93" spans="2:6">
      <c r="B93" s="453"/>
      <c r="C93" s="430"/>
      <c r="D93" s="329">
        <v>143</v>
      </c>
      <c r="E93" s="330">
        <v>1943.3</v>
      </c>
      <c r="F93" s="431">
        <f>+D93*100/E93</f>
        <v>7.3586167858796889</v>
      </c>
    </row>
    <row r="94" spans="2:6" ht="15.75" thickBot="1">
      <c r="B94" s="454"/>
      <c r="C94" s="428"/>
      <c r="D94" s="328"/>
      <c r="E94" s="328"/>
      <c r="F94" s="429"/>
    </row>
    <row r="95" spans="2:6">
      <c r="B95" s="453">
        <v>19</v>
      </c>
      <c r="C95" s="442" t="s">
        <v>7</v>
      </c>
      <c r="D95" s="443" t="s">
        <v>456</v>
      </c>
      <c r="E95" s="443" t="s">
        <v>455</v>
      </c>
      <c r="F95" s="444" t="s">
        <v>457</v>
      </c>
    </row>
    <row r="96" spans="2:6">
      <c r="B96" s="453"/>
      <c r="C96" s="430"/>
      <c r="D96" s="329">
        <v>58.7</v>
      </c>
      <c r="E96" s="330">
        <v>196</v>
      </c>
      <c r="F96" s="431">
        <f>+D96*100/E96</f>
        <v>29.948979591836736</v>
      </c>
    </row>
    <row r="97" spans="2:6">
      <c r="B97" s="453"/>
      <c r="C97" s="430"/>
      <c r="D97" s="328" t="s">
        <v>459</v>
      </c>
      <c r="E97" s="328" t="s">
        <v>458</v>
      </c>
      <c r="F97" s="429" t="s">
        <v>457</v>
      </c>
    </row>
    <row r="98" spans="2:6">
      <c r="B98" s="453"/>
      <c r="C98" s="430"/>
      <c r="D98" s="329">
        <v>205.3</v>
      </c>
      <c r="E98" s="330">
        <v>545.1</v>
      </c>
      <c r="F98" s="431">
        <f>+D98*100/E98</f>
        <v>37.662814162538979</v>
      </c>
    </row>
    <row r="99" spans="2:6" ht="15.75" thickBot="1">
      <c r="B99" s="454"/>
      <c r="C99" s="428"/>
      <c r="D99" s="328"/>
      <c r="E99" s="328"/>
      <c r="F99" s="429"/>
    </row>
    <row r="100" spans="2:6">
      <c r="B100" s="453">
        <v>20</v>
      </c>
      <c r="C100" s="442" t="s">
        <v>461</v>
      </c>
      <c r="D100" s="443" t="s">
        <v>456</v>
      </c>
      <c r="E100" s="443" t="s">
        <v>455</v>
      </c>
      <c r="F100" s="444" t="s">
        <v>457</v>
      </c>
    </row>
    <row r="101" spans="2:6">
      <c r="B101" s="453"/>
      <c r="C101" s="430"/>
      <c r="D101" s="329">
        <v>56.6</v>
      </c>
      <c r="E101" s="330">
        <v>794.4</v>
      </c>
      <c r="F101" s="431">
        <f>+D101*100/E101</f>
        <v>7.1248741188318228</v>
      </c>
    </row>
    <row r="102" spans="2:6">
      <c r="B102" s="453"/>
      <c r="C102" s="430"/>
      <c r="D102" s="328" t="s">
        <v>459</v>
      </c>
      <c r="E102" s="328" t="s">
        <v>458</v>
      </c>
      <c r="F102" s="429" t="s">
        <v>457</v>
      </c>
    </row>
    <row r="103" spans="2:6">
      <c r="B103" s="453"/>
      <c r="C103" s="430"/>
      <c r="D103" s="329">
        <v>10.1</v>
      </c>
      <c r="E103" s="330">
        <v>249.3</v>
      </c>
      <c r="F103" s="431">
        <f>+D103*100/E103</f>
        <v>4.0513437625350983</v>
      </c>
    </row>
    <row r="104" spans="2:6" ht="15.75" thickBot="1">
      <c r="B104" s="454"/>
      <c r="C104" s="428"/>
      <c r="D104" s="328"/>
      <c r="E104" s="328"/>
      <c r="F104" s="429"/>
    </row>
    <row r="105" spans="2:6">
      <c r="B105" s="453">
        <v>21</v>
      </c>
      <c r="C105" s="442" t="s">
        <v>153</v>
      </c>
      <c r="D105" s="443" t="s">
        <v>456</v>
      </c>
      <c r="E105" s="443" t="s">
        <v>455</v>
      </c>
      <c r="F105" s="444" t="s">
        <v>457</v>
      </c>
    </row>
    <row r="106" spans="2:6">
      <c r="B106" s="453"/>
      <c r="C106" s="430"/>
      <c r="D106" s="329">
        <v>48.9</v>
      </c>
      <c r="E106" s="330">
        <v>266.3</v>
      </c>
      <c r="F106" s="431">
        <f>+D106*100/E106</f>
        <v>18.362748779571909</v>
      </c>
    </row>
    <row r="107" spans="2:6">
      <c r="B107" s="453"/>
      <c r="C107" s="430"/>
      <c r="D107" s="328" t="s">
        <v>459</v>
      </c>
      <c r="E107" s="328" t="s">
        <v>458</v>
      </c>
      <c r="F107" s="429" t="s">
        <v>457</v>
      </c>
    </row>
    <row r="108" spans="2:6">
      <c r="B108" s="453"/>
      <c r="C108" s="430"/>
      <c r="D108" s="329">
        <v>36.700000000000003</v>
      </c>
      <c r="E108" s="330">
        <v>468.9</v>
      </c>
      <c r="F108" s="431">
        <f>+D108*100/E108</f>
        <v>7.8268287481339316</v>
      </c>
    </row>
    <row r="109" spans="2:6" ht="15.75" thickBot="1">
      <c r="B109" s="454"/>
      <c r="C109" s="428"/>
      <c r="D109" s="328"/>
      <c r="E109" s="328"/>
      <c r="F109" s="429"/>
    </row>
    <row r="110" spans="2:6">
      <c r="B110" s="453">
        <v>22</v>
      </c>
      <c r="C110" s="442" t="s">
        <v>462</v>
      </c>
      <c r="D110" s="443" t="s">
        <v>456</v>
      </c>
      <c r="E110" s="443" t="s">
        <v>455</v>
      </c>
      <c r="F110" s="444" t="s">
        <v>457</v>
      </c>
    </row>
    <row r="111" spans="2:6">
      <c r="B111" s="453"/>
      <c r="C111" s="430"/>
      <c r="D111" s="329">
        <v>47.3</v>
      </c>
      <c r="E111" s="330">
        <v>942.9</v>
      </c>
      <c r="F111" s="431">
        <f>+D111*100/E111</f>
        <v>5.0164386467281794</v>
      </c>
    </row>
    <row r="112" spans="2:6">
      <c r="B112" s="453"/>
      <c r="C112" s="430"/>
      <c r="D112" s="328" t="s">
        <v>459</v>
      </c>
      <c r="E112" s="328" t="s">
        <v>458</v>
      </c>
      <c r="F112" s="429" t="s">
        <v>457</v>
      </c>
    </row>
    <row r="113" spans="2:6">
      <c r="B113" s="453"/>
      <c r="C113" s="430"/>
      <c r="D113" s="329">
        <v>67.7</v>
      </c>
      <c r="E113" s="330">
        <v>842.8</v>
      </c>
      <c r="F113" s="431">
        <f>+D113*100/E113</f>
        <v>8.0327479829140955</v>
      </c>
    </row>
    <row r="114" spans="2:6" ht="15.75" thickBot="1">
      <c r="B114" s="454"/>
      <c r="C114" s="428"/>
      <c r="D114" s="328"/>
      <c r="E114" s="328"/>
      <c r="F114" s="429"/>
    </row>
    <row r="115" spans="2:6">
      <c r="B115" s="453">
        <v>23</v>
      </c>
      <c r="C115" s="442" t="s">
        <v>27</v>
      </c>
      <c r="D115" s="443" t="s">
        <v>456</v>
      </c>
      <c r="E115" s="443" t="s">
        <v>455</v>
      </c>
      <c r="F115" s="444" t="s">
        <v>457</v>
      </c>
    </row>
    <row r="116" spans="2:6">
      <c r="B116" s="453"/>
      <c r="C116" s="430"/>
      <c r="D116" s="329">
        <v>46.2</v>
      </c>
      <c r="E116" s="330">
        <v>250</v>
      </c>
      <c r="F116" s="431">
        <f>+D116*100/E116</f>
        <v>18.48</v>
      </c>
    </row>
    <row r="117" spans="2:6">
      <c r="B117" s="453"/>
      <c r="C117" s="430"/>
      <c r="D117" s="328" t="s">
        <v>459</v>
      </c>
      <c r="E117" s="328" t="s">
        <v>458</v>
      </c>
      <c r="F117" s="429" t="s">
        <v>457</v>
      </c>
    </row>
    <row r="118" spans="2:6">
      <c r="B118" s="453"/>
      <c r="C118" s="430"/>
      <c r="D118" s="329">
        <v>58.9</v>
      </c>
      <c r="E118" s="330">
        <v>202.4</v>
      </c>
      <c r="F118" s="431">
        <f>+D118*100/E118</f>
        <v>29.100790513833992</v>
      </c>
    </row>
    <row r="119" spans="2:6" ht="15.75" thickBot="1">
      <c r="B119" s="454"/>
      <c r="C119" s="428"/>
      <c r="D119" s="328"/>
      <c r="E119" s="328"/>
      <c r="F119" s="429"/>
    </row>
    <row r="120" spans="2:6">
      <c r="B120" s="453">
        <v>24</v>
      </c>
      <c r="C120" s="442" t="s">
        <v>15</v>
      </c>
      <c r="D120" s="443" t="s">
        <v>456</v>
      </c>
      <c r="E120" s="443" t="s">
        <v>455</v>
      </c>
      <c r="F120" s="444" t="s">
        <v>457</v>
      </c>
    </row>
    <row r="121" spans="2:6">
      <c r="B121" s="453"/>
      <c r="C121" s="430"/>
      <c r="D121" s="329">
        <v>45.4</v>
      </c>
      <c r="E121" s="330">
        <v>208.6</v>
      </c>
      <c r="F121" s="431">
        <f>+D121*100/E121</f>
        <v>21.764141898370088</v>
      </c>
    </row>
    <row r="122" spans="2:6">
      <c r="B122" s="453"/>
      <c r="C122" s="430"/>
      <c r="D122" s="328" t="s">
        <v>459</v>
      </c>
      <c r="E122" s="328" t="s">
        <v>458</v>
      </c>
      <c r="F122" s="429" t="s">
        <v>457</v>
      </c>
    </row>
    <row r="123" spans="2:6">
      <c r="B123" s="453"/>
      <c r="C123" s="430"/>
      <c r="D123" s="329">
        <v>15.5</v>
      </c>
      <c r="E123" s="330">
        <v>180.6</v>
      </c>
      <c r="F123" s="431">
        <f>+D123*100/E123</f>
        <v>8.582502768549281</v>
      </c>
    </row>
    <row r="124" spans="2:6" ht="15.75" thickBot="1">
      <c r="B124" s="454"/>
      <c r="C124" s="428"/>
      <c r="D124" s="328"/>
      <c r="E124" s="328"/>
      <c r="F124" s="429"/>
    </row>
    <row r="125" spans="2:6">
      <c r="B125" s="453">
        <v>25</v>
      </c>
      <c r="C125" s="442" t="s">
        <v>463</v>
      </c>
      <c r="D125" s="443" t="s">
        <v>456</v>
      </c>
      <c r="E125" s="443" t="s">
        <v>455</v>
      </c>
      <c r="F125" s="444" t="s">
        <v>457</v>
      </c>
    </row>
    <row r="126" spans="2:6">
      <c r="B126" s="453"/>
      <c r="C126" s="430"/>
      <c r="D126" s="329">
        <v>45.2</v>
      </c>
      <c r="E126" s="330">
        <v>747.9</v>
      </c>
      <c r="F126" s="431">
        <f>+D126*100/E126</f>
        <v>6.0435887150688599</v>
      </c>
    </row>
    <row r="127" spans="2:6">
      <c r="B127" s="453"/>
      <c r="C127" s="430"/>
      <c r="D127" s="328" t="s">
        <v>459</v>
      </c>
      <c r="E127" s="328" t="s">
        <v>458</v>
      </c>
      <c r="F127" s="429" t="s">
        <v>457</v>
      </c>
    </row>
    <row r="128" spans="2:6">
      <c r="B128" s="453"/>
      <c r="C128" s="430"/>
      <c r="D128" s="329">
        <v>0.02</v>
      </c>
      <c r="E128" s="330">
        <v>886</v>
      </c>
      <c r="F128" s="431">
        <f>+D128*100/E128</f>
        <v>2.257336343115124E-3</v>
      </c>
    </row>
    <row r="129" spans="2:6" ht="15.75" thickBot="1">
      <c r="B129" s="454"/>
      <c r="C129" s="428"/>
      <c r="D129" s="328"/>
      <c r="E129" s="328"/>
      <c r="F129" s="429"/>
    </row>
    <row r="130" spans="2:6">
      <c r="B130" s="453">
        <v>26</v>
      </c>
      <c r="C130" s="442" t="s">
        <v>23</v>
      </c>
      <c r="D130" s="443" t="s">
        <v>456</v>
      </c>
      <c r="E130" s="443" t="s">
        <v>455</v>
      </c>
      <c r="F130" s="444" t="s">
        <v>457</v>
      </c>
    </row>
    <row r="131" spans="2:6">
      <c r="B131" s="453"/>
      <c r="C131" s="430"/>
      <c r="D131" s="329">
        <v>43</v>
      </c>
      <c r="E131" s="330">
        <v>210.4</v>
      </c>
      <c r="F131" s="431">
        <f>+D131*100/E131</f>
        <v>20.437262357414447</v>
      </c>
    </row>
    <row r="132" spans="2:6">
      <c r="B132" s="453"/>
      <c r="C132" s="430"/>
      <c r="D132" s="328" t="s">
        <v>459</v>
      </c>
      <c r="E132" s="328" t="s">
        <v>458</v>
      </c>
      <c r="F132" s="429" t="s">
        <v>457</v>
      </c>
    </row>
    <row r="133" spans="2:6">
      <c r="B133" s="453"/>
      <c r="C133" s="430"/>
      <c r="D133" s="329">
        <v>90.3</v>
      </c>
      <c r="E133" s="330">
        <v>515.70000000000005</v>
      </c>
      <c r="F133" s="431">
        <f>+D133*100/E133</f>
        <v>17.510180337405465</v>
      </c>
    </row>
    <row r="134" spans="2:6" ht="15.75" thickBot="1">
      <c r="B134" s="454"/>
      <c r="C134" s="428"/>
      <c r="D134" s="328"/>
      <c r="E134" s="328"/>
      <c r="F134" s="429"/>
    </row>
    <row r="135" spans="2:6">
      <c r="B135" s="453">
        <v>27</v>
      </c>
      <c r="C135" s="442" t="s">
        <v>466</v>
      </c>
      <c r="D135" s="443" t="s">
        <v>456</v>
      </c>
      <c r="E135" s="443" t="s">
        <v>455</v>
      </c>
      <c r="F135" s="444" t="s">
        <v>457</v>
      </c>
    </row>
    <row r="136" spans="2:6">
      <c r="B136" s="453"/>
      <c r="C136" s="430"/>
      <c r="D136" s="329">
        <v>41.1</v>
      </c>
      <c r="E136" s="330">
        <v>153.9</v>
      </c>
      <c r="F136" s="431">
        <f>+D136*100/E136</f>
        <v>26.705653021442494</v>
      </c>
    </row>
    <row r="137" spans="2:6">
      <c r="B137" s="453"/>
      <c r="C137" s="430"/>
      <c r="D137" s="328" t="s">
        <v>459</v>
      </c>
      <c r="E137" s="328" t="s">
        <v>458</v>
      </c>
      <c r="F137" s="429" t="s">
        <v>457</v>
      </c>
    </row>
    <row r="138" spans="2:6">
      <c r="B138" s="453"/>
      <c r="C138" s="430"/>
      <c r="D138" s="329">
        <v>5.8</v>
      </c>
      <c r="E138" s="330">
        <v>350.9</v>
      </c>
      <c r="F138" s="431">
        <f>+D138*100/E138</f>
        <v>1.6528925619834711</v>
      </c>
    </row>
    <row r="139" spans="2:6" ht="15.75" thickBot="1">
      <c r="B139" s="454"/>
      <c r="C139" s="428"/>
      <c r="D139" s="328"/>
      <c r="E139" s="328"/>
      <c r="F139" s="431"/>
    </row>
    <row r="140" spans="2:6">
      <c r="B140" s="453">
        <v>28</v>
      </c>
      <c r="C140" s="442" t="s">
        <v>26</v>
      </c>
      <c r="D140" s="443" t="s">
        <v>456</v>
      </c>
      <c r="E140" s="443" t="s">
        <v>455</v>
      </c>
      <c r="F140" s="444" t="s">
        <v>457</v>
      </c>
    </row>
    <row r="141" spans="2:6">
      <c r="B141" s="453"/>
      <c r="C141" s="430"/>
      <c r="D141" s="329">
        <v>34.1</v>
      </c>
      <c r="E141" s="330">
        <v>153.9</v>
      </c>
      <c r="F141" s="431">
        <f>+D141*100/E141</f>
        <v>22.157244964262507</v>
      </c>
    </row>
    <row r="142" spans="2:6">
      <c r="B142" s="453"/>
      <c r="C142" s="430"/>
      <c r="D142" s="328" t="s">
        <v>459</v>
      </c>
      <c r="E142" s="328" t="s">
        <v>458</v>
      </c>
      <c r="F142" s="429" t="s">
        <v>457</v>
      </c>
    </row>
    <row r="143" spans="2:6">
      <c r="B143" s="453"/>
      <c r="C143" s="430"/>
      <c r="D143" s="329">
        <v>91.5</v>
      </c>
      <c r="E143" s="330">
        <v>210.8</v>
      </c>
      <c r="F143" s="431">
        <f>+D143*100/E143</f>
        <v>43.40607210626186</v>
      </c>
    </row>
    <row r="144" spans="2:6" ht="15.75" thickBot="1">
      <c r="B144" s="454"/>
      <c r="C144" s="428"/>
      <c r="D144" s="328"/>
      <c r="E144" s="328"/>
      <c r="F144" s="431"/>
    </row>
    <row r="145" spans="2:6">
      <c r="B145" s="453">
        <v>29</v>
      </c>
      <c r="C145" s="442" t="s">
        <v>145</v>
      </c>
      <c r="D145" s="443" t="s">
        <v>456</v>
      </c>
      <c r="E145" s="443" t="s">
        <v>455</v>
      </c>
      <c r="F145" s="444" t="s">
        <v>457</v>
      </c>
    </row>
    <row r="146" spans="2:6">
      <c r="B146" s="453"/>
      <c r="C146" s="430"/>
      <c r="D146" s="329">
        <v>33.799999999999997</v>
      </c>
      <c r="E146" s="330">
        <v>150.30000000000001</v>
      </c>
      <c r="F146" s="431">
        <f>+D146*100/E146</f>
        <v>22.488356620093143</v>
      </c>
    </row>
    <row r="147" spans="2:6">
      <c r="B147" s="453"/>
      <c r="C147" s="430"/>
      <c r="D147" s="328" t="s">
        <v>459</v>
      </c>
      <c r="E147" s="328" t="s">
        <v>458</v>
      </c>
      <c r="F147" s="429" t="s">
        <v>457</v>
      </c>
    </row>
    <row r="148" spans="2:6">
      <c r="B148" s="453"/>
      <c r="C148" s="430"/>
      <c r="D148" s="329">
        <v>6.6</v>
      </c>
      <c r="E148" s="330">
        <v>104</v>
      </c>
      <c r="F148" s="431">
        <f>+D148*100/E148</f>
        <v>6.3461538461538458</v>
      </c>
    </row>
    <row r="149" spans="2:6" ht="15.75" thickBot="1">
      <c r="B149" s="454"/>
      <c r="C149" s="432"/>
      <c r="D149" s="328"/>
      <c r="E149" s="328"/>
      <c r="F149" s="429"/>
    </row>
    <row r="150" spans="2:6">
      <c r="B150" s="453">
        <v>30</v>
      </c>
      <c r="C150" s="442" t="s">
        <v>31</v>
      </c>
      <c r="D150" s="443" t="s">
        <v>456</v>
      </c>
      <c r="E150" s="443" t="s">
        <v>455</v>
      </c>
      <c r="F150" s="444" t="s">
        <v>457</v>
      </c>
    </row>
    <row r="151" spans="2:6">
      <c r="B151" s="453"/>
      <c r="C151" s="430"/>
      <c r="D151" s="329">
        <v>28</v>
      </c>
      <c r="E151" s="330">
        <v>471.7</v>
      </c>
      <c r="F151" s="431">
        <f>+D151*100/E151</f>
        <v>5.9359762560949756</v>
      </c>
    </row>
    <row r="152" spans="2:6">
      <c r="B152" s="453"/>
      <c r="C152" s="430"/>
      <c r="D152" s="328" t="s">
        <v>459</v>
      </c>
      <c r="E152" s="328" t="s">
        <v>458</v>
      </c>
      <c r="F152" s="429" t="s">
        <v>457</v>
      </c>
    </row>
    <row r="153" spans="2:6">
      <c r="B153" s="453"/>
      <c r="C153" s="430"/>
      <c r="D153" s="329">
        <v>7</v>
      </c>
      <c r="E153" s="330">
        <v>275.7</v>
      </c>
      <c r="F153" s="431">
        <f>+D153*100/E153</f>
        <v>2.5389916575988396</v>
      </c>
    </row>
    <row r="154" spans="2:6" ht="15.75" thickBot="1">
      <c r="B154" s="454"/>
      <c r="C154" s="428"/>
      <c r="D154" s="329"/>
      <c r="E154" s="328"/>
      <c r="F154" s="431"/>
    </row>
    <row r="155" spans="2:6">
      <c r="B155" s="453">
        <v>31</v>
      </c>
      <c r="C155" s="442" t="s">
        <v>16</v>
      </c>
      <c r="D155" s="443" t="s">
        <v>456</v>
      </c>
      <c r="E155" s="443" t="s">
        <v>455</v>
      </c>
      <c r="F155" s="444" t="s">
        <v>457</v>
      </c>
    </row>
    <row r="156" spans="2:6">
      <c r="B156" s="453"/>
      <c r="C156" s="430"/>
      <c r="D156" s="329">
        <v>23</v>
      </c>
      <c r="E156" s="330">
        <v>169.9</v>
      </c>
      <c r="F156" s="431">
        <f>+D156*100/E156</f>
        <v>13.53737492642731</v>
      </c>
    </row>
    <row r="157" spans="2:6">
      <c r="B157" s="453"/>
      <c r="C157" s="430"/>
      <c r="D157" s="328" t="s">
        <v>459</v>
      </c>
      <c r="E157" s="328" t="s">
        <v>458</v>
      </c>
      <c r="F157" s="429" t="s">
        <v>457</v>
      </c>
    </row>
    <row r="158" spans="2:6">
      <c r="B158" s="453"/>
      <c r="C158" s="430"/>
      <c r="D158" s="329">
        <v>2.7</v>
      </c>
      <c r="E158" s="330">
        <v>156.5</v>
      </c>
      <c r="F158" s="431">
        <f>+D158*100/E158</f>
        <v>1.7252396166134185</v>
      </c>
    </row>
    <row r="159" spans="2:6" ht="15.75" thickBot="1">
      <c r="B159" s="454"/>
      <c r="C159" s="428"/>
      <c r="D159" s="328"/>
      <c r="E159" s="328"/>
      <c r="F159" s="429"/>
    </row>
    <row r="160" spans="2:6">
      <c r="B160" s="453">
        <v>32</v>
      </c>
      <c r="C160" s="442" t="s">
        <v>464</v>
      </c>
      <c r="D160" s="443" t="s">
        <v>456</v>
      </c>
      <c r="E160" s="443" t="s">
        <v>455</v>
      </c>
      <c r="F160" s="444" t="s">
        <v>457</v>
      </c>
    </row>
    <row r="161" spans="2:6">
      <c r="B161" s="453"/>
      <c r="C161" s="430"/>
      <c r="D161" s="329">
        <v>20.5</v>
      </c>
      <c r="E161" s="330">
        <v>253.4</v>
      </c>
      <c r="F161" s="431">
        <f>+D161*100/E161</f>
        <v>8.0899763220205205</v>
      </c>
    </row>
    <row r="162" spans="2:6">
      <c r="B162" s="453"/>
      <c r="C162" s="430"/>
      <c r="D162" s="328" t="s">
        <v>459</v>
      </c>
      <c r="E162" s="328" t="s">
        <v>458</v>
      </c>
      <c r="F162" s="429" t="s">
        <v>457</v>
      </c>
    </row>
    <row r="163" spans="2:6">
      <c r="B163" s="453"/>
      <c r="C163" s="430"/>
      <c r="D163" s="329">
        <v>0.6</v>
      </c>
      <c r="E163" s="330">
        <v>61</v>
      </c>
      <c r="F163" s="431">
        <f>+D163*100/E163</f>
        <v>0.98360655737704916</v>
      </c>
    </row>
    <row r="164" spans="2:6" ht="15.75" thickBot="1">
      <c r="B164" s="454"/>
      <c r="C164" s="428"/>
      <c r="D164" s="328"/>
      <c r="E164" s="328"/>
      <c r="F164" s="429"/>
    </row>
    <row r="165" spans="2:6">
      <c r="B165" s="453">
        <v>33</v>
      </c>
      <c r="C165" s="449" t="s">
        <v>37</v>
      </c>
      <c r="D165" s="443" t="s">
        <v>456</v>
      </c>
      <c r="E165" s="443" t="s">
        <v>455</v>
      </c>
      <c r="F165" s="444" t="s">
        <v>457</v>
      </c>
    </row>
    <row r="166" spans="2:6">
      <c r="B166" s="451"/>
      <c r="C166" s="428"/>
      <c r="D166" s="328">
        <v>20.399999999999999</v>
      </c>
      <c r="E166" s="328">
        <v>190.3</v>
      </c>
      <c r="F166" s="431">
        <f>+D166*100/E166</f>
        <v>10.71991592222806</v>
      </c>
    </row>
    <row r="167" spans="2:6">
      <c r="B167" s="451"/>
      <c r="C167" s="428"/>
      <c r="D167" s="328" t="s">
        <v>459</v>
      </c>
      <c r="E167" s="328" t="s">
        <v>458</v>
      </c>
      <c r="F167" s="429" t="s">
        <v>457</v>
      </c>
    </row>
    <row r="168" spans="2:6" ht="15.75" thickBot="1">
      <c r="B168" s="452"/>
      <c r="C168" s="433"/>
      <c r="D168" s="434">
        <v>1.3</v>
      </c>
      <c r="E168" s="445">
        <v>169.8</v>
      </c>
      <c r="F168" s="435">
        <f>+D168*100/E168</f>
        <v>0.76560659599528857</v>
      </c>
    </row>
    <row r="169" spans="2:6">
      <c r="C169" s="408" t="s">
        <v>523</v>
      </c>
    </row>
    <row r="170" spans="2:6">
      <c r="C170" s="408" t="s">
        <v>521</v>
      </c>
    </row>
    <row r="171" spans="2:6">
      <c r="C171" s="406" t="s">
        <v>522</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ΦΥΛΛΟ-1-2ΨΗΦΙΟΙ-ΚΩΔ.</vt:lpstr>
      <vt:lpstr>ΦΥΛΛΟ-2-2ΨΗΦΙΟΣ-4ΨΗΦΙΟΙ-ΚΩΔ</vt:lpstr>
      <vt:lpstr>ΦΥΛΛΟ-3-4ΨΗΦΙΟΙ-ΣΥΝΟΛΑ-ΕΞ-ΕΙΣ</vt:lpstr>
      <vt:lpstr>ΦΥΛΛΟ-4-4ΨΗΦΙΟΙ-ΥΨ-ΠΛΕΟΝ-2019</vt:lpstr>
      <vt:lpstr>ΦΥΛΛΟ-5-4ΨΗΦΙΟΙ-ΥΨ-ΕΛΛΕΙΜ-2019</vt:lpstr>
      <vt:lpstr>ΦΥΛΛΟ-6-ΥΠΟΛ-4ΨΗΦ-ΚΩΔ</vt:lpstr>
      <vt:lpstr>ΦΥΛΛΟ-7-ΚΥΡ.-ΧΩΡΕΣ-ΑΓΡΟΔ-ΣΥΝΟΛΑ</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Ioannis Tsamichas</dc:creator>
  <cp:lastModifiedBy>User121</cp:lastModifiedBy>
  <cp:lastPrinted>2020-06-09T13:16:48Z</cp:lastPrinted>
  <dcterms:created xsi:type="dcterms:W3CDTF">2018-07-09T17:28:46Z</dcterms:created>
  <dcterms:modified xsi:type="dcterms:W3CDTF">2020-07-02T10:42:13Z</dcterms:modified>
</cp:coreProperties>
</file>