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192.168.1.2\e\Group GR\ARCHEIO 2022\3000 ΣΔΠ - ISO 9001 2008\"/>
    </mc:Choice>
  </mc:AlternateContent>
  <xr:revisionPtr revIDLastSave="0" documentId="8_{F039A79E-A49F-40E3-82A5-18D5197AA9EC}" xr6:coauthVersionLast="47" xr6:coauthVersionMax="47" xr10:uidLastSave="{00000000-0000-0000-0000-000000000000}"/>
  <bookViews>
    <workbookView xWindow="-108" yWindow="-108" windowWidth="30936" windowHeight="16776" xr2:uid="{7A41F3D1-C1FD-434F-9570-F01196140EF0}"/>
  </bookViews>
  <sheets>
    <sheet name="Greek Exports to Taiwan" sheetId="2" r:id="rId1"/>
    <sheet name="Greek Imports from Taiwa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370" i="2" l="1"/>
  <c r="M370" i="2"/>
  <c r="Q369" i="2"/>
  <c r="M369" i="2"/>
  <c r="Q368" i="2"/>
  <c r="M368" i="2"/>
  <c r="Q367" i="2"/>
  <c r="M367" i="2"/>
  <c r="Q366" i="2"/>
  <c r="M366" i="2"/>
  <c r="Q365" i="2"/>
  <c r="M365" i="2"/>
  <c r="Q364" i="2"/>
  <c r="M364" i="2"/>
  <c r="Q363" i="2"/>
  <c r="M363" i="2"/>
  <c r="Q362" i="2"/>
  <c r="M362" i="2"/>
  <c r="Q361" i="2"/>
  <c r="M361" i="2"/>
  <c r="Q360" i="2"/>
  <c r="M360" i="2"/>
  <c r="Q359" i="2"/>
  <c r="M359" i="2"/>
  <c r="Q358" i="2"/>
  <c r="M358" i="2"/>
  <c r="Q357" i="2"/>
  <c r="M357" i="2"/>
  <c r="P356" i="2"/>
  <c r="M356" i="2"/>
  <c r="K356" i="2"/>
  <c r="P355" i="2"/>
  <c r="M355" i="2"/>
  <c r="K355" i="2"/>
  <c r="P354" i="2"/>
  <c r="M354" i="2"/>
  <c r="K354" i="2"/>
  <c r="P353" i="2"/>
  <c r="M353" i="2"/>
  <c r="K353" i="2"/>
  <c r="P352" i="2"/>
  <c r="M352" i="2"/>
  <c r="K352" i="2"/>
  <c r="P351" i="2"/>
  <c r="M351" i="2"/>
  <c r="K351" i="2"/>
  <c r="P350" i="2"/>
  <c r="M350" i="2"/>
  <c r="K350" i="2"/>
  <c r="Q349" i="2"/>
  <c r="P349" i="2"/>
  <c r="M349" i="2"/>
  <c r="K349" i="2"/>
  <c r="P348" i="2"/>
  <c r="M348" i="2"/>
  <c r="K348" i="2"/>
  <c r="P347" i="2"/>
  <c r="M347" i="2"/>
  <c r="K347" i="2"/>
  <c r="P346" i="2"/>
  <c r="M346" i="2"/>
  <c r="K346" i="2"/>
  <c r="Q345" i="2"/>
  <c r="P345" i="2"/>
  <c r="M345" i="2"/>
  <c r="K345" i="2"/>
  <c r="P344" i="2"/>
  <c r="M344" i="2"/>
  <c r="K344" i="2"/>
  <c r="P343" i="2"/>
  <c r="M343" i="2"/>
  <c r="K343" i="2"/>
  <c r="P342" i="2"/>
  <c r="M342" i="2"/>
  <c r="K342" i="2"/>
  <c r="P341" i="2"/>
  <c r="M341" i="2"/>
  <c r="K341" i="2"/>
  <c r="P340" i="2"/>
  <c r="M340" i="2"/>
  <c r="K340" i="2"/>
  <c r="P339" i="2"/>
  <c r="M339" i="2"/>
  <c r="K339" i="2"/>
  <c r="P338" i="2"/>
  <c r="M338" i="2"/>
  <c r="K338" i="2"/>
  <c r="P337" i="2"/>
  <c r="M337" i="2"/>
  <c r="K337" i="2"/>
  <c r="P336" i="2"/>
  <c r="M336" i="2"/>
  <c r="K336" i="2"/>
  <c r="P335" i="2"/>
  <c r="M335" i="2"/>
  <c r="K335" i="2"/>
  <c r="P334" i="2"/>
  <c r="M334" i="2"/>
  <c r="K334" i="2"/>
  <c r="Q333" i="2"/>
  <c r="P333" i="2"/>
  <c r="M333" i="2"/>
  <c r="K333" i="2"/>
  <c r="Q332" i="2"/>
  <c r="P332" i="2"/>
  <c r="M332" i="2"/>
  <c r="K332" i="2"/>
  <c r="P331" i="2"/>
  <c r="M331" i="2"/>
  <c r="K331" i="2"/>
  <c r="P330" i="2"/>
  <c r="O330" i="2"/>
  <c r="M330" i="2"/>
  <c r="K330" i="2"/>
  <c r="I330" i="2"/>
  <c r="O329" i="2"/>
  <c r="M329" i="2"/>
  <c r="K329" i="2"/>
  <c r="I329" i="2"/>
  <c r="P328" i="2"/>
  <c r="O328" i="2"/>
  <c r="M328" i="2"/>
  <c r="K328" i="2"/>
  <c r="I328" i="2"/>
  <c r="O327" i="2"/>
  <c r="M327" i="2"/>
  <c r="K327" i="2"/>
  <c r="I327" i="2"/>
  <c r="O326" i="2"/>
  <c r="M326" i="2"/>
  <c r="K326" i="2"/>
  <c r="I326" i="2"/>
  <c r="O325" i="2"/>
  <c r="M325" i="2"/>
  <c r="K325" i="2"/>
  <c r="I325" i="2"/>
  <c r="Q324" i="2"/>
  <c r="O324" i="2"/>
  <c r="M324" i="2"/>
  <c r="K324" i="2"/>
  <c r="I324" i="2"/>
  <c r="O323" i="2"/>
  <c r="M323" i="2"/>
  <c r="K323" i="2"/>
  <c r="I323" i="2"/>
  <c r="Q322" i="2"/>
  <c r="P322" i="2"/>
  <c r="O322" i="2"/>
  <c r="M322" i="2"/>
  <c r="K322" i="2"/>
  <c r="I322" i="2"/>
  <c r="O321" i="2"/>
  <c r="M321" i="2"/>
  <c r="K321" i="2"/>
  <c r="I321" i="2"/>
  <c r="Q320" i="2"/>
  <c r="P320" i="2"/>
  <c r="O320" i="2"/>
  <c r="M320" i="2"/>
  <c r="K320" i="2"/>
  <c r="I320" i="2"/>
  <c r="Q319" i="2"/>
  <c r="P319" i="2"/>
  <c r="O319" i="2"/>
  <c r="M319" i="2"/>
  <c r="K319" i="2"/>
  <c r="I319" i="2"/>
  <c r="O318" i="2"/>
  <c r="M318" i="2"/>
  <c r="K318" i="2"/>
  <c r="I318" i="2"/>
  <c r="Q317" i="2"/>
  <c r="O317" i="2"/>
  <c r="M317" i="2"/>
  <c r="K317" i="2"/>
  <c r="I317" i="2"/>
  <c r="O316" i="2"/>
  <c r="M316" i="2"/>
  <c r="K316" i="2"/>
  <c r="I316" i="2"/>
  <c r="P315" i="2"/>
  <c r="O315" i="2"/>
  <c r="M315" i="2"/>
  <c r="K315" i="2"/>
  <c r="I315" i="2"/>
  <c r="Q314" i="2"/>
  <c r="O314" i="2"/>
  <c r="M314" i="2"/>
  <c r="K314" i="2"/>
  <c r="I314" i="2"/>
  <c r="O313" i="2"/>
  <c r="M313" i="2"/>
  <c r="K313" i="2"/>
  <c r="I313" i="2"/>
  <c r="Q312" i="2"/>
  <c r="P312" i="2"/>
  <c r="O312" i="2"/>
  <c r="M312" i="2"/>
  <c r="K312" i="2"/>
  <c r="I312" i="2"/>
  <c r="O311" i="2"/>
  <c r="M311" i="2"/>
  <c r="K311" i="2"/>
  <c r="I311" i="2"/>
  <c r="Q310" i="2"/>
  <c r="O310" i="2"/>
  <c r="M310" i="2"/>
  <c r="K310" i="2"/>
  <c r="I310" i="2"/>
  <c r="O309" i="2"/>
  <c r="M309" i="2"/>
  <c r="K309" i="2"/>
  <c r="I309" i="2"/>
  <c r="Q308" i="2"/>
  <c r="P308" i="2"/>
  <c r="O308" i="2"/>
  <c r="M308" i="2"/>
  <c r="K308" i="2"/>
  <c r="I308" i="2"/>
  <c r="O307" i="2"/>
  <c r="M307" i="2"/>
  <c r="K307" i="2"/>
  <c r="I307" i="2"/>
  <c r="O306" i="2"/>
  <c r="M306" i="2"/>
  <c r="K306" i="2"/>
  <c r="I306" i="2"/>
  <c r="P305" i="2"/>
  <c r="O305" i="2"/>
  <c r="M305" i="2"/>
  <c r="K305" i="2"/>
  <c r="I305" i="2"/>
  <c r="Q304" i="2"/>
  <c r="O304" i="2"/>
  <c r="M304" i="2"/>
  <c r="K304" i="2"/>
  <c r="I304" i="2"/>
  <c r="P303" i="2"/>
  <c r="O303" i="2"/>
  <c r="M303" i="2"/>
  <c r="K303" i="2"/>
  <c r="I303" i="2"/>
  <c r="Q302" i="2"/>
  <c r="P302" i="2"/>
  <c r="O302" i="2"/>
  <c r="M302" i="2"/>
  <c r="K302" i="2"/>
  <c r="I302" i="2"/>
  <c r="P301" i="2"/>
  <c r="O301" i="2"/>
  <c r="M301" i="2"/>
  <c r="K301" i="2"/>
  <c r="I301" i="2"/>
  <c r="O300" i="2"/>
  <c r="M300" i="2"/>
  <c r="K300" i="2"/>
  <c r="I300" i="2"/>
  <c r="P299" i="2"/>
  <c r="N299" i="2"/>
  <c r="M299" i="2"/>
  <c r="K299" i="2"/>
  <c r="I299" i="2"/>
  <c r="G299" i="2"/>
  <c r="P298" i="2"/>
  <c r="N298" i="2"/>
  <c r="M298" i="2"/>
  <c r="K298" i="2"/>
  <c r="I298" i="2"/>
  <c r="G298" i="2"/>
  <c r="N297" i="2"/>
  <c r="M297" i="2"/>
  <c r="K297" i="2"/>
  <c r="I297" i="2"/>
  <c r="G297" i="2"/>
  <c r="N296" i="2"/>
  <c r="M296" i="2"/>
  <c r="K296" i="2"/>
  <c r="I296" i="2"/>
  <c r="G296" i="2"/>
  <c r="N295" i="2"/>
  <c r="M295" i="2"/>
  <c r="K295" i="2"/>
  <c r="I295" i="2"/>
  <c r="G295" i="2"/>
  <c r="O294" i="2"/>
  <c r="N294" i="2"/>
  <c r="M294" i="2"/>
  <c r="K294" i="2"/>
  <c r="I294" i="2"/>
  <c r="G294" i="2"/>
  <c r="N293" i="2"/>
  <c r="M293" i="2"/>
  <c r="K293" i="2"/>
  <c r="I293" i="2"/>
  <c r="G293" i="2"/>
  <c r="N292" i="2"/>
  <c r="M292" i="2"/>
  <c r="K292" i="2"/>
  <c r="I292" i="2"/>
  <c r="G292" i="2"/>
  <c r="N291" i="2"/>
  <c r="M291" i="2"/>
  <c r="K291" i="2"/>
  <c r="I291" i="2"/>
  <c r="G291" i="2"/>
  <c r="N290" i="2"/>
  <c r="M290" i="2"/>
  <c r="K290" i="2"/>
  <c r="I290" i="2"/>
  <c r="G290" i="2"/>
  <c r="Q289" i="2"/>
  <c r="P289" i="2"/>
  <c r="N289" i="2"/>
  <c r="M289" i="2"/>
  <c r="K289" i="2"/>
  <c r="I289" i="2"/>
  <c r="G289" i="2"/>
  <c r="N288" i="2"/>
  <c r="M288" i="2"/>
  <c r="K288" i="2"/>
  <c r="I288" i="2"/>
  <c r="G288" i="2"/>
  <c r="Q287" i="2"/>
  <c r="P287" i="2"/>
  <c r="N287" i="2"/>
  <c r="M287" i="2"/>
  <c r="K287" i="2"/>
  <c r="I287" i="2"/>
  <c r="G287" i="2"/>
  <c r="P286" i="2"/>
  <c r="O286" i="2"/>
  <c r="N286" i="2"/>
  <c r="M286" i="2"/>
  <c r="K286" i="2"/>
  <c r="I286" i="2"/>
  <c r="G286" i="2"/>
  <c r="P285" i="2"/>
  <c r="O285" i="2"/>
  <c r="N285" i="2"/>
  <c r="M285" i="2"/>
  <c r="K285" i="2"/>
  <c r="I285" i="2"/>
  <c r="G285" i="2"/>
  <c r="N284" i="2"/>
  <c r="M284" i="2"/>
  <c r="K284" i="2"/>
  <c r="I284" i="2"/>
  <c r="G284" i="2"/>
  <c r="N283" i="2"/>
  <c r="M283" i="2"/>
  <c r="K283" i="2"/>
  <c r="I283" i="2"/>
  <c r="G283" i="2"/>
  <c r="P282" i="2"/>
  <c r="N282" i="2"/>
  <c r="M282" i="2"/>
  <c r="K282" i="2"/>
  <c r="I282" i="2"/>
  <c r="G282" i="2"/>
  <c r="P281" i="2"/>
  <c r="N281" i="2"/>
  <c r="M281" i="2"/>
  <c r="K281" i="2"/>
  <c r="I281" i="2"/>
  <c r="G281" i="2"/>
  <c r="P280" i="2"/>
  <c r="N280" i="2"/>
  <c r="M280" i="2"/>
  <c r="K280" i="2"/>
  <c r="I280" i="2"/>
  <c r="G280" i="2"/>
  <c r="Q279" i="2"/>
  <c r="P279" i="2"/>
  <c r="O279" i="2"/>
  <c r="N279" i="2"/>
  <c r="M279" i="2"/>
  <c r="K279" i="2"/>
  <c r="I279" i="2"/>
  <c r="G279" i="2"/>
  <c r="Q278" i="2"/>
  <c r="O278" i="2"/>
  <c r="N278" i="2"/>
  <c r="M278" i="2"/>
  <c r="K278" i="2"/>
  <c r="I278" i="2"/>
  <c r="G278" i="2"/>
  <c r="N277" i="2"/>
  <c r="M277" i="2"/>
  <c r="K277" i="2"/>
  <c r="I277" i="2"/>
  <c r="G277" i="2"/>
  <c r="N276" i="2"/>
  <c r="M276" i="2"/>
  <c r="K276" i="2"/>
  <c r="I276" i="2"/>
  <c r="G276" i="2"/>
  <c r="N275" i="2"/>
  <c r="M275" i="2"/>
  <c r="K275" i="2"/>
  <c r="I275" i="2"/>
  <c r="G275" i="2"/>
  <c r="Q274" i="2"/>
  <c r="P274" i="2"/>
  <c r="N274" i="2"/>
  <c r="M274" i="2"/>
  <c r="K274" i="2"/>
  <c r="I274" i="2"/>
  <c r="G274" i="2"/>
  <c r="N273" i="2"/>
  <c r="M273" i="2"/>
  <c r="K273" i="2"/>
  <c r="I273" i="2"/>
  <c r="G273" i="2"/>
  <c r="P272" i="2"/>
  <c r="O272" i="2"/>
  <c r="N272" i="2"/>
  <c r="M272" i="2"/>
  <c r="K272" i="2"/>
  <c r="I272" i="2"/>
  <c r="G272" i="2"/>
  <c r="N271" i="2"/>
  <c r="M271" i="2"/>
  <c r="K271" i="2"/>
  <c r="I271" i="2"/>
  <c r="G271" i="2"/>
  <c r="Q270" i="2"/>
  <c r="P270" i="2"/>
  <c r="N270" i="2"/>
  <c r="M270" i="2"/>
  <c r="K270" i="2"/>
  <c r="I270" i="2"/>
  <c r="G270" i="2"/>
  <c r="N269" i="2"/>
  <c r="M269" i="2"/>
  <c r="K269" i="2"/>
  <c r="I269" i="2"/>
  <c r="G269" i="2"/>
  <c r="P268" i="2"/>
  <c r="O268" i="2"/>
  <c r="N268" i="2"/>
  <c r="M268" i="2"/>
  <c r="K268" i="2"/>
  <c r="I268" i="2"/>
  <c r="G268" i="2"/>
  <c r="P267" i="2"/>
  <c r="O267" i="2"/>
  <c r="N267" i="2"/>
  <c r="M267" i="2"/>
  <c r="K267" i="2"/>
  <c r="I267" i="2"/>
  <c r="G267" i="2"/>
  <c r="N266" i="2"/>
  <c r="M266" i="2"/>
  <c r="K266" i="2"/>
  <c r="I266" i="2"/>
  <c r="G266" i="2"/>
  <c r="N265" i="2"/>
  <c r="M265" i="2"/>
  <c r="K265" i="2"/>
  <c r="I265" i="2"/>
  <c r="G265" i="2"/>
  <c r="Q264" i="2"/>
  <c r="P264" i="2"/>
  <c r="O264" i="2"/>
  <c r="N264" i="2"/>
  <c r="M264" i="2"/>
  <c r="K264" i="2"/>
  <c r="I264" i="2"/>
  <c r="G264" i="2"/>
  <c r="P263" i="2"/>
  <c r="N263" i="2"/>
  <c r="M263" i="2"/>
  <c r="K263" i="2"/>
  <c r="I263" i="2"/>
  <c r="G263" i="2"/>
  <c r="N262" i="2"/>
  <c r="M262" i="2"/>
  <c r="K262" i="2"/>
  <c r="I262" i="2"/>
  <c r="G262" i="2"/>
  <c r="O261" i="2"/>
  <c r="N261" i="2"/>
  <c r="M261" i="2"/>
  <c r="K261" i="2"/>
  <c r="I261" i="2"/>
  <c r="G261" i="2"/>
  <c r="O260" i="2"/>
  <c r="N260" i="2"/>
  <c r="M260" i="2"/>
  <c r="K260" i="2"/>
  <c r="I260" i="2"/>
  <c r="G260" i="2"/>
  <c r="Q259" i="2"/>
  <c r="P259" i="2"/>
  <c r="N259" i="2"/>
  <c r="M259" i="2"/>
  <c r="K259" i="2"/>
  <c r="I259" i="2"/>
  <c r="G259" i="2"/>
  <c r="N258" i="2"/>
  <c r="M258" i="2"/>
  <c r="K258" i="2"/>
  <c r="I258" i="2"/>
  <c r="G258" i="2"/>
  <c r="N257" i="2"/>
  <c r="M257" i="2"/>
  <c r="K257" i="2"/>
  <c r="I257" i="2"/>
  <c r="G257" i="2"/>
  <c r="P256" i="2"/>
  <c r="O256" i="2"/>
  <c r="N256" i="2"/>
  <c r="M256" i="2"/>
  <c r="K256" i="2"/>
  <c r="I256" i="2"/>
  <c r="G256" i="2"/>
  <c r="O255" i="2"/>
  <c r="N255" i="2"/>
  <c r="M255" i="2"/>
  <c r="K255" i="2"/>
  <c r="I255" i="2"/>
  <c r="G255" i="2"/>
  <c r="N254" i="2"/>
  <c r="M254" i="2"/>
  <c r="K254" i="2"/>
  <c r="I254" i="2"/>
  <c r="G254" i="2"/>
  <c r="N253" i="2"/>
  <c r="M253" i="2"/>
  <c r="K253" i="2"/>
  <c r="I253" i="2"/>
  <c r="G253" i="2"/>
  <c r="Q252" i="2"/>
  <c r="P252" i="2"/>
  <c r="O252" i="2"/>
  <c r="N252" i="2"/>
  <c r="M252" i="2"/>
  <c r="K252" i="2"/>
  <c r="I252" i="2"/>
  <c r="G252" i="2"/>
  <c r="Q251" i="2"/>
  <c r="P251" i="2"/>
  <c r="O251" i="2"/>
  <c r="N251" i="2"/>
  <c r="M251" i="2"/>
  <c r="K251" i="2"/>
  <c r="I251" i="2"/>
  <c r="G251" i="2"/>
  <c r="O250" i="2"/>
  <c r="N250" i="2"/>
  <c r="M250" i="2"/>
  <c r="K250" i="2"/>
  <c r="I250" i="2"/>
  <c r="G250" i="2"/>
  <c r="Q249" i="2"/>
  <c r="P249" i="2"/>
  <c r="O249" i="2"/>
  <c r="N249" i="2"/>
  <c r="M249" i="2"/>
  <c r="K249" i="2"/>
  <c r="I249" i="2"/>
  <c r="G249" i="2"/>
  <c r="N248" i="2"/>
  <c r="M248" i="2"/>
  <c r="K248" i="2"/>
  <c r="I248" i="2"/>
  <c r="G248" i="2"/>
  <c r="Q247" i="2"/>
  <c r="P247" i="2"/>
  <c r="O247" i="2"/>
  <c r="N247" i="2"/>
  <c r="M247" i="2"/>
  <c r="K247" i="2"/>
  <c r="I247" i="2"/>
  <c r="G247" i="2"/>
  <c r="N246" i="2"/>
  <c r="M246" i="2"/>
  <c r="K246" i="2"/>
  <c r="I246" i="2"/>
  <c r="G246" i="2"/>
  <c r="N245" i="2"/>
  <c r="M245" i="2"/>
  <c r="K245" i="2"/>
  <c r="I245" i="2"/>
  <c r="G245" i="2"/>
  <c r="Q244" i="2"/>
  <c r="P244" i="2"/>
  <c r="N244" i="2"/>
  <c r="M244" i="2"/>
  <c r="K244" i="2"/>
  <c r="I244" i="2"/>
  <c r="G244" i="2"/>
  <c r="O243" i="2"/>
  <c r="N243" i="2"/>
  <c r="M243" i="2"/>
  <c r="K243" i="2"/>
  <c r="I243" i="2"/>
  <c r="G243" i="2"/>
  <c r="Q242" i="2"/>
  <c r="M242" i="2"/>
  <c r="E242" i="2"/>
  <c r="N241" i="2"/>
  <c r="M241" i="2"/>
  <c r="K241" i="2"/>
  <c r="I241" i="2"/>
  <c r="G241" i="2"/>
  <c r="E241" i="2"/>
  <c r="E240" i="2"/>
  <c r="E239" i="2"/>
  <c r="E238" i="2"/>
  <c r="Q237" i="2"/>
  <c r="P237" i="2"/>
  <c r="O237" i="2"/>
  <c r="N237" i="2"/>
  <c r="M237" i="2"/>
  <c r="K237" i="2"/>
  <c r="I237" i="2"/>
  <c r="G237" i="2"/>
  <c r="E237" i="2"/>
  <c r="O236" i="2"/>
  <c r="M236" i="2"/>
  <c r="K236" i="2"/>
  <c r="I236" i="2"/>
  <c r="E236" i="2"/>
  <c r="O235" i="2"/>
  <c r="N235" i="2"/>
  <c r="M235" i="2"/>
  <c r="K235" i="2"/>
  <c r="I235" i="2"/>
  <c r="G235" i="2"/>
  <c r="E235" i="2"/>
  <c r="Q234" i="2"/>
  <c r="P234" i="2"/>
  <c r="O234" i="2"/>
  <c r="N234" i="2"/>
  <c r="M234" i="2"/>
  <c r="K234" i="2"/>
  <c r="I234" i="2"/>
  <c r="G234" i="2"/>
  <c r="E234" i="2"/>
  <c r="P233" i="2"/>
  <c r="N233" i="2"/>
  <c r="M233" i="2"/>
  <c r="K233" i="2"/>
  <c r="I233" i="2"/>
  <c r="G233" i="2"/>
  <c r="E233" i="2"/>
  <c r="Q232" i="2"/>
  <c r="P232" i="2"/>
  <c r="N232" i="2"/>
  <c r="M232" i="2"/>
  <c r="K232" i="2"/>
  <c r="I232" i="2"/>
  <c r="G232" i="2"/>
  <c r="E232" i="2"/>
  <c r="E231" i="2"/>
  <c r="Q230" i="2"/>
  <c r="M230" i="2"/>
  <c r="E230" i="2"/>
  <c r="N229" i="2"/>
  <c r="M229" i="2"/>
  <c r="K229" i="2"/>
  <c r="I229" i="2"/>
  <c r="G229" i="2"/>
  <c r="E229" i="2"/>
  <c r="O228" i="2"/>
  <c r="M228" i="2"/>
  <c r="K228" i="2"/>
  <c r="I228" i="2"/>
  <c r="E228" i="2"/>
  <c r="N227" i="2"/>
  <c r="M227" i="2"/>
  <c r="K227" i="2"/>
  <c r="I227" i="2"/>
  <c r="G227" i="2"/>
  <c r="E227" i="2"/>
  <c r="E226" i="2"/>
  <c r="E225" i="2"/>
  <c r="N224" i="2"/>
  <c r="M224" i="2"/>
  <c r="K224" i="2"/>
  <c r="I224" i="2"/>
  <c r="G224" i="2"/>
  <c r="E224" i="2"/>
  <c r="P223" i="2"/>
  <c r="O223" i="2"/>
  <c r="N223" i="2"/>
  <c r="M223" i="2"/>
  <c r="K223" i="2"/>
  <c r="I223" i="2"/>
  <c r="G223" i="2"/>
  <c r="E223" i="2"/>
  <c r="E222" i="2"/>
  <c r="N221" i="2"/>
  <c r="M221" i="2"/>
  <c r="K221" i="2"/>
  <c r="I221" i="2"/>
  <c r="G221" i="2"/>
  <c r="E221" i="2"/>
  <c r="Q220" i="2"/>
  <c r="M220" i="2"/>
  <c r="E220" i="2"/>
  <c r="O219" i="2"/>
  <c r="N219" i="2"/>
  <c r="M219" i="2"/>
  <c r="K219" i="2"/>
  <c r="I219" i="2"/>
  <c r="G219" i="2"/>
  <c r="E219" i="2"/>
  <c r="P218" i="2"/>
  <c r="O218" i="2"/>
  <c r="M218" i="2"/>
  <c r="K218" i="2"/>
  <c r="I218" i="2"/>
  <c r="E218" i="2"/>
  <c r="Q217" i="2"/>
  <c r="P217" i="2"/>
  <c r="M217" i="2"/>
  <c r="K217" i="2"/>
  <c r="E217" i="2"/>
  <c r="Q216" i="2"/>
  <c r="P216" i="2"/>
  <c r="O216" i="2"/>
  <c r="N216" i="2"/>
  <c r="M216" i="2"/>
  <c r="K216" i="2"/>
  <c r="I216" i="2"/>
  <c r="G216" i="2"/>
  <c r="E216" i="2"/>
  <c r="O215" i="2"/>
  <c r="M215" i="2"/>
  <c r="K215" i="2"/>
  <c r="I215" i="2"/>
  <c r="E215" i="2"/>
  <c r="O214" i="2"/>
  <c r="M214" i="2"/>
  <c r="K214" i="2"/>
  <c r="I214" i="2"/>
  <c r="E214" i="2"/>
  <c r="Q213" i="2"/>
  <c r="P213" i="2"/>
  <c r="O213" i="2"/>
  <c r="N213" i="2"/>
  <c r="M213" i="2"/>
  <c r="K213" i="2"/>
  <c r="I213" i="2"/>
  <c r="G213" i="2"/>
  <c r="E213" i="2"/>
  <c r="O212" i="2"/>
  <c r="M212" i="2"/>
  <c r="K212" i="2"/>
  <c r="I212" i="2"/>
  <c r="E212" i="2"/>
  <c r="N211" i="2"/>
  <c r="M211" i="2"/>
  <c r="K211" i="2"/>
  <c r="I211" i="2"/>
  <c r="G211" i="2"/>
  <c r="E211" i="2"/>
  <c r="Q210" i="2"/>
  <c r="P210" i="2"/>
  <c r="O210" i="2"/>
  <c r="N210" i="2"/>
  <c r="M210" i="2"/>
  <c r="K210" i="2"/>
  <c r="I210" i="2"/>
  <c r="G210" i="2"/>
  <c r="E210" i="2"/>
  <c r="N209" i="2"/>
  <c r="M209" i="2"/>
  <c r="K209" i="2"/>
  <c r="I209" i="2"/>
  <c r="G209" i="2"/>
  <c r="E209" i="2"/>
  <c r="O208" i="2"/>
  <c r="M208" i="2"/>
  <c r="K208" i="2"/>
  <c r="I208" i="2"/>
  <c r="E208" i="2"/>
  <c r="N207" i="2"/>
  <c r="M207" i="2"/>
  <c r="K207" i="2"/>
  <c r="I207" i="2"/>
  <c r="G207" i="2"/>
  <c r="E207" i="2"/>
  <c r="P206" i="2"/>
  <c r="O206" i="2"/>
  <c r="N206" i="2"/>
  <c r="M206" i="2"/>
  <c r="K206" i="2"/>
  <c r="I206" i="2"/>
  <c r="G206" i="2"/>
  <c r="E206" i="2"/>
  <c r="P205" i="2"/>
  <c r="M205" i="2"/>
  <c r="K205" i="2"/>
  <c r="E205" i="2"/>
  <c r="O204" i="2"/>
  <c r="N204" i="2"/>
  <c r="M204" i="2"/>
  <c r="K204" i="2"/>
  <c r="I204" i="2"/>
  <c r="G204" i="2"/>
  <c r="E204" i="2"/>
  <c r="N203" i="2"/>
  <c r="M203" i="2"/>
  <c r="K203" i="2"/>
  <c r="I203" i="2"/>
  <c r="G203" i="2"/>
  <c r="E203" i="2"/>
  <c r="Q202" i="2"/>
  <c r="P202" i="2"/>
  <c r="O202" i="2"/>
  <c r="N202" i="2"/>
  <c r="M202" i="2"/>
  <c r="K202" i="2"/>
  <c r="I202" i="2"/>
  <c r="G202" i="2"/>
  <c r="E202" i="2"/>
  <c r="Q201" i="2"/>
  <c r="P201" i="2"/>
  <c r="O201" i="2"/>
  <c r="N201" i="2"/>
  <c r="M201" i="2"/>
  <c r="K201" i="2"/>
  <c r="I201" i="2"/>
  <c r="G201" i="2"/>
  <c r="E201" i="2"/>
  <c r="P200" i="2"/>
  <c r="M200" i="2"/>
  <c r="K200" i="2"/>
  <c r="E200" i="2"/>
  <c r="P199" i="2"/>
  <c r="N199" i="2"/>
  <c r="M199" i="2"/>
  <c r="K199" i="2"/>
  <c r="I199" i="2"/>
  <c r="G199" i="2"/>
  <c r="E199" i="2"/>
  <c r="E198" i="2"/>
  <c r="O197" i="2"/>
  <c r="N197" i="2"/>
  <c r="M197" i="2"/>
  <c r="K197" i="2"/>
  <c r="I197" i="2"/>
  <c r="G197" i="2"/>
  <c r="E197" i="2"/>
  <c r="P196" i="2"/>
  <c r="M196" i="2"/>
  <c r="K196" i="2"/>
  <c r="E196" i="2"/>
  <c r="N195" i="2"/>
  <c r="M195" i="2"/>
  <c r="K195" i="2"/>
  <c r="I195" i="2"/>
  <c r="G195" i="2"/>
  <c r="E195" i="2"/>
  <c r="O194" i="2"/>
  <c r="M194" i="2"/>
  <c r="K194" i="2"/>
  <c r="I194" i="2"/>
  <c r="E194" i="2"/>
  <c r="E193" i="2"/>
  <c r="Q192" i="2"/>
  <c r="P192" i="2"/>
  <c r="O192" i="2"/>
  <c r="N192" i="2"/>
  <c r="M192" i="2"/>
  <c r="K192" i="2"/>
  <c r="I192" i="2"/>
  <c r="G192" i="2"/>
  <c r="E192" i="2"/>
  <c r="Q191" i="2"/>
  <c r="M191" i="2"/>
  <c r="E191" i="2"/>
  <c r="Q190" i="2"/>
  <c r="M190" i="2"/>
  <c r="E190" i="2"/>
  <c r="O189" i="2"/>
  <c r="M189" i="2"/>
  <c r="K189" i="2"/>
  <c r="I189" i="2"/>
  <c r="E189" i="2"/>
  <c r="P188" i="2"/>
  <c r="O188" i="2"/>
  <c r="N188" i="2"/>
  <c r="M188" i="2"/>
  <c r="K188" i="2"/>
  <c r="I188" i="2"/>
  <c r="G188" i="2"/>
  <c r="E188" i="2"/>
  <c r="E187" i="2"/>
  <c r="Q186" i="2"/>
  <c r="O186" i="2"/>
  <c r="N186" i="2"/>
  <c r="M186" i="2"/>
  <c r="K186" i="2"/>
  <c r="I186" i="2"/>
  <c r="G186" i="2"/>
  <c r="E186" i="2"/>
  <c r="E185" i="2"/>
  <c r="P184" i="2"/>
  <c r="O184" i="2"/>
  <c r="N184" i="2"/>
  <c r="M184" i="2"/>
  <c r="K184" i="2"/>
  <c r="I184" i="2"/>
  <c r="G184" i="2"/>
  <c r="E184" i="2"/>
  <c r="Q183" i="2"/>
  <c r="P183" i="2"/>
  <c r="O183" i="2"/>
  <c r="N183" i="2"/>
  <c r="M183" i="2"/>
  <c r="K183" i="2"/>
  <c r="I183" i="2"/>
  <c r="G183" i="2"/>
  <c r="E183" i="2"/>
  <c r="E182" i="2"/>
  <c r="O181" i="2"/>
  <c r="N181" i="2"/>
  <c r="M181" i="2"/>
  <c r="K181" i="2"/>
  <c r="I181" i="2"/>
  <c r="G181" i="2"/>
  <c r="E181" i="2"/>
  <c r="Q180" i="2"/>
  <c r="P180" i="2"/>
  <c r="O180" i="2"/>
  <c r="N180" i="2"/>
  <c r="M180" i="2"/>
  <c r="K180" i="2"/>
  <c r="I180" i="2"/>
  <c r="G180" i="2"/>
  <c r="E180" i="2"/>
  <c r="Q179" i="2"/>
  <c r="P179" i="2"/>
  <c r="O179" i="2"/>
  <c r="N179" i="2"/>
  <c r="M179" i="2"/>
  <c r="K179" i="2"/>
  <c r="I179" i="2"/>
  <c r="G179" i="2"/>
  <c r="E179" i="2"/>
  <c r="E178" i="2"/>
  <c r="O177" i="2"/>
  <c r="N177" i="2"/>
  <c r="M177" i="2"/>
  <c r="K177" i="2"/>
  <c r="I177" i="2"/>
  <c r="G177" i="2"/>
  <c r="E177" i="2"/>
  <c r="E176" i="2"/>
  <c r="Q175" i="2"/>
  <c r="N175" i="2"/>
  <c r="M175" i="2"/>
  <c r="K175" i="2"/>
  <c r="I175" i="2"/>
  <c r="G175" i="2"/>
  <c r="E175" i="2"/>
  <c r="P174" i="2"/>
  <c r="M174" i="2"/>
  <c r="K174" i="2"/>
  <c r="E174" i="2"/>
  <c r="O173" i="2"/>
  <c r="N173" i="2"/>
  <c r="M173" i="2"/>
  <c r="K173" i="2"/>
  <c r="I173" i="2"/>
  <c r="G173" i="2"/>
  <c r="E173" i="2"/>
  <c r="Q172" i="2"/>
  <c r="O172" i="2"/>
  <c r="N172" i="2"/>
  <c r="M172" i="2"/>
  <c r="K172" i="2"/>
  <c r="I172" i="2"/>
  <c r="G172" i="2"/>
  <c r="E172" i="2"/>
  <c r="Q171" i="2"/>
  <c r="P171" i="2"/>
  <c r="O171" i="2"/>
  <c r="N171" i="2"/>
  <c r="M171" i="2"/>
  <c r="K171" i="2"/>
  <c r="I171" i="2"/>
  <c r="G171" i="2"/>
  <c r="E171" i="2"/>
  <c r="P170" i="2"/>
  <c r="O170" i="2"/>
  <c r="N170" i="2"/>
  <c r="M170" i="2"/>
  <c r="K170" i="2"/>
  <c r="I170" i="2"/>
  <c r="G170" i="2"/>
  <c r="E170" i="2"/>
  <c r="P169" i="2"/>
  <c r="O169" i="2"/>
  <c r="N169" i="2"/>
  <c r="M169" i="2"/>
  <c r="K169" i="2"/>
  <c r="I169" i="2"/>
  <c r="G169" i="2"/>
  <c r="E169" i="2"/>
  <c r="Q168" i="2"/>
  <c r="N168" i="2"/>
  <c r="M168" i="2"/>
  <c r="K168" i="2"/>
  <c r="I168" i="2"/>
  <c r="G168" i="2"/>
  <c r="E168" i="2"/>
  <c r="E167" i="2"/>
  <c r="O166" i="2"/>
  <c r="N166" i="2"/>
  <c r="M166" i="2"/>
  <c r="K166" i="2"/>
  <c r="I166" i="2"/>
  <c r="G166" i="2"/>
  <c r="E166" i="2"/>
  <c r="Q165" i="2"/>
  <c r="P165" i="2"/>
  <c r="O165" i="2"/>
  <c r="N165" i="2"/>
  <c r="M165" i="2"/>
  <c r="K165" i="2"/>
  <c r="I165" i="2"/>
  <c r="G165" i="2"/>
  <c r="E165" i="2"/>
  <c r="Q164" i="2"/>
  <c r="P164" i="2"/>
  <c r="O164" i="2"/>
  <c r="N164" i="2"/>
  <c r="M164" i="2"/>
  <c r="K164" i="2"/>
  <c r="I164" i="2"/>
  <c r="G164" i="2"/>
  <c r="E164" i="2"/>
  <c r="E163" i="2"/>
  <c r="Q162" i="2"/>
  <c r="N162" i="2"/>
  <c r="M162" i="2"/>
  <c r="K162" i="2"/>
  <c r="I162" i="2"/>
  <c r="G162" i="2"/>
  <c r="E162" i="2"/>
  <c r="Q161" i="2"/>
  <c r="P161" i="2"/>
  <c r="O161" i="2"/>
  <c r="N161" i="2"/>
  <c r="M161" i="2"/>
  <c r="K161" i="2"/>
  <c r="I161" i="2"/>
  <c r="G161" i="2"/>
  <c r="E161" i="2"/>
  <c r="E160" i="2"/>
  <c r="Q159" i="2"/>
  <c r="P159" i="2"/>
  <c r="O159" i="2"/>
  <c r="N159" i="2"/>
  <c r="M159" i="2"/>
  <c r="K159" i="2"/>
  <c r="I159" i="2"/>
  <c r="G159" i="2"/>
  <c r="E159" i="2"/>
  <c r="Q158" i="2"/>
  <c r="P158" i="2"/>
  <c r="N158" i="2"/>
  <c r="M158" i="2"/>
  <c r="K158" i="2"/>
  <c r="I158" i="2"/>
  <c r="G158" i="2"/>
  <c r="E158" i="2"/>
  <c r="Q157" i="2"/>
  <c r="P157" i="2"/>
  <c r="O157" i="2"/>
  <c r="N157" i="2"/>
  <c r="M157" i="2"/>
  <c r="K157" i="2"/>
  <c r="I157" i="2"/>
  <c r="G157" i="2"/>
  <c r="E157" i="2"/>
  <c r="Q156" i="2"/>
  <c r="M156" i="2"/>
  <c r="E156" i="2"/>
  <c r="Q155" i="2"/>
  <c r="P155" i="2"/>
  <c r="O155" i="2"/>
  <c r="N155" i="2"/>
  <c r="M155" i="2"/>
  <c r="K155" i="2"/>
  <c r="I155" i="2"/>
  <c r="G155" i="2"/>
  <c r="E155" i="2"/>
  <c r="Q154" i="2"/>
  <c r="P154" i="2"/>
  <c r="O154" i="2"/>
  <c r="N154" i="2"/>
  <c r="M154" i="2"/>
  <c r="K154" i="2"/>
  <c r="I154" i="2"/>
  <c r="G154" i="2"/>
  <c r="E154" i="2"/>
  <c r="Q153" i="2"/>
  <c r="N153" i="2"/>
  <c r="M153" i="2"/>
  <c r="K153" i="2"/>
  <c r="I153" i="2"/>
  <c r="G153" i="2"/>
  <c r="E153" i="2"/>
  <c r="Q152" i="2"/>
  <c r="O152" i="2"/>
  <c r="M152" i="2"/>
  <c r="K152" i="2"/>
  <c r="I152" i="2"/>
  <c r="E152" i="2"/>
  <c r="O151" i="2"/>
  <c r="M151" i="2"/>
  <c r="K151" i="2"/>
  <c r="I151" i="2"/>
  <c r="E151" i="2"/>
  <c r="E150" i="2"/>
  <c r="P149" i="2"/>
  <c r="O149" i="2"/>
  <c r="N149" i="2"/>
  <c r="M149" i="2"/>
  <c r="K149" i="2"/>
  <c r="I149" i="2"/>
  <c r="G149" i="2"/>
  <c r="E149" i="2"/>
  <c r="O148" i="2"/>
  <c r="N148" i="2"/>
  <c r="M148" i="2"/>
  <c r="K148" i="2"/>
  <c r="I148" i="2"/>
  <c r="G148" i="2"/>
  <c r="E148" i="2"/>
  <c r="Q147" i="2"/>
  <c r="P147" i="2"/>
  <c r="O147" i="2"/>
  <c r="N147" i="2"/>
  <c r="M147" i="2"/>
  <c r="K147" i="2"/>
  <c r="I147" i="2"/>
  <c r="G147" i="2"/>
  <c r="E147" i="2"/>
  <c r="P146" i="2"/>
  <c r="M146" i="2"/>
  <c r="K146" i="2"/>
  <c r="E146" i="2"/>
  <c r="Q145" i="2"/>
  <c r="P145" i="2"/>
  <c r="O145" i="2"/>
  <c r="N145" i="2"/>
  <c r="M145" i="2"/>
  <c r="K145" i="2"/>
  <c r="I145" i="2"/>
  <c r="G145" i="2"/>
  <c r="E145" i="2"/>
  <c r="Q144" i="2"/>
  <c r="P144" i="2"/>
  <c r="N144" i="2"/>
  <c r="M144" i="2"/>
  <c r="K144" i="2"/>
  <c r="I144" i="2"/>
  <c r="G144" i="2"/>
  <c r="E144" i="2"/>
  <c r="Q143" i="2"/>
  <c r="P143" i="2"/>
  <c r="N143" i="2"/>
  <c r="M143" i="2"/>
  <c r="K143" i="2"/>
  <c r="I143" i="2"/>
  <c r="G143" i="2"/>
  <c r="E143" i="2"/>
  <c r="Q142" i="2"/>
  <c r="P142" i="2"/>
  <c r="O142" i="2"/>
  <c r="N142" i="2"/>
  <c r="M142" i="2"/>
  <c r="K142" i="2"/>
  <c r="I142" i="2"/>
  <c r="G142" i="2"/>
  <c r="E142" i="2"/>
  <c r="Q141" i="2"/>
  <c r="P141" i="2"/>
  <c r="O141" i="2"/>
  <c r="N141" i="2"/>
  <c r="M141" i="2"/>
  <c r="K141" i="2"/>
  <c r="I141" i="2"/>
  <c r="G141" i="2"/>
  <c r="E141" i="2"/>
  <c r="Q140" i="2"/>
  <c r="P140" i="2"/>
  <c r="O140" i="2"/>
  <c r="N140" i="2"/>
  <c r="M140" i="2"/>
  <c r="K140" i="2"/>
  <c r="I140" i="2"/>
  <c r="G140" i="2"/>
  <c r="E140" i="2"/>
  <c r="N139" i="2"/>
  <c r="M139" i="2"/>
  <c r="K139" i="2"/>
  <c r="I139" i="2"/>
  <c r="G139" i="2"/>
  <c r="E139" i="2"/>
  <c r="Q138" i="2"/>
  <c r="P138" i="2"/>
  <c r="O138" i="2"/>
  <c r="M138" i="2"/>
  <c r="K138" i="2"/>
  <c r="I138" i="2"/>
  <c r="E138" i="2"/>
  <c r="Q137" i="2"/>
  <c r="M137" i="2"/>
  <c r="E137" i="2"/>
  <c r="P136" i="2"/>
  <c r="O136" i="2"/>
  <c r="N136" i="2"/>
  <c r="M136" i="2"/>
  <c r="K136" i="2"/>
  <c r="I136" i="2"/>
  <c r="G136" i="2"/>
  <c r="E136" i="2"/>
  <c r="O135" i="2"/>
  <c r="N135" i="2"/>
  <c r="M135" i="2"/>
  <c r="K135" i="2"/>
  <c r="I135" i="2"/>
  <c r="G135" i="2"/>
  <c r="E135" i="2"/>
  <c r="P134" i="2"/>
  <c r="O134" i="2"/>
  <c r="N134" i="2"/>
  <c r="M134" i="2"/>
  <c r="K134" i="2"/>
  <c r="I134" i="2"/>
  <c r="G134" i="2"/>
  <c r="E134" i="2"/>
  <c r="E133" i="2"/>
  <c r="Q132" i="2"/>
  <c r="P132" i="2"/>
  <c r="O132" i="2"/>
  <c r="N132" i="2"/>
  <c r="M132" i="2"/>
  <c r="K132" i="2"/>
  <c r="I132" i="2"/>
  <c r="G132" i="2"/>
  <c r="E132" i="2"/>
  <c r="P131" i="2"/>
  <c r="O131" i="2"/>
  <c r="N131" i="2"/>
  <c r="M131" i="2"/>
  <c r="K131" i="2"/>
  <c r="I131" i="2"/>
  <c r="G131" i="2"/>
  <c r="E131" i="2"/>
  <c r="O130" i="2"/>
  <c r="N130" i="2"/>
  <c r="M130" i="2"/>
  <c r="K130" i="2"/>
  <c r="I130" i="2"/>
  <c r="G130" i="2"/>
  <c r="E130" i="2"/>
  <c r="Q129" i="2"/>
  <c r="P129" i="2"/>
  <c r="O129" i="2"/>
  <c r="N129" i="2"/>
  <c r="M129" i="2"/>
  <c r="K129" i="2"/>
  <c r="I129" i="2"/>
  <c r="G129" i="2"/>
  <c r="E129" i="2"/>
  <c r="Q128" i="2"/>
  <c r="P128" i="2"/>
  <c r="O128" i="2"/>
  <c r="N128" i="2"/>
  <c r="M128" i="2"/>
  <c r="K128" i="2"/>
  <c r="I128" i="2"/>
  <c r="G128" i="2"/>
  <c r="E128" i="2"/>
  <c r="Q127" i="2"/>
  <c r="P127" i="2"/>
  <c r="O127" i="2"/>
  <c r="N127" i="2"/>
  <c r="M127" i="2"/>
  <c r="K127" i="2"/>
  <c r="I127" i="2"/>
  <c r="G127" i="2"/>
  <c r="E127" i="2"/>
  <c r="P126" i="2"/>
  <c r="O126" i="2"/>
  <c r="N126" i="2"/>
  <c r="M126" i="2"/>
  <c r="K126" i="2"/>
  <c r="I126" i="2"/>
  <c r="G126" i="2"/>
  <c r="E126" i="2"/>
  <c r="Q125" i="2"/>
  <c r="P125" i="2"/>
  <c r="O125" i="2"/>
  <c r="N125" i="2"/>
  <c r="M125" i="2"/>
  <c r="K125" i="2"/>
  <c r="I125" i="2"/>
  <c r="G125" i="2"/>
  <c r="E125" i="2"/>
  <c r="O124" i="2"/>
  <c r="N124" i="2"/>
  <c r="M124" i="2"/>
  <c r="K124" i="2"/>
  <c r="I124" i="2"/>
  <c r="G124" i="2"/>
  <c r="E124" i="2"/>
  <c r="Q123" i="2"/>
  <c r="P123" i="2"/>
  <c r="O123" i="2"/>
  <c r="N123" i="2"/>
  <c r="M123" i="2"/>
  <c r="K123" i="2"/>
  <c r="I123" i="2"/>
  <c r="G123" i="2"/>
  <c r="E123" i="2"/>
  <c r="Q122" i="2"/>
  <c r="P122" i="2"/>
  <c r="O122" i="2"/>
  <c r="N122" i="2"/>
  <c r="M122" i="2"/>
  <c r="K122" i="2"/>
  <c r="I122" i="2"/>
  <c r="G122" i="2"/>
  <c r="E122" i="2"/>
  <c r="P121" i="2"/>
  <c r="O121" i="2"/>
  <c r="N121" i="2"/>
  <c r="M121" i="2"/>
  <c r="K121" i="2"/>
  <c r="I121" i="2"/>
  <c r="G121" i="2"/>
  <c r="E121" i="2"/>
  <c r="Q120" i="2"/>
  <c r="P120" i="2"/>
  <c r="O120" i="2"/>
  <c r="N120" i="2"/>
  <c r="M120" i="2"/>
  <c r="K120" i="2"/>
  <c r="I120" i="2"/>
  <c r="G120" i="2"/>
  <c r="E120" i="2"/>
  <c r="Q119" i="2"/>
  <c r="P119" i="2"/>
  <c r="O119" i="2"/>
  <c r="N119" i="2"/>
  <c r="M119" i="2"/>
  <c r="K119" i="2"/>
  <c r="I119" i="2"/>
  <c r="G119" i="2"/>
  <c r="E119" i="2"/>
  <c r="Q118" i="2"/>
  <c r="M118" i="2"/>
  <c r="E118" i="2"/>
  <c r="Q117" i="2"/>
  <c r="P117" i="2"/>
  <c r="O117" i="2"/>
  <c r="N117" i="2"/>
  <c r="M117" i="2"/>
  <c r="K117" i="2"/>
  <c r="I117" i="2"/>
  <c r="G117" i="2"/>
  <c r="E117" i="2"/>
  <c r="P116" i="2"/>
  <c r="N116" i="2"/>
  <c r="M116" i="2"/>
  <c r="K116" i="2"/>
  <c r="I116" i="2"/>
  <c r="G116" i="2"/>
  <c r="E116" i="2"/>
  <c r="Q115" i="2"/>
  <c r="P115" i="2"/>
  <c r="O115" i="2"/>
  <c r="M115" i="2"/>
  <c r="K115" i="2"/>
  <c r="I115" i="2"/>
  <c r="E115" i="2"/>
  <c r="Q114" i="2"/>
  <c r="P114" i="2"/>
  <c r="O114" i="2"/>
  <c r="N114" i="2"/>
  <c r="M114" i="2"/>
  <c r="K114" i="2"/>
  <c r="I114" i="2"/>
  <c r="G114" i="2"/>
  <c r="E114" i="2"/>
  <c r="P113" i="2"/>
  <c r="O113" i="2"/>
  <c r="N113" i="2"/>
  <c r="M113" i="2"/>
  <c r="K113" i="2"/>
  <c r="I113" i="2"/>
  <c r="G113" i="2"/>
  <c r="E113" i="2"/>
  <c r="Q112" i="2"/>
  <c r="P112" i="2"/>
  <c r="O112" i="2"/>
  <c r="N112" i="2"/>
  <c r="M112" i="2"/>
  <c r="K112" i="2"/>
  <c r="I112" i="2"/>
  <c r="G112" i="2"/>
  <c r="E112" i="2"/>
  <c r="N111" i="2"/>
  <c r="M111" i="2"/>
  <c r="K111" i="2"/>
  <c r="I111" i="2"/>
  <c r="G111" i="2"/>
  <c r="E111" i="2"/>
  <c r="Q110" i="2"/>
  <c r="P110" i="2"/>
  <c r="O110" i="2"/>
  <c r="N110" i="2"/>
  <c r="M110" i="2"/>
  <c r="K110" i="2"/>
  <c r="I110" i="2"/>
  <c r="G110" i="2"/>
  <c r="E110" i="2"/>
  <c r="N109" i="2"/>
  <c r="M109" i="2"/>
  <c r="K109" i="2"/>
  <c r="I109" i="2"/>
  <c r="G109" i="2"/>
  <c r="E109" i="2"/>
  <c r="O108" i="2"/>
  <c r="N108" i="2"/>
  <c r="M108" i="2"/>
  <c r="K108" i="2"/>
  <c r="I108" i="2"/>
  <c r="G108" i="2"/>
  <c r="E108" i="2"/>
  <c r="Q107" i="2"/>
  <c r="P107" i="2"/>
  <c r="O107" i="2"/>
  <c r="N107" i="2"/>
  <c r="M107" i="2"/>
  <c r="K107" i="2"/>
  <c r="I107" i="2"/>
  <c r="G107" i="2"/>
  <c r="E107" i="2"/>
  <c r="Q106" i="2"/>
  <c r="P106" i="2"/>
  <c r="O106" i="2"/>
  <c r="N106" i="2"/>
  <c r="M106" i="2"/>
  <c r="K106" i="2"/>
  <c r="I106" i="2"/>
  <c r="G106" i="2"/>
  <c r="E106" i="2"/>
  <c r="P105" i="2"/>
  <c r="O105" i="2"/>
  <c r="N105" i="2"/>
  <c r="M105" i="2"/>
  <c r="K105" i="2"/>
  <c r="I105" i="2"/>
  <c r="G105" i="2"/>
  <c r="E105" i="2"/>
  <c r="P104" i="2"/>
  <c r="O104" i="2"/>
  <c r="N104" i="2"/>
  <c r="M104" i="2"/>
  <c r="K104" i="2"/>
  <c r="I104" i="2"/>
  <c r="G104" i="2"/>
  <c r="E104" i="2"/>
  <c r="Q103" i="2"/>
  <c r="P103" i="2"/>
  <c r="O103" i="2"/>
  <c r="N103" i="2"/>
  <c r="M103" i="2"/>
  <c r="K103" i="2"/>
  <c r="I103" i="2"/>
  <c r="G103" i="2"/>
  <c r="E103" i="2"/>
  <c r="Q102" i="2"/>
  <c r="P102" i="2"/>
  <c r="O102" i="2"/>
  <c r="N102" i="2"/>
  <c r="M102" i="2"/>
  <c r="K102" i="2"/>
  <c r="I102" i="2"/>
  <c r="G102" i="2"/>
  <c r="E102" i="2"/>
  <c r="P101" i="2"/>
  <c r="M101" i="2"/>
  <c r="K101" i="2"/>
  <c r="E101" i="2"/>
  <c r="E100" i="2"/>
  <c r="Q99" i="2"/>
  <c r="P99" i="2"/>
  <c r="O99" i="2"/>
  <c r="N99" i="2"/>
  <c r="M99" i="2"/>
  <c r="K99" i="2"/>
  <c r="I99" i="2"/>
  <c r="G99" i="2"/>
  <c r="E99" i="2"/>
  <c r="Q98" i="2"/>
  <c r="P98" i="2"/>
  <c r="O98" i="2"/>
  <c r="N98" i="2"/>
  <c r="M98" i="2"/>
  <c r="K98" i="2"/>
  <c r="I98" i="2"/>
  <c r="G98" i="2"/>
  <c r="E98" i="2"/>
  <c r="P97" i="2"/>
  <c r="O97" i="2"/>
  <c r="N97" i="2"/>
  <c r="M97" i="2"/>
  <c r="K97" i="2"/>
  <c r="I97" i="2"/>
  <c r="G97" i="2"/>
  <c r="E97" i="2"/>
  <c r="E96" i="2"/>
  <c r="Q95" i="2"/>
  <c r="P95" i="2"/>
  <c r="O95" i="2"/>
  <c r="N95" i="2"/>
  <c r="M95" i="2"/>
  <c r="K95" i="2"/>
  <c r="I95" i="2"/>
  <c r="G95" i="2"/>
  <c r="E95" i="2"/>
  <c r="E94" i="2"/>
  <c r="Q93" i="2"/>
  <c r="P93" i="2"/>
  <c r="O93" i="2"/>
  <c r="N93" i="2"/>
  <c r="M93" i="2"/>
  <c r="K93" i="2"/>
  <c r="I93" i="2"/>
  <c r="G93" i="2"/>
  <c r="E93" i="2"/>
  <c r="Q92" i="2"/>
  <c r="P92" i="2"/>
  <c r="O92" i="2"/>
  <c r="N92" i="2"/>
  <c r="M92" i="2"/>
  <c r="K92" i="2"/>
  <c r="I92" i="2"/>
  <c r="G92" i="2"/>
  <c r="E92" i="2"/>
  <c r="Q91" i="2"/>
  <c r="P91" i="2"/>
  <c r="O91" i="2"/>
  <c r="N91" i="2"/>
  <c r="M91" i="2"/>
  <c r="K91" i="2"/>
  <c r="I91" i="2"/>
  <c r="G91" i="2"/>
  <c r="E91" i="2"/>
  <c r="Q90" i="2"/>
  <c r="P90" i="2"/>
  <c r="O90" i="2"/>
  <c r="N90" i="2"/>
  <c r="M90" i="2"/>
  <c r="K90" i="2"/>
  <c r="I90" i="2"/>
  <c r="G90" i="2"/>
  <c r="E90" i="2"/>
  <c r="O89" i="2"/>
  <c r="N89" i="2"/>
  <c r="M89" i="2"/>
  <c r="K89" i="2"/>
  <c r="I89" i="2"/>
  <c r="G89" i="2"/>
  <c r="E89" i="2"/>
  <c r="Q88" i="2"/>
  <c r="M88" i="2"/>
  <c r="E88" i="2"/>
  <c r="Q87" i="2"/>
  <c r="P87" i="2"/>
  <c r="O87" i="2"/>
  <c r="N87" i="2"/>
  <c r="M87" i="2"/>
  <c r="K87" i="2"/>
  <c r="I87" i="2"/>
  <c r="G87" i="2"/>
  <c r="E87" i="2"/>
  <c r="Q86" i="2"/>
  <c r="P86" i="2"/>
  <c r="O86" i="2"/>
  <c r="N86" i="2"/>
  <c r="M86" i="2"/>
  <c r="K86" i="2"/>
  <c r="I86" i="2"/>
  <c r="G86" i="2"/>
  <c r="E86" i="2"/>
  <c r="Q85" i="2"/>
  <c r="P85" i="2"/>
  <c r="N85" i="2"/>
  <c r="M85" i="2"/>
  <c r="K85" i="2"/>
  <c r="I85" i="2"/>
  <c r="G85" i="2"/>
  <c r="E85" i="2"/>
  <c r="Q84" i="2"/>
  <c r="P84" i="2"/>
  <c r="O84" i="2"/>
  <c r="N84" i="2"/>
  <c r="M84" i="2"/>
  <c r="K84" i="2"/>
  <c r="I84" i="2"/>
  <c r="G84" i="2"/>
  <c r="E84" i="2"/>
  <c r="O83" i="2"/>
  <c r="N83" i="2"/>
  <c r="M83" i="2"/>
  <c r="K83" i="2"/>
  <c r="I83" i="2"/>
  <c r="G83" i="2"/>
  <c r="E83" i="2"/>
  <c r="Q82" i="2"/>
  <c r="P82" i="2"/>
  <c r="O82" i="2"/>
  <c r="N82" i="2"/>
  <c r="M82" i="2"/>
  <c r="K82" i="2"/>
  <c r="I82" i="2"/>
  <c r="G82" i="2"/>
  <c r="E82" i="2"/>
  <c r="P81" i="2"/>
  <c r="O81" i="2"/>
  <c r="N81" i="2"/>
  <c r="M81" i="2"/>
  <c r="K81" i="2"/>
  <c r="I81" i="2"/>
  <c r="G81" i="2"/>
  <c r="E81" i="2"/>
  <c r="O80" i="2"/>
  <c r="N80" i="2"/>
  <c r="M80" i="2"/>
  <c r="K80" i="2"/>
  <c r="I80" i="2"/>
  <c r="G80" i="2"/>
  <c r="E80" i="2"/>
  <c r="Q79" i="2"/>
  <c r="O79" i="2"/>
  <c r="N79" i="2"/>
  <c r="M79" i="2"/>
  <c r="K79" i="2"/>
  <c r="I79" i="2"/>
  <c r="G79" i="2"/>
  <c r="E79" i="2"/>
  <c r="P78" i="2"/>
  <c r="N78" i="2"/>
  <c r="M78" i="2"/>
  <c r="K78" i="2"/>
  <c r="I78" i="2"/>
  <c r="G78" i="2"/>
  <c r="E78" i="2"/>
  <c r="Q77" i="2"/>
  <c r="P77" i="2"/>
  <c r="O77" i="2"/>
  <c r="N77" i="2"/>
  <c r="M77" i="2"/>
  <c r="K77" i="2"/>
  <c r="I77" i="2"/>
  <c r="G77" i="2"/>
  <c r="E77" i="2"/>
  <c r="Q76" i="2"/>
  <c r="P76" i="2"/>
  <c r="O76" i="2"/>
  <c r="N76" i="2"/>
  <c r="M76" i="2"/>
  <c r="K76" i="2"/>
  <c r="I76" i="2"/>
  <c r="G76" i="2"/>
  <c r="E76" i="2"/>
  <c r="Q75" i="2"/>
  <c r="P75" i="2"/>
  <c r="O75" i="2"/>
  <c r="N75" i="2"/>
  <c r="M75" i="2"/>
  <c r="K75" i="2"/>
  <c r="I75" i="2"/>
  <c r="G75" i="2"/>
  <c r="E75" i="2"/>
  <c r="Q74" i="2"/>
  <c r="P74" i="2"/>
  <c r="O74" i="2"/>
  <c r="N74" i="2"/>
  <c r="M74" i="2"/>
  <c r="K74" i="2"/>
  <c r="I74" i="2"/>
  <c r="G74" i="2"/>
  <c r="E74" i="2"/>
  <c r="Q73" i="2"/>
  <c r="P73" i="2"/>
  <c r="O73" i="2"/>
  <c r="N73" i="2"/>
  <c r="M73" i="2"/>
  <c r="K73" i="2"/>
  <c r="I73" i="2"/>
  <c r="G73" i="2"/>
  <c r="E73" i="2"/>
  <c r="N72" i="2"/>
  <c r="M72" i="2"/>
  <c r="K72" i="2"/>
  <c r="I72" i="2"/>
  <c r="G72" i="2"/>
  <c r="E72" i="2"/>
  <c r="Q71" i="2"/>
  <c r="P71" i="2"/>
  <c r="O71" i="2"/>
  <c r="N71" i="2"/>
  <c r="M71" i="2"/>
  <c r="K71" i="2"/>
  <c r="I71" i="2"/>
  <c r="G71" i="2"/>
  <c r="E71" i="2"/>
  <c r="Q70" i="2"/>
  <c r="P70" i="2"/>
  <c r="O70" i="2"/>
  <c r="N70" i="2"/>
  <c r="M70" i="2"/>
  <c r="K70" i="2"/>
  <c r="I70" i="2"/>
  <c r="G70" i="2"/>
  <c r="E70" i="2"/>
  <c r="Q69" i="2"/>
  <c r="P69" i="2"/>
  <c r="O69" i="2"/>
  <c r="N69" i="2"/>
  <c r="M69" i="2"/>
  <c r="K69" i="2"/>
  <c r="I69" i="2"/>
  <c r="G69" i="2"/>
  <c r="E69" i="2"/>
  <c r="Q68" i="2"/>
  <c r="P68" i="2"/>
  <c r="O68" i="2"/>
  <c r="N68" i="2"/>
  <c r="M68" i="2"/>
  <c r="K68" i="2"/>
  <c r="I68" i="2"/>
  <c r="G68" i="2"/>
  <c r="E68" i="2"/>
  <c r="Q67" i="2"/>
  <c r="P67" i="2"/>
  <c r="O67" i="2"/>
  <c r="N67" i="2"/>
  <c r="M67" i="2"/>
  <c r="K67" i="2"/>
  <c r="I67" i="2"/>
  <c r="G67" i="2"/>
  <c r="E67" i="2"/>
  <c r="Q66" i="2"/>
  <c r="P66" i="2"/>
  <c r="O66" i="2"/>
  <c r="N66" i="2"/>
  <c r="M66" i="2"/>
  <c r="K66" i="2"/>
  <c r="I66" i="2"/>
  <c r="G66" i="2"/>
  <c r="E66" i="2"/>
  <c r="Q65" i="2"/>
  <c r="O65" i="2"/>
  <c r="N65" i="2"/>
  <c r="M65" i="2"/>
  <c r="K65" i="2"/>
  <c r="I65" i="2"/>
  <c r="G65" i="2"/>
  <c r="E65" i="2"/>
  <c r="Q64" i="2"/>
  <c r="P64" i="2"/>
  <c r="O64" i="2"/>
  <c r="N64" i="2"/>
  <c r="M64" i="2"/>
  <c r="K64" i="2"/>
  <c r="I64" i="2"/>
  <c r="G64" i="2"/>
  <c r="E64" i="2"/>
  <c r="Q63" i="2"/>
  <c r="P63" i="2"/>
  <c r="O63" i="2"/>
  <c r="N63" i="2"/>
  <c r="M63" i="2"/>
  <c r="K63" i="2"/>
  <c r="I63" i="2"/>
  <c r="G63" i="2"/>
  <c r="E63" i="2"/>
  <c r="Q62" i="2"/>
  <c r="P62" i="2"/>
  <c r="O62" i="2"/>
  <c r="N62" i="2"/>
  <c r="M62" i="2"/>
  <c r="K62" i="2"/>
  <c r="I62" i="2"/>
  <c r="G62" i="2"/>
  <c r="E62" i="2"/>
  <c r="Q61" i="2"/>
  <c r="P61" i="2"/>
  <c r="O61" i="2"/>
  <c r="N61" i="2"/>
  <c r="M61" i="2"/>
  <c r="K61" i="2"/>
  <c r="I61" i="2"/>
  <c r="G61" i="2"/>
  <c r="E61" i="2"/>
  <c r="Q60" i="2"/>
  <c r="P60" i="2"/>
  <c r="O60" i="2"/>
  <c r="M60" i="2"/>
  <c r="K60" i="2"/>
  <c r="I60" i="2"/>
  <c r="E60" i="2"/>
  <c r="Q59" i="2"/>
  <c r="P59" i="2"/>
  <c r="O59" i="2"/>
  <c r="N59" i="2"/>
  <c r="M59" i="2"/>
  <c r="K59" i="2"/>
  <c r="I59" i="2"/>
  <c r="G59" i="2"/>
  <c r="E59" i="2"/>
  <c r="P58" i="2"/>
  <c r="O58" i="2"/>
  <c r="N58" i="2"/>
  <c r="M58" i="2"/>
  <c r="K58" i="2"/>
  <c r="I58" i="2"/>
  <c r="G58" i="2"/>
  <c r="E58" i="2"/>
  <c r="Q57" i="2"/>
  <c r="P57" i="2"/>
  <c r="O57" i="2"/>
  <c r="N57" i="2"/>
  <c r="M57" i="2"/>
  <c r="K57" i="2"/>
  <c r="I57" i="2"/>
  <c r="G57" i="2"/>
  <c r="E57" i="2"/>
  <c r="Q56" i="2"/>
  <c r="P56" i="2"/>
  <c r="O56" i="2"/>
  <c r="N56" i="2"/>
  <c r="M56" i="2"/>
  <c r="K56" i="2"/>
  <c r="I56" i="2"/>
  <c r="G56" i="2"/>
  <c r="E56" i="2"/>
  <c r="Q55" i="2"/>
  <c r="P55" i="2"/>
  <c r="O55" i="2"/>
  <c r="N55" i="2"/>
  <c r="M55" i="2"/>
  <c r="K55" i="2"/>
  <c r="I55" i="2"/>
  <c r="G55" i="2"/>
  <c r="E55" i="2"/>
  <c r="Q54" i="2"/>
  <c r="P54" i="2"/>
  <c r="O54" i="2"/>
  <c r="N54" i="2"/>
  <c r="M54" i="2"/>
  <c r="K54" i="2"/>
  <c r="I54" i="2"/>
  <c r="G54" i="2"/>
  <c r="E54" i="2"/>
  <c r="P53" i="2"/>
  <c r="O53" i="2"/>
  <c r="N53" i="2"/>
  <c r="M53" i="2"/>
  <c r="K53" i="2"/>
  <c r="I53" i="2"/>
  <c r="G53" i="2"/>
  <c r="E53" i="2"/>
  <c r="Q52" i="2"/>
  <c r="P52" i="2"/>
  <c r="O52" i="2"/>
  <c r="N52" i="2"/>
  <c r="M52" i="2"/>
  <c r="K52" i="2"/>
  <c r="I52" i="2"/>
  <c r="G52" i="2"/>
  <c r="E52" i="2"/>
  <c r="N51" i="2"/>
  <c r="M51" i="2"/>
  <c r="K51" i="2"/>
  <c r="I51" i="2"/>
  <c r="G51" i="2"/>
  <c r="E51" i="2"/>
  <c r="P50" i="2"/>
  <c r="O50" i="2"/>
  <c r="N50" i="2"/>
  <c r="M50" i="2"/>
  <c r="K50" i="2"/>
  <c r="I50" i="2"/>
  <c r="G50" i="2"/>
  <c r="E50" i="2"/>
  <c r="Q49" i="2"/>
  <c r="P49" i="2"/>
  <c r="O49" i="2"/>
  <c r="N49" i="2"/>
  <c r="M49" i="2"/>
  <c r="K49" i="2"/>
  <c r="I49" i="2"/>
  <c r="G49" i="2"/>
  <c r="E49" i="2"/>
  <c r="Q48" i="2"/>
  <c r="P48" i="2"/>
  <c r="O48" i="2"/>
  <c r="N48" i="2"/>
  <c r="M48" i="2"/>
  <c r="K48" i="2"/>
  <c r="I48" i="2"/>
  <c r="G48" i="2"/>
  <c r="E48" i="2"/>
  <c r="O47" i="2"/>
  <c r="N47" i="2"/>
  <c r="M47" i="2"/>
  <c r="K47" i="2"/>
  <c r="I47" i="2"/>
  <c r="G47" i="2"/>
  <c r="E47" i="2"/>
  <c r="Q46" i="2"/>
  <c r="M46" i="2"/>
  <c r="E46" i="2"/>
  <c r="Q45" i="2"/>
  <c r="P45" i="2"/>
  <c r="O45" i="2"/>
  <c r="N45" i="2"/>
  <c r="M45" i="2"/>
  <c r="K45" i="2"/>
  <c r="I45" i="2"/>
  <c r="G45" i="2"/>
  <c r="E45" i="2"/>
  <c r="Q44" i="2"/>
  <c r="P44" i="2"/>
  <c r="O44" i="2"/>
  <c r="N44" i="2"/>
  <c r="M44" i="2"/>
  <c r="K44" i="2"/>
  <c r="I44" i="2"/>
  <c r="G44" i="2"/>
  <c r="E44" i="2"/>
  <c r="Q43" i="2"/>
  <c r="P43" i="2"/>
  <c r="O43" i="2"/>
  <c r="N43" i="2"/>
  <c r="M43" i="2"/>
  <c r="K43" i="2"/>
  <c r="I43" i="2"/>
  <c r="G43" i="2"/>
  <c r="E43" i="2"/>
  <c r="Q42" i="2"/>
  <c r="P42" i="2"/>
  <c r="O42" i="2"/>
  <c r="N42" i="2"/>
  <c r="M42" i="2"/>
  <c r="K42" i="2"/>
  <c r="I42" i="2"/>
  <c r="G42" i="2"/>
  <c r="E42" i="2"/>
  <c r="Q41" i="2"/>
  <c r="P41" i="2"/>
  <c r="O41" i="2"/>
  <c r="N41" i="2"/>
  <c r="M41" i="2"/>
  <c r="K41" i="2"/>
  <c r="I41" i="2"/>
  <c r="G41" i="2"/>
  <c r="E41" i="2"/>
  <c r="Q40" i="2"/>
  <c r="P40" i="2"/>
  <c r="O40" i="2"/>
  <c r="N40" i="2"/>
  <c r="M40" i="2"/>
  <c r="K40" i="2"/>
  <c r="I40" i="2"/>
  <c r="G40" i="2"/>
  <c r="E40" i="2"/>
  <c r="Q39" i="2"/>
  <c r="P39" i="2"/>
  <c r="O39" i="2"/>
  <c r="N39" i="2"/>
  <c r="M39" i="2"/>
  <c r="K39" i="2"/>
  <c r="I39" i="2"/>
  <c r="G39" i="2"/>
  <c r="E39" i="2"/>
  <c r="Q38" i="2"/>
  <c r="P38" i="2"/>
  <c r="O38" i="2"/>
  <c r="N38" i="2"/>
  <c r="M38" i="2"/>
  <c r="K38" i="2"/>
  <c r="I38" i="2"/>
  <c r="G38" i="2"/>
  <c r="E38" i="2"/>
  <c r="Q37" i="2"/>
  <c r="P37" i="2"/>
  <c r="O37" i="2"/>
  <c r="N37" i="2"/>
  <c r="M37" i="2"/>
  <c r="K37" i="2"/>
  <c r="I37" i="2"/>
  <c r="G37" i="2"/>
  <c r="E37" i="2"/>
  <c r="Q36" i="2"/>
  <c r="P36" i="2"/>
  <c r="O36" i="2"/>
  <c r="N36" i="2"/>
  <c r="M36" i="2"/>
  <c r="K36" i="2"/>
  <c r="I36" i="2"/>
  <c r="G36" i="2"/>
  <c r="E36" i="2"/>
  <c r="P35" i="2"/>
  <c r="O35" i="2"/>
  <c r="N35" i="2"/>
  <c r="M35" i="2"/>
  <c r="K35" i="2"/>
  <c r="I35" i="2"/>
  <c r="G35" i="2"/>
  <c r="E35" i="2"/>
  <c r="Q34" i="2"/>
  <c r="P34" i="2"/>
  <c r="O34" i="2"/>
  <c r="N34" i="2"/>
  <c r="M34" i="2"/>
  <c r="K34" i="2"/>
  <c r="I34" i="2"/>
  <c r="G34" i="2"/>
  <c r="E34" i="2"/>
  <c r="Q33" i="2"/>
  <c r="P33" i="2"/>
  <c r="O33" i="2"/>
  <c r="N33" i="2"/>
  <c r="M33" i="2"/>
  <c r="K33" i="2"/>
  <c r="I33" i="2"/>
  <c r="G33" i="2"/>
  <c r="E33" i="2"/>
  <c r="Q32" i="2"/>
  <c r="P32" i="2"/>
  <c r="O32" i="2"/>
  <c r="N32" i="2"/>
  <c r="M32" i="2"/>
  <c r="K32" i="2"/>
  <c r="I32" i="2"/>
  <c r="G32" i="2"/>
  <c r="E32" i="2"/>
  <c r="O31" i="2"/>
  <c r="M31" i="2"/>
  <c r="K31" i="2"/>
  <c r="I31" i="2"/>
  <c r="E31" i="2"/>
  <c r="Q30" i="2"/>
  <c r="P30" i="2"/>
  <c r="O30" i="2"/>
  <c r="N30" i="2"/>
  <c r="M30" i="2"/>
  <c r="K30" i="2"/>
  <c r="I30" i="2"/>
  <c r="G30" i="2"/>
  <c r="E30" i="2"/>
  <c r="Q29" i="2"/>
  <c r="P29" i="2"/>
  <c r="O29" i="2"/>
  <c r="N29" i="2"/>
  <c r="M29" i="2"/>
  <c r="K29" i="2"/>
  <c r="I29" i="2"/>
  <c r="G29" i="2"/>
  <c r="E29" i="2"/>
  <c r="Q28" i="2"/>
  <c r="P28" i="2"/>
  <c r="O28" i="2"/>
  <c r="M28" i="2"/>
  <c r="K28" i="2"/>
  <c r="I28" i="2"/>
  <c r="E28" i="2"/>
  <c r="Q27" i="2"/>
  <c r="P27" i="2"/>
  <c r="O27" i="2"/>
  <c r="N27" i="2"/>
  <c r="M27" i="2"/>
  <c r="K27" i="2"/>
  <c r="I27" i="2"/>
  <c r="G27" i="2"/>
  <c r="E27" i="2"/>
  <c r="O26" i="2"/>
  <c r="N26" i="2"/>
  <c r="M26" i="2"/>
  <c r="K26" i="2"/>
  <c r="I26" i="2"/>
  <c r="G26" i="2"/>
  <c r="E26" i="2"/>
  <c r="Q25" i="2"/>
  <c r="P25" i="2"/>
  <c r="O25" i="2"/>
  <c r="N25" i="2"/>
  <c r="M25" i="2"/>
  <c r="K25" i="2"/>
  <c r="I25" i="2"/>
  <c r="G25" i="2"/>
  <c r="E25" i="2"/>
  <c r="Q24" i="2"/>
  <c r="P24" i="2"/>
  <c r="O24" i="2"/>
  <c r="N24" i="2"/>
  <c r="M24" i="2"/>
  <c r="K24" i="2"/>
  <c r="I24" i="2"/>
  <c r="G24" i="2"/>
  <c r="E24" i="2"/>
  <c r="Q23" i="2"/>
  <c r="P23" i="2"/>
  <c r="O23" i="2"/>
  <c r="N23" i="2"/>
  <c r="M23" i="2"/>
  <c r="K23" i="2"/>
  <c r="I23" i="2"/>
  <c r="G23" i="2"/>
  <c r="E23" i="2"/>
  <c r="Q22" i="2"/>
  <c r="P22" i="2"/>
  <c r="O22" i="2"/>
  <c r="N22" i="2"/>
  <c r="M22" i="2"/>
  <c r="K22" i="2"/>
  <c r="I22" i="2"/>
  <c r="G22" i="2"/>
  <c r="E22" i="2"/>
  <c r="Q21" i="2"/>
  <c r="P21" i="2"/>
  <c r="O21" i="2"/>
  <c r="N21" i="2"/>
  <c r="M21" i="2"/>
  <c r="K21" i="2"/>
  <c r="I21" i="2"/>
  <c r="G21" i="2"/>
  <c r="E21" i="2"/>
  <c r="Q20" i="2"/>
  <c r="P20" i="2"/>
  <c r="O20" i="2"/>
  <c r="M20" i="2"/>
  <c r="K20" i="2"/>
  <c r="I20" i="2"/>
  <c r="E20" i="2"/>
  <c r="Q19" i="2"/>
  <c r="N19" i="2"/>
  <c r="M19" i="2"/>
  <c r="G19" i="2"/>
  <c r="E19" i="2"/>
  <c r="Q18" i="2"/>
  <c r="P18" i="2"/>
  <c r="O18" i="2"/>
  <c r="M18" i="2"/>
  <c r="K18" i="2"/>
  <c r="I18" i="2"/>
  <c r="E18" i="2"/>
  <c r="E17" i="2"/>
  <c r="Q16" i="2"/>
  <c r="P16" i="2"/>
  <c r="O16" i="2"/>
  <c r="N16" i="2"/>
  <c r="M16" i="2"/>
  <c r="K16" i="2"/>
  <c r="I16" i="2"/>
  <c r="G16" i="2"/>
  <c r="E16" i="2"/>
  <c r="Q15" i="2"/>
  <c r="P15" i="2"/>
  <c r="O15" i="2"/>
  <c r="N15" i="2"/>
  <c r="M15" i="2"/>
  <c r="K15" i="2"/>
  <c r="I15" i="2"/>
  <c r="G15" i="2"/>
  <c r="E15" i="2"/>
  <c r="Q14" i="2"/>
  <c r="P14" i="2"/>
  <c r="O14" i="2"/>
  <c r="N14" i="2"/>
  <c r="M14" i="2"/>
  <c r="K14" i="2"/>
  <c r="I14" i="2"/>
  <c r="G14" i="2"/>
  <c r="E14" i="2"/>
  <c r="Q13" i="2"/>
  <c r="P13" i="2"/>
  <c r="O13" i="2"/>
  <c r="N13" i="2"/>
  <c r="M13" i="2"/>
  <c r="K13" i="2"/>
  <c r="I13" i="2"/>
  <c r="G13" i="2"/>
  <c r="E13" i="2"/>
  <c r="Q12" i="2"/>
  <c r="P12" i="2"/>
  <c r="O12" i="2"/>
  <c r="N12" i="2"/>
  <c r="M12" i="2"/>
  <c r="K12" i="2"/>
  <c r="I12" i="2"/>
  <c r="G12" i="2"/>
  <c r="E12" i="2"/>
  <c r="Q11" i="2"/>
  <c r="O11" i="2"/>
  <c r="N11" i="2"/>
  <c r="M11" i="2"/>
  <c r="K11" i="2"/>
  <c r="I11" i="2"/>
  <c r="G11" i="2"/>
  <c r="E11" i="2"/>
  <c r="Q10" i="2"/>
  <c r="P10" i="2"/>
  <c r="O10" i="2"/>
  <c r="N10" i="2"/>
  <c r="M10" i="2"/>
  <c r="K10" i="2"/>
  <c r="I10" i="2"/>
  <c r="G10" i="2"/>
  <c r="E10" i="2"/>
  <c r="Q9" i="2"/>
  <c r="P9" i="2"/>
  <c r="O9" i="2"/>
  <c r="N9" i="2"/>
  <c r="M9" i="2"/>
  <c r="K9" i="2"/>
  <c r="I9" i="2"/>
  <c r="G9" i="2"/>
  <c r="E9" i="2"/>
  <c r="Q8" i="2"/>
  <c r="P8" i="2"/>
  <c r="O8" i="2"/>
  <c r="N8" i="2"/>
  <c r="M8" i="2"/>
  <c r="K8" i="2"/>
  <c r="I8" i="2"/>
  <c r="G8" i="2"/>
  <c r="E8" i="2"/>
  <c r="Q7" i="2"/>
  <c r="P7" i="2"/>
  <c r="O7" i="2"/>
  <c r="N7" i="2"/>
  <c r="M7" i="2"/>
  <c r="K7" i="2"/>
  <c r="I7" i="2"/>
  <c r="G7" i="2"/>
  <c r="E7" i="2"/>
  <c r="Q6" i="2"/>
  <c r="P6" i="2"/>
  <c r="O6" i="2"/>
  <c r="N6" i="2"/>
  <c r="M6" i="2"/>
  <c r="K6" i="2"/>
  <c r="I6" i="2"/>
  <c r="G6" i="2"/>
  <c r="E6" i="2"/>
  <c r="N5" i="2"/>
  <c r="M5" i="2"/>
  <c r="L5" i="2"/>
  <c r="J5" i="2"/>
  <c r="K5" i="2" s="1"/>
  <c r="H5" i="2"/>
  <c r="I5" i="2" s="1"/>
  <c r="F5" i="2"/>
  <c r="G5" i="2" s="1"/>
  <c r="D5" i="2"/>
  <c r="E5" i="2" s="1"/>
  <c r="Q524" i="1"/>
  <c r="M524" i="1"/>
  <c r="K524" i="1"/>
  <c r="I524" i="1"/>
  <c r="G524" i="1"/>
  <c r="Q523" i="1"/>
  <c r="M523" i="1"/>
  <c r="K523" i="1"/>
  <c r="I523" i="1"/>
  <c r="G523" i="1"/>
  <c r="Q522" i="1"/>
  <c r="M522" i="1"/>
  <c r="K522" i="1"/>
  <c r="I522" i="1"/>
  <c r="G522" i="1"/>
  <c r="Q521" i="1"/>
  <c r="M521" i="1"/>
  <c r="K521" i="1"/>
  <c r="I521" i="1"/>
  <c r="G521" i="1"/>
  <c r="Q520" i="1"/>
  <c r="M520" i="1"/>
  <c r="K520" i="1"/>
  <c r="I520" i="1"/>
  <c r="G520" i="1"/>
  <c r="Q519" i="1"/>
  <c r="M519" i="1"/>
  <c r="K519" i="1"/>
  <c r="I519" i="1"/>
  <c r="G519" i="1"/>
  <c r="Q518" i="1"/>
  <c r="M518" i="1"/>
  <c r="K518" i="1"/>
  <c r="I518" i="1"/>
  <c r="G518" i="1"/>
  <c r="Q517" i="1"/>
  <c r="M517" i="1"/>
  <c r="K517" i="1"/>
  <c r="I517" i="1"/>
  <c r="G517" i="1"/>
  <c r="Q516" i="1"/>
  <c r="M516" i="1"/>
  <c r="K516" i="1"/>
  <c r="I516" i="1"/>
  <c r="G516" i="1"/>
  <c r="Q515" i="1"/>
  <c r="M515" i="1"/>
  <c r="K515" i="1"/>
  <c r="I515" i="1"/>
  <c r="G515" i="1"/>
  <c r="Q514" i="1"/>
  <c r="M514" i="1"/>
  <c r="K514" i="1"/>
  <c r="I514" i="1"/>
  <c r="G514" i="1"/>
  <c r="Q513" i="1"/>
  <c r="M513" i="1"/>
  <c r="K513" i="1"/>
  <c r="I513" i="1"/>
  <c r="G513" i="1"/>
  <c r="Q512" i="1"/>
  <c r="P512" i="1"/>
  <c r="M512" i="1"/>
  <c r="K512" i="1"/>
  <c r="I512" i="1"/>
  <c r="G512" i="1"/>
  <c r="P511" i="1"/>
  <c r="M511" i="1"/>
  <c r="K511" i="1"/>
  <c r="I511" i="1"/>
  <c r="G511" i="1"/>
  <c r="P510" i="1"/>
  <c r="M510" i="1"/>
  <c r="K510" i="1"/>
  <c r="I510" i="1"/>
  <c r="G510" i="1"/>
  <c r="Q509" i="1"/>
  <c r="P509" i="1"/>
  <c r="M509" i="1"/>
  <c r="K509" i="1"/>
  <c r="I509" i="1"/>
  <c r="G509" i="1"/>
  <c r="Q508" i="1"/>
  <c r="P508" i="1"/>
  <c r="M508" i="1"/>
  <c r="K508" i="1"/>
  <c r="I508" i="1"/>
  <c r="G508" i="1"/>
  <c r="P507" i="1"/>
  <c r="M507" i="1"/>
  <c r="K507" i="1"/>
  <c r="I507" i="1"/>
  <c r="G507" i="1"/>
  <c r="P506" i="1"/>
  <c r="M506" i="1"/>
  <c r="K506" i="1"/>
  <c r="I506" i="1"/>
  <c r="G506" i="1"/>
  <c r="P505" i="1"/>
  <c r="M505" i="1"/>
  <c r="K505" i="1"/>
  <c r="I505" i="1"/>
  <c r="G505" i="1"/>
  <c r="P504" i="1"/>
  <c r="M504" i="1"/>
  <c r="K504" i="1"/>
  <c r="I504" i="1"/>
  <c r="G504" i="1"/>
  <c r="Q503" i="1"/>
  <c r="P503" i="1"/>
  <c r="M503" i="1"/>
  <c r="K503" i="1"/>
  <c r="I503" i="1"/>
  <c r="G503" i="1"/>
  <c r="P502" i="1"/>
  <c r="M502" i="1"/>
  <c r="K502" i="1"/>
  <c r="I502" i="1"/>
  <c r="G502" i="1"/>
  <c r="Q501" i="1"/>
  <c r="P501" i="1"/>
  <c r="M501" i="1"/>
  <c r="K501" i="1"/>
  <c r="I501" i="1"/>
  <c r="G501" i="1"/>
  <c r="P500" i="1"/>
  <c r="M500" i="1"/>
  <c r="K500" i="1"/>
  <c r="I500" i="1"/>
  <c r="G500" i="1"/>
  <c r="P499" i="1"/>
  <c r="M499" i="1"/>
  <c r="K499" i="1"/>
  <c r="I499" i="1"/>
  <c r="G499" i="1"/>
  <c r="P498" i="1"/>
  <c r="M498" i="1"/>
  <c r="K498" i="1"/>
  <c r="I498" i="1"/>
  <c r="G498" i="1"/>
  <c r="P497" i="1"/>
  <c r="M497" i="1"/>
  <c r="K497" i="1"/>
  <c r="I497" i="1"/>
  <c r="G497" i="1"/>
  <c r="P496" i="1"/>
  <c r="M496" i="1"/>
  <c r="K496" i="1"/>
  <c r="I496" i="1"/>
  <c r="G496" i="1"/>
  <c r="P495" i="1"/>
  <c r="M495" i="1"/>
  <c r="K495" i="1"/>
  <c r="I495" i="1"/>
  <c r="G495" i="1"/>
  <c r="Q494" i="1"/>
  <c r="P494" i="1"/>
  <c r="M494" i="1"/>
  <c r="K494" i="1"/>
  <c r="I494" i="1"/>
  <c r="G494" i="1"/>
  <c r="Q493" i="1"/>
  <c r="P493" i="1"/>
  <c r="M493" i="1"/>
  <c r="K493" i="1"/>
  <c r="I493" i="1"/>
  <c r="G493" i="1"/>
  <c r="Q492" i="1"/>
  <c r="P492" i="1"/>
  <c r="M492" i="1"/>
  <c r="K492" i="1"/>
  <c r="I492" i="1"/>
  <c r="G492" i="1"/>
  <c r="Q491" i="1"/>
  <c r="P491" i="1"/>
  <c r="M491" i="1"/>
  <c r="K491" i="1"/>
  <c r="I491" i="1"/>
  <c r="G491" i="1"/>
  <c r="P490" i="1"/>
  <c r="M490" i="1"/>
  <c r="K490" i="1"/>
  <c r="I490" i="1"/>
  <c r="G490" i="1"/>
  <c r="P489" i="1"/>
  <c r="M489" i="1"/>
  <c r="K489" i="1"/>
  <c r="I489" i="1"/>
  <c r="G489" i="1"/>
  <c r="P488" i="1"/>
  <c r="M488" i="1"/>
  <c r="K488" i="1"/>
  <c r="I488" i="1"/>
  <c r="G488" i="1"/>
  <c r="Q487" i="1"/>
  <c r="P487" i="1"/>
  <c r="O487" i="1"/>
  <c r="M487" i="1"/>
  <c r="K487" i="1"/>
  <c r="I487" i="1"/>
  <c r="G487" i="1"/>
  <c r="Q486" i="1"/>
  <c r="P486" i="1"/>
  <c r="O486" i="1"/>
  <c r="M486" i="1"/>
  <c r="K486" i="1"/>
  <c r="I486" i="1"/>
  <c r="G486" i="1"/>
  <c r="O485" i="1"/>
  <c r="M485" i="1"/>
  <c r="K485" i="1"/>
  <c r="I485" i="1"/>
  <c r="G485" i="1"/>
  <c r="P484" i="1"/>
  <c r="O484" i="1"/>
  <c r="M484" i="1"/>
  <c r="K484" i="1"/>
  <c r="I484" i="1"/>
  <c r="G484" i="1"/>
  <c r="O483" i="1"/>
  <c r="M483" i="1"/>
  <c r="K483" i="1"/>
  <c r="I483" i="1"/>
  <c r="G483" i="1"/>
  <c r="O482" i="1"/>
  <c r="M482" i="1"/>
  <c r="K482" i="1"/>
  <c r="I482" i="1"/>
  <c r="G482" i="1"/>
  <c r="O481" i="1"/>
  <c r="M481" i="1"/>
  <c r="K481" i="1"/>
  <c r="I481" i="1"/>
  <c r="G481" i="1"/>
  <c r="O480" i="1"/>
  <c r="M480" i="1"/>
  <c r="K480" i="1"/>
  <c r="I480" i="1"/>
  <c r="G480" i="1"/>
  <c r="O479" i="1"/>
  <c r="M479" i="1"/>
  <c r="K479" i="1"/>
  <c r="I479" i="1"/>
  <c r="G479" i="1"/>
  <c r="O478" i="1"/>
  <c r="M478" i="1"/>
  <c r="K478" i="1"/>
  <c r="I478" i="1"/>
  <c r="G478" i="1"/>
  <c r="Q477" i="1"/>
  <c r="P477" i="1"/>
  <c r="O477" i="1"/>
  <c r="M477" i="1"/>
  <c r="K477" i="1"/>
  <c r="I477" i="1"/>
  <c r="G477" i="1"/>
  <c r="O476" i="1"/>
  <c r="M476" i="1"/>
  <c r="K476" i="1"/>
  <c r="I476" i="1"/>
  <c r="G476" i="1"/>
  <c r="Q475" i="1"/>
  <c r="O475" i="1"/>
  <c r="M475" i="1"/>
  <c r="K475" i="1"/>
  <c r="I475" i="1"/>
  <c r="G475" i="1"/>
  <c r="P474" i="1"/>
  <c r="O474" i="1"/>
  <c r="M474" i="1"/>
  <c r="K474" i="1"/>
  <c r="I474" i="1"/>
  <c r="G474" i="1"/>
  <c r="O473" i="1"/>
  <c r="M473" i="1"/>
  <c r="K473" i="1"/>
  <c r="I473" i="1"/>
  <c r="G473" i="1"/>
  <c r="Q472" i="1"/>
  <c r="O472" i="1"/>
  <c r="M472" i="1"/>
  <c r="K472" i="1"/>
  <c r="I472" i="1"/>
  <c r="G472" i="1"/>
  <c r="O471" i="1"/>
  <c r="M471" i="1"/>
  <c r="K471" i="1"/>
  <c r="I471" i="1"/>
  <c r="G471" i="1"/>
  <c r="Q470" i="1"/>
  <c r="P470" i="1"/>
  <c r="O470" i="1"/>
  <c r="M470" i="1"/>
  <c r="K470" i="1"/>
  <c r="I470" i="1"/>
  <c r="G470" i="1"/>
  <c r="Q469" i="1"/>
  <c r="P469" i="1"/>
  <c r="O469" i="1"/>
  <c r="M469" i="1"/>
  <c r="K469" i="1"/>
  <c r="I469" i="1"/>
  <c r="G469" i="1"/>
  <c r="P468" i="1"/>
  <c r="O468" i="1"/>
  <c r="M468" i="1"/>
  <c r="K468" i="1"/>
  <c r="I468" i="1"/>
  <c r="G468" i="1"/>
  <c r="O467" i="1"/>
  <c r="M467" i="1"/>
  <c r="K467" i="1"/>
  <c r="I467" i="1"/>
  <c r="G467" i="1"/>
  <c r="O466" i="1"/>
  <c r="M466" i="1"/>
  <c r="K466" i="1"/>
  <c r="I466" i="1"/>
  <c r="G466" i="1"/>
  <c r="O465" i="1"/>
  <c r="M465" i="1"/>
  <c r="K465" i="1"/>
  <c r="I465" i="1"/>
  <c r="G465" i="1"/>
  <c r="Q464" i="1"/>
  <c r="O464" i="1"/>
  <c r="M464" i="1"/>
  <c r="K464" i="1"/>
  <c r="I464" i="1"/>
  <c r="G464" i="1"/>
  <c r="O463" i="1"/>
  <c r="M463" i="1"/>
  <c r="K463" i="1"/>
  <c r="I463" i="1"/>
  <c r="G463" i="1"/>
  <c r="P462" i="1"/>
  <c r="O462" i="1"/>
  <c r="M462" i="1"/>
  <c r="K462" i="1"/>
  <c r="I462" i="1"/>
  <c r="G462" i="1"/>
  <c r="P461" i="1"/>
  <c r="O461" i="1"/>
  <c r="M461" i="1"/>
  <c r="K461" i="1"/>
  <c r="I461" i="1"/>
  <c r="G461" i="1"/>
  <c r="Q460" i="1"/>
  <c r="P460" i="1"/>
  <c r="O460" i="1"/>
  <c r="M460" i="1"/>
  <c r="K460" i="1"/>
  <c r="I460" i="1"/>
  <c r="G460" i="1"/>
  <c r="O459" i="1"/>
  <c r="M459" i="1"/>
  <c r="K459" i="1"/>
  <c r="I459" i="1"/>
  <c r="G459" i="1"/>
  <c r="O458" i="1"/>
  <c r="M458" i="1"/>
  <c r="K458" i="1"/>
  <c r="I458" i="1"/>
  <c r="G458" i="1"/>
  <c r="Q457" i="1"/>
  <c r="P457" i="1"/>
  <c r="O457" i="1"/>
  <c r="M457" i="1"/>
  <c r="K457" i="1"/>
  <c r="I457" i="1"/>
  <c r="G457" i="1"/>
  <c r="Q456" i="1"/>
  <c r="P456" i="1"/>
  <c r="O456" i="1"/>
  <c r="M456" i="1"/>
  <c r="K456" i="1"/>
  <c r="I456" i="1"/>
  <c r="G456" i="1"/>
  <c r="O455" i="1"/>
  <c r="M455" i="1"/>
  <c r="K455" i="1"/>
  <c r="I455" i="1"/>
  <c r="G455" i="1"/>
  <c r="O454" i="1"/>
  <c r="M454" i="1"/>
  <c r="K454" i="1"/>
  <c r="I454" i="1"/>
  <c r="G454" i="1"/>
  <c r="Q453" i="1"/>
  <c r="P453" i="1"/>
  <c r="O453" i="1"/>
  <c r="M453" i="1"/>
  <c r="K453" i="1"/>
  <c r="I453" i="1"/>
  <c r="G453" i="1"/>
  <c r="Q452" i="1"/>
  <c r="P452" i="1"/>
  <c r="O452" i="1"/>
  <c r="M452" i="1"/>
  <c r="K452" i="1"/>
  <c r="I452" i="1"/>
  <c r="G452" i="1"/>
  <c r="O451" i="1"/>
  <c r="M451" i="1"/>
  <c r="K451" i="1"/>
  <c r="I451" i="1"/>
  <c r="G451" i="1"/>
  <c r="O450" i="1"/>
  <c r="M450" i="1"/>
  <c r="K450" i="1"/>
  <c r="I450" i="1"/>
  <c r="G450" i="1"/>
  <c r="Q449" i="1"/>
  <c r="O449" i="1"/>
  <c r="N449" i="1"/>
  <c r="M449" i="1"/>
  <c r="K449" i="1"/>
  <c r="I449" i="1"/>
  <c r="G449" i="1"/>
  <c r="O448" i="1"/>
  <c r="N448" i="1"/>
  <c r="M448" i="1"/>
  <c r="K448" i="1"/>
  <c r="I448" i="1"/>
  <c r="G448" i="1"/>
  <c r="O447" i="1"/>
  <c r="N447" i="1"/>
  <c r="M447" i="1"/>
  <c r="K447" i="1"/>
  <c r="I447" i="1"/>
  <c r="G447" i="1"/>
  <c r="N446" i="1"/>
  <c r="M446" i="1"/>
  <c r="K446" i="1"/>
  <c r="I446" i="1"/>
  <c r="G446" i="1"/>
  <c r="P445" i="1"/>
  <c r="O445" i="1"/>
  <c r="N445" i="1"/>
  <c r="M445" i="1"/>
  <c r="K445" i="1"/>
  <c r="I445" i="1"/>
  <c r="G445" i="1"/>
  <c r="P444" i="1"/>
  <c r="N444" i="1"/>
  <c r="M444" i="1"/>
  <c r="K444" i="1"/>
  <c r="I444" i="1"/>
  <c r="G444" i="1"/>
  <c r="N443" i="1"/>
  <c r="M443" i="1"/>
  <c r="K443" i="1"/>
  <c r="I443" i="1"/>
  <c r="G443" i="1"/>
  <c r="N442" i="1"/>
  <c r="M442" i="1"/>
  <c r="K442" i="1"/>
  <c r="I442" i="1"/>
  <c r="G442" i="1"/>
  <c r="N441" i="1"/>
  <c r="M441" i="1"/>
  <c r="K441" i="1"/>
  <c r="I441" i="1"/>
  <c r="G441" i="1"/>
  <c r="P440" i="1"/>
  <c r="O440" i="1"/>
  <c r="N440" i="1"/>
  <c r="M440" i="1"/>
  <c r="K440" i="1"/>
  <c r="I440" i="1"/>
  <c r="G440" i="1"/>
  <c r="Q439" i="1"/>
  <c r="P439" i="1"/>
  <c r="O439" i="1"/>
  <c r="N439" i="1"/>
  <c r="M439" i="1"/>
  <c r="K439" i="1"/>
  <c r="I439" i="1"/>
  <c r="G439" i="1"/>
  <c r="Q438" i="1"/>
  <c r="P438" i="1"/>
  <c r="O438" i="1"/>
  <c r="N438" i="1"/>
  <c r="M438" i="1"/>
  <c r="K438" i="1"/>
  <c r="I438" i="1"/>
  <c r="G438" i="1"/>
  <c r="Q437" i="1"/>
  <c r="P437" i="1"/>
  <c r="N437" i="1"/>
  <c r="M437" i="1"/>
  <c r="K437" i="1"/>
  <c r="I437" i="1"/>
  <c r="G437" i="1"/>
  <c r="Q436" i="1"/>
  <c r="P436" i="1"/>
  <c r="N436" i="1"/>
  <c r="M436" i="1"/>
  <c r="K436" i="1"/>
  <c r="I436" i="1"/>
  <c r="G436" i="1"/>
  <c r="N435" i="1"/>
  <c r="M435" i="1"/>
  <c r="K435" i="1"/>
  <c r="I435" i="1"/>
  <c r="G435" i="1"/>
  <c r="N434" i="1"/>
  <c r="M434" i="1"/>
  <c r="K434" i="1"/>
  <c r="I434" i="1"/>
  <c r="G434" i="1"/>
  <c r="N433" i="1"/>
  <c r="M433" i="1"/>
  <c r="K433" i="1"/>
  <c r="I433" i="1"/>
  <c r="G433" i="1"/>
  <c r="N432" i="1"/>
  <c r="M432" i="1"/>
  <c r="K432" i="1"/>
  <c r="I432" i="1"/>
  <c r="G432" i="1"/>
  <c r="O431" i="1"/>
  <c r="N431" i="1"/>
  <c r="M431" i="1"/>
  <c r="K431" i="1"/>
  <c r="I431" i="1"/>
  <c r="G431" i="1"/>
  <c r="N430" i="1"/>
  <c r="M430" i="1"/>
  <c r="K430" i="1"/>
  <c r="I430" i="1"/>
  <c r="G430" i="1"/>
  <c r="Q429" i="1"/>
  <c r="P429" i="1"/>
  <c r="O429" i="1"/>
  <c r="N429" i="1"/>
  <c r="M429" i="1"/>
  <c r="K429" i="1"/>
  <c r="I429" i="1"/>
  <c r="G429" i="1"/>
  <c r="Q428" i="1"/>
  <c r="P428" i="1"/>
  <c r="O428" i="1"/>
  <c r="N428" i="1"/>
  <c r="M428" i="1"/>
  <c r="K428" i="1"/>
  <c r="I428" i="1"/>
  <c r="G428" i="1"/>
  <c r="Q427" i="1"/>
  <c r="P427" i="1"/>
  <c r="O427" i="1"/>
  <c r="N427" i="1"/>
  <c r="M427" i="1"/>
  <c r="K427" i="1"/>
  <c r="I427" i="1"/>
  <c r="G427" i="1"/>
  <c r="Q426" i="1"/>
  <c r="O426" i="1"/>
  <c r="N426" i="1"/>
  <c r="M426" i="1"/>
  <c r="K426" i="1"/>
  <c r="I426" i="1"/>
  <c r="G426" i="1"/>
  <c r="Q425" i="1"/>
  <c r="P425" i="1"/>
  <c r="N425" i="1"/>
  <c r="M425" i="1"/>
  <c r="K425" i="1"/>
  <c r="I425" i="1"/>
  <c r="G425" i="1"/>
  <c r="Q424" i="1"/>
  <c r="P424" i="1"/>
  <c r="O424" i="1"/>
  <c r="N424" i="1"/>
  <c r="M424" i="1"/>
  <c r="K424" i="1"/>
  <c r="I424" i="1"/>
  <c r="G424" i="1"/>
  <c r="P423" i="1"/>
  <c r="O423" i="1"/>
  <c r="N423" i="1"/>
  <c r="M423" i="1"/>
  <c r="K423" i="1"/>
  <c r="I423" i="1"/>
  <c r="G423" i="1"/>
  <c r="Q422" i="1"/>
  <c r="O422" i="1"/>
  <c r="N422" i="1"/>
  <c r="M422" i="1"/>
  <c r="K422" i="1"/>
  <c r="I422" i="1"/>
  <c r="G422" i="1"/>
  <c r="N421" i="1"/>
  <c r="M421" i="1"/>
  <c r="K421" i="1"/>
  <c r="I421" i="1"/>
  <c r="G421" i="1"/>
  <c r="N420" i="1"/>
  <c r="M420" i="1"/>
  <c r="K420" i="1"/>
  <c r="I420" i="1"/>
  <c r="G420" i="1"/>
  <c r="Q419" i="1"/>
  <c r="P419" i="1"/>
  <c r="N419" i="1"/>
  <c r="M419" i="1"/>
  <c r="K419" i="1"/>
  <c r="I419" i="1"/>
  <c r="G419" i="1"/>
  <c r="P418" i="1"/>
  <c r="N418" i="1"/>
  <c r="M418" i="1"/>
  <c r="K418" i="1"/>
  <c r="I418" i="1"/>
  <c r="G418" i="1"/>
  <c r="N417" i="1"/>
  <c r="M417" i="1"/>
  <c r="K417" i="1"/>
  <c r="I417" i="1"/>
  <c r="G417" i="1"/>
  <c r="N416" i="1"/>
  <c r="M416" i="1"/>
  <c r="K416" i="1"/>
  <c r="I416" i="1"/>
  <c r="G416" i="1"/>
  <c r="Q415" i="1"/>
  <c r="P415" i="1"/>
  <c r="N415" i="1"/>
  <c r="M415" i="1"/>
  <c r="K415" i="1"/>
  <c r="I415" i="1"/>
  <c r="G415" i="1"/>
  <c r="N414" i="1"/>
  <c r="M414" i="1"/>
  <c r="K414" i="1"/>
  <c r="I414" i="1"/>
  <c r="G414" i="1"/>
  <c r="N413" i="1"/>
  <c r="M413" i="1"/>
  <c r="K413" i="1"/>
  <c r="I413" i="1"/>
  <c r="G413" i="1"/>
  <c r="N412" i="1"/>
  <c r="M412" i="1"/>
  <c r="K412" i="1"/>
  <c r="I412" i="1"/>
  <c r="G412" i="1"/>
  <c r="Q411" i="1"/>
  <c r="P411" i="1"/>
  <c r="O411" i="1"/>
  <c r="N411" i="1"/>
  <c r="M411" i="1"/>
  <c r="K411" i="1"/>
  <c r="I411" i="1"/>
  <c r="G411" i="1"/>
  <c r="N410" i="1"/>
  <c r="M410" i="1"/>
  <c r="K410" i="1"/>
  <c r="I410" i="1"/>
  <c r="G410" i="1"/>
  <c r="N409" i="1"/>
  <c r="M409" i="1"/>
  <c r="K409" i="1"/>
  <c r="I409" i="1"/>
  <c r="G409" i="1"/>
  <c r="Q408" i="1"/>
  <c r="P408" i="1"/>
  <c r="O408" i="1"/>
  <c r="N408" i="1"/>
  <c r="M408" i="1"/>
  <c r="K408" i="1"/>
  <c r="I408" i="1"/>
  <c r="G408" i="1"/>
  <c r="Q407" i="1"/>
  <c r="P407" i="1"/>
  <c r="O407" i="1"/>
  <c r="N407" i="1"/>
  <c r="M407" i="1"/>
  <c r="K407" i="1"/>
  <c r="I407" i="1"/>
  <c r="G407" i="1"/>
  <c r="Q406" i="1"/>
  <c r="P406" i="1"/>
  <c r="O406" i="1"/>
  <c r="N406" i="1"/>
  <c r="M406" i="1"/>
  <c r="K406" i="1"/>
  <c r="I406" i="1"/>
  <c r="G406" i="1"/>
  <c r="Q405" i="1"/>
  <c r="P405" i="1"/>
  <c r="O405" i="1"/>
  <c r="N405" i="1"/>
  <c r="M405" i="1"/>
  <c r="K405" i="1"/>
  <c r="I405" i="1"/>
  <c r="G405" i="1"/>
  <c r="Q404" i="1"/>
  <c r="P404" i="1"/>
  <c r="O404" i="1"/>
  <c r="N404" i="1"/>
  <c r="M404" i="1"/>
  <c r="K404" i="1"/>
  <c r="I404" i="1"/>
  <c r="G404" i="1"/>
  <c r="N403" i="1"/>
  <c r="M403" i="1"/>
  <c r="K403" i="1"/>
  <c r="I403" i="1"/>
  <c r="G403" i="1"/>
  <c r="O402" i="1"/>
  <c r="N402" i="1"/>
  <c r="M402" i="1"/>
  <c r="K402" i="1"/>
  <c r="I402" i="1"/>
  <c r="G402" i="1"/>
  <c r="N401" i="1"/>
  <c r="M401" i="1"/>
  <c r="K401" i="1"/>
  <c r="I401" i="1"/>
  <c r="G401" i="1"/>
  <c r="N400" i="1"/>
  <c r="M400" i="1"/>
  <c r="K400" i="1"/>
  <c r="I400" i="1"/>
  <c r="G400" i="1"/>
  <c r="O399" i="1"/>
  <c r="N399" i="1"/>
  <c r="M399" i="1"/>
  <c r="K399" i="1"/>
  <c r="I399" i="1"/>
  <c r="G399" i="1"/>
  <c r="Q398" i="1"/>
  <c r="P398" i="1"/>
  <c r="O398" i="1"/>
  <c r="N398" i="1"/>
  <c r="M398" i="1"/>
  <c r="K398" i="1"/>
  <c r="I398" i="1"/>
  <c r="G398" i="1"/>
  <c r="P397" i="1"/>
  <c r="O397" i="1"/>
  <c r="N397" i="1"/>
  <c r="M397" i="1"/>
  <c r="K397" i="1"/>
  <c r="I397" i="1"/>
  <c r="G397" i="1"/>
  <c r="P396" i="1"/>
  <c r="O396" i="1"/>
  <c r="N396" i="1"/>
  <c r="M396" i="1"/>
  <c r="K396" i="1"/>
  <c r="I396" i="1"/>
  <c r="G396" i="1"/>
  <c r="Q395" i="1"/>
  <c r="N395" i="1"/>
  <c r="M395" i="1"/>
  <c r="K395" i="1"/>
  <c r="I395" i="1"/>
  <c r="G395" i="1"/>
  <c r="Q394" i="1"/>
  <c r="P394" i="1"/>
  <c r="O394" i="1"/>
  <c r="N394" i="1"/>
  <c r="M394" i="1"/>
  <c r="K394" i="1"/>
  <c r="I394" i="1"/>
  <c r="G394" i="1"/>
  <c r="Q393" i="1"/>
  <c r="P393" i="1"/>
  <c r="O393" i="1"/>
  <c r="N393" i="1"/>
  <c r="M393" i="1"/>
  <c r="K393" i="1"/>
  <c r="I393" i="1"/>
  <c r="G393" i="1"/>
  <c r="E392" i="1"/>
  <c r="N391" i="1"/>
  <c r="M391" i="1"/>
  <c r="K391" i="1"/>
  <c r="I391" i="1"/>
  <c r="G391" i="1"/>
  <c r="E391" i="1"/>
  <c r="E390" i="1"/>
  <c r="P389" i="1"/>
  <c r="M389" i="1"/>
  <c r="K389" i="1"/>
  <c r="I389" i="1"/>
  <c r="G389" i="1"/>
  <c r="E389" i="1"/>
  <c r="Q388" i="1"/>
  <c r="P388" i="1"/>
  <c r="O388" i="1"/>
  <c r="N388" i="1"/>
  <c r="M388" i="1"/>
  <c r="K388" i="1"/>
  <c r="I388" i="1"/>
  <c r="G388" i="1"/>
  <c r="E388" i="1"/>
  <c r="E387" i="1"/>
  <c r="Q386" i="1"/>
  <c r="P386" i="1"/>
  <c r="O386" i="1"/>
  <c r="N386" i="1"/>
  <c r="M386" i="1"/>
  <c r="K386" i="1"/>
  <c r="I386" i="1"/>
  <c r="G386" i="1"/>
  <c r="E386" i="1"/>
  <c r="E385" i="1"/>
  <c r="E384" i="1"/>
  <c r="Q383" i="1"/>
  <c r="M383" i="1"/>
  <c r="K383" i="1"/>
  <c r="I383" i="1"/>
  <c r="G383" i="1"/>
  <c r="E383" i="1"/>
  <c r="E382" i="1"/>
  <c r="P381" i="1"/>
  <c r="O381" i="1"/>
  <c r="N381" i="1"/>
  <c r="M381" i="1"/>
  <c r="K381" i="1"/>
  <c r="I381" i="1"/>
  <c r="G381" i="1"/>
  <c r="E381" i="1"/>
  <c r="E380" i="1"/>
  <c r="P379" i="1"/>
  <c r="M379" i="1"/>
  <c r="K379" i="1"/>
  <c r="I379" i="1"/>
  <c r="G379" i="1"/>
  <c r="E379" i="1"/>
  <c r="O378" i="1"/>
  <c r="M378" i="1"/>
  <c r="K378" i="1"/>
  <c r="I378" i="1"/>
  <c r="G378" i="1"/>
  <c r="E378" i="1"/>
  <c r="Q377" i="1"/>
  <c r="O377" i="1"/>
  <c r="N377" i="1"/>
  <c r="M377" i="1"/>
  <c r="K377" i="1"/>
  <c r="I377" i="1"/>
  <c r="G377" i="1"/>
  <c r="E377" i="1"/>
  <c r="Q376" i="1"/>
  <c r="P376" i="1"/>
  <c r="O376" i="1"/>
  <c r="N376" i="1"/>
  <c r="M376" i="1"/>
  <c r="K376" i="1"/>
  <c r="I376" i="1"/>
  <c r="G376" i="1"/>
  <c r="E376" i="1"/>
  <c r="Q375" i="1"/>
  <c r="O375" i="1"/>
  <c r="M375" i="1"/>
  <c r="K375" i="1"/>
  <c r="I375" i="1"/>
  <c r="G375" i="1"/>
  <c r="E375" i="1"/>
  <c r="P374" i="1"/>
  <c r="O374" i="1"/>
  <c r="N374" i="1"/>
  <c r="M374" i="1"/>
  <c r="K374" i="1"/>
  <c r="I374" i="1"/>
  <c r="G374" i="1"/>
  <c r="E374" i="1"/>
  <c r="Q373" i="1"/>
  <c r="P373" i="1"/>
  <c r="O373" i="1"/>
  <c r="N373" i="1"/>
  <c r="M373" i="1"/>
  <c r="K373" i="1"/>
  <c r="I373" i="1"/>
  <c r="G373" i="1"/>
  <c r="E373" i="1"/>
  <c r="O372" i="1"/>
  <c r="N372" i="1"/>
  <c r="M372" i="1"/>
  <c r="K372" i="1"/>
  <c r="I372" i="1"/>
  <c r="G372" i="1"/>
  <c r="E372" i="1"/>
  <c r="O371" i="1"/>
  <c r="N371" i="1"/>
  <c r="M371" i="1"/>
  <c r="K371" i="1"/>
  <c r="I371" i="1"/>
  <c r="G371" i="1"/>
  <c r="E371" i="1"/>
  <c r="Q370" i="1"/>
  <c r="P370" i="1"/>
  <c r="O370" i="1"/>
  <c r="N370" i="1"/>
  <c r="M370" i="1"/>
  <c r="K370" i="1"/>
  <c r="I370" i="1"/>
  <c r="G370" i="1"/>
  <c r="E370" i="1"/>
  <c r="Q369" i="1"/>
  <c r="P369" i="1"/>
  <c r="O369" i="1"/>
  <c r="N369" i="1"/>
  <c r="M369" i="1"/>
  <c r="K369" i="1"/>
  <c r="I369" i="1"/>
  <c r="G369" i="1"/>
  <c r="E369" i="1"/>
  <c r="P368" i="1"/>
  <c r="O368" i="1"/>
  <c r="M368" i="1"/>
  <c r="K368" i="1"/>
  <c r="I368" i="1"/>
  <c r="G368" i="1"/>
  <c r="E368" i="1"/>
  <c r="Q367" i="1"/>
  <c r="P367" i="1"/>
  <c r="O367" i="1"/>
  <c r="N367" i="1"/>
  <c r="M367" i="1"/>
  <c r="K367" i="1"/>
  <c r="I367" i="1"/>
  <c r="G367" i="1"/>
  <c r="E367" i="1"/>
  <c r="P366" i="1"/>
  <c r="M366" i="1"/>
  <c r="K366" i="1"/>
  <c r="I366" i="1"/>
  <c r="G366" i="1"/>
  <c r="E366" i="1"/>
  <c r="Q365" i="1"/>
  <c r="P365" i="1"/>
  <c r="O365" i="1"/>
  <c r="M365" i="1"/>
  <c r="K365" i="1"/>
  <c r="I365" i="1"/>
  <c r="G365" i="1"/>
  <c r="E365" i="1"/>
  <c r="P364" i="1"/>
  <c r="O364" i="1"/>
  <c r="M364" i="1"/>
  <c r="K364" i="1"/>
  <c r="I364" i="1"/>
  <c r="G364" i="1"/>
  <c r="E364" i="1"/>
  <c r="Q363" i="1"/>
  <c r="P363" i="1"/>
  <c r="O363" i="1"/>
  <c r="N363" i="1"/>
  <c r="M363" i="1"/>
  <c r="K363" i="1"/>
  <c r="I363" i="1"/>
  <c r="G363" i="1"/>
  <c r="E363" i="1"/>
  <c r="P362" i="1"/>
  <c r="M362" i="1"/>
  <c r="K362" i="1"/>
  <c r="I362" i="1"/>
  <c r="G362" i="1"/>
  <c r="E362" i="1"/>
  <c r="P361" i="1"/>
  <c r="N361" i="1"/>
  <c r="M361" i="1"/>
  <c r="K361" i="1"/>
  <c r="I361" i="1"/>
  <c r="G361" i="1"/>
  <c r="E361" i="1"/>
  <c r="N360" i="1"/>
  <c r="M360" i="1"/>
  <c r="K360" i="1"/>
  <c r="I360" i="1"/>
  <c r="G360" i="1"/>
  <c r="E360" i="1"/>
  <c r="E359" i="1"/>
  <c r="E358" i="1"/>
  <c r="Q357" i="1"/>
  <c r="O357" i="1"/>
  <c r="M357" i="1"/>
  <c r="K357" i="1"/>
  <c r="I357" i="1"/>
  <c r="G357" i="1"/>
  <c r="E357" i="1"/>
  <c r="E356" i="1"/>
  <c r="Q355" i="1"/>
  <c r="P355" i="1"/>
  <c r="O355" i="1"/>
  <c r="N355" i="1"/>
  <c r="M355" i="1"/>
  <c r="K355" i="1"/>
  <c r="I355" i="1"/>
  <c r="G355" i="1"/>
  <c r="E355" i="1"/>
  <c r="O354" i="1"/>
  <c r="N354" i="1"/>
  <c r="M354" i="1"/>
  <c r="K354" i="1"/>
  <c r="I354" i="1"/>
  <c r="G354" i="1"/>
  <c r="E354" i="1"/>
  <c r="Q353" i="1"/>
  <c r="M353" i="1"/>
  <c r="K353" i="1"/>
  <c r="I353" i="1"/>
  <c r="G353" i="1"/>
  <c r="E353" i="1"/>
  <c r="Q352" i="1"/>
  <c r="M352" i="1"/>
  <c r="K352" i="1"/>
  <c r="I352" i="1"/>
  <c r="G352" i="1"/>
  <c r="E352" i="1"/>
  <c r="O351" i="1"/>
  <c r="M351" i="1"/>
  <c r="K351" i="1"/>
  <c r="I351" i="1"/>
  <c r="G351" i="1"/>
  <c r="E351" i="1"/>
  <c r="Q350" i="1"/>
  <c r="N350" i="1"/>
  <c r="M350" i="1"/>
  <c r="K350" i="1"/>
  <c r="I350" i="1"/>
  <c r="G350" i="1"/>
  <c r="E350" i="1"/>
  <c r="Q349" i="1"/>
  <c r="N349" i="1"/>
  <c r="M349" i="1"/>
  <c r="K349" i="1"/>
  <c r="I349" i="1"/>
  <c r="G349" i="1"/>
  <c r="E349" i="1"/>
  <c r="Q348" i="1"/>
  <c r="P348" i="1"/>
  <c r="O348" i="1"/>
  <c r="N348" i="1"/>
  <c r="M348" i="1"/>
  <c r="K348" i="1"/>
  <c r="I348" i="1"/>
  <c r="G348" i="1"/>
  <c r="E348" i="1"/>
  <c r="Q347" i="1"/>
  <c r="P347" i="1"/>
  <c r="O347" i="1"/>
  <c r="N347" i="1"/>
  <c r="M347" i="1"/>
  <c r="K347" i="1"/>
  <c r="I347" i="1"/>
  <c r="G347" i="1"/>
  <c r="E347" i="1"/>
  <c r="P346" i="1"/>
  <c r="N346" i="1"/>
  <c r="M346" i="1"/>
  <c r="K346" i="1"/>
  <c r="I346" i="1"/>
  <c r="G346" i="1"/>
  <c r="E346" i="1"/>
  <c r="Q345" i="1"/>
  <c r="P345" i="1"/>
  <c r="O345" i="1"/>
  <c r="N345" i="1"/>
  <c r="M345" i="1"/>
  <c r="K345" i="1"/>
  <c r="I345" i="1"/>
  <c r="G345" i="1"/>
  <c r="E345" i="1"/>
  <c r="Q344" i="1"/>
  <c r="P344" i="1"/>
  <c r="O344" i="1"/>
  <c r="N344" i="1"/>
  <c r="M344" i="1"/>
  <c r="K344" i="1"/>
  <c r="I344" i="1"/>
  <c r="G344" i="1"/>
  <c r="E344" i="1"/>
  <c r="Q343" i="1"/>
  <c r="M343" i="1"/>
  <c r="K343" i="1"/>
  <c r="I343" i="1"/>
  <c r="G343" i="1"/>
  <c r="E343" i="1"/>
  <c r="Q342" i="1"/>
  <c r="P342" i="1"/>
  <c r="O342" i="1"/>
  <c r="N342" i="1"/>
  <c r="M342" i="1"/>
  <c r="K342" i="1"/>
  <c r="I342" i="1"/>
  <c r="G342" i="1"/>
  <c r="E342" i="1"/>
  <c r="P341" i="1"/>
  <c r="O341" i="1"/>
  <c r="N341" i="1"/>
  <c r="M341" i="1"/>
  <c r="K341" i="1"/>
  <c r="I341" i="1"/>
  <c r="G341" i="1"/>
  <c r="E341" i="1"/>
  <c r="Q340" i="1"/>
  <c r="P340" i="1"/>
  <c r="O340" i="1"/>
  <c r="M340" i="1"/>
  <c r="K340" i="1"/>
  <c r="I340" i="1"/>
  <c r="G340" i="1"/>
  <c r="E340" i="1"/>
  <c r="O339" i="1"/>
  <c r="M339" i="1"/>
  <c r="K339" i="1"/>
  <c r="I339" i="1"/>
  <c r="G339" i="1"/>
  <c r="E339" i="1"/>
  <c r="Q338" i="1"/>
  <c r="M338" i="1"/>
  <c r="K338" i="1"/>
  <c r="I338" i="1"/>
  <c r="G338" i="1"/>
  <c r="E338" i="1"/>
  <c r="E337" i="1"/>
  <c r="Q336" i="1"/>
  <c r="P336" i="1"/>
  <c r="M336" i="1"/>
  <c r="K336" i="1"/>
  <c r="I336" i="1"/>
  <c r="G336" i="1"/>
  <c r="E336" i="1"/>
  <c r="Q335" i="1"/>
  <c r="O335" i="1"/>
  <c r="M335" i="1"/>
  <c r="K335" i="1"/>
  <c r="I335" i="1"/>
  <c r="G335" i="1"/>
  <c r="E335" i="1"/>
  <c r="E334" i="1"/>
  <c r="Q333" i="1"/>
  <c r="P333" i="1"/>
  <c r="O333" i="1"/>
  <c r="N333" i="1"/>
  <c r="M333" i="1"/>
  <c r="K333" i="1"/>
  <c r="I333" i="1"/>
  <c r="G333" i="1"/>
  <c r="E333" i="1"/>
  <c r="Q332" i="1"/>
  <c r="P332" i="1"/>
  <c r="O332" i="1"/>
  <c r="N332" i="1"/>
  <c r="M332" i="1"/>
  <c r="K332" i="1"/>
  <c r="I332" i="1"/>
  <c r="G332" i="1"/>
  <c r="E332" i="1"/>
  <c r="E331" i="1"/>
  <c r="Q330" i="1"/>
  <c r="P330" i="1"/>
  <c r="O330" i="1"/>
  <c r="N330" i="1"/>
  <c r="M330" i="1"/>
  <c r="K330" i="1"/>
  <c r="I330" i="1"/>
  <c r="G330" i="1"/>
  <c r="E330" i="1"/>
  <c r="Q329" i="1"/>
  <c r="P329" i="1"/>
  <c r="O329" i="1"/>
  <c r="N329" i="1"/>
  <c r="M329" i="1"/>
  <c r="K329" i="1"/>
  <c r="I329" i="1"/>
  <c r="G329" i="1"/>
  <c r="E329" i="1"/>
  <c r="Q328" i="1"/>
  <c r="P328" i="1"/>
  <c r="M328" i="1"/>
  <c r="K328" i="1"/>
  <c r="I328" i="1"/>
  <c r="G328" i="1"/>
  <c r="E328" i="1"/>
  <c r="E327" i="1"/>
  <c r="Q326" i="1"/>
  <c r="P326" i="1"/>
  <c r="N326" i="1"/>
  <c r="M326" i="1"/>
  <c r="K326" i="1"/>
  <c r="I326" i="1"/>
  <c r="G326" i="1"/>
  <c r="E326" i="1"/>
  <c r="Q325" i="1"/>
  <c r="N325" i="1"/>
  <c r="M325" i="1"/>
  <c r="K325" i="1"/>
  <c r="I325" i="1"/>
  <c r="G325" i="1"/>
  <c r="E325" i="1"/>
  <c r="O324" i="1"/>
  <c r="M324" i="1"/>
  <c r="K324" i="1"/>
  <c r="I324" i="1"/>
  <c r="G324" i="1"/>
  <c r="E324" i="1"/>
  <c r="Q323" i="1"/>
  <c r="P323" i="1"/>
  <c r="O323" i="1"/>
  <c r="N323" i="1"/>
  <c r="M323" i="1"/>
  <c r="K323" i="1"/>
  <c r="I323" i="1"/>
  <c r="G323" i="1"/>
  <c r="E323" i="1"/>
  <c r="E322" i="1"/>
  <c r="Q321" i="1"/>
  <c r="P321" i="1"/>
  <c r="O321" i="1"/>
  <c r="M321" i="1"/>
  <c r="K321" i="1"/>
  <c r="I321" i="1"/>
  <c r="G321" i="1"/>
  <c r="E321" i="1"/>
  <c r="E320" i="1"/>
  <c r="N319" i="1"/>
  <c r="M319" i="1"/>
  <c r="K319" i="1"/>
  <c r="I319" i="1"/>
  <c r="G319" i="1"/>
  <c r="E319" i="1"/>
  <c r="Q318" i="1"/>
  <c r="P318" i="1"/>
  <c r="O318" i="1"/>
  <c r="N318" i="1"/>
  <c r="M318" i="1"/>
  <c r="K318" i="1"/>
  <c r="I318" i="1"/>
  <c r="G318" i="1"/>
  <c r="E318" i="1"/>
  <c r="O317" i="1"/>
  <c r="M317" i="1"/>
  <c r="K317" i="1"/>
  <c r="I317" i="1"/>
  <c r="G317" i="1"/>
  <c r="E317" i="1"/>
  <c r="P316" i="1"/>
  <c r="M316" i="1"/>
  <c r="K316" i="1"/>
  <c r="I316" i="1"/>
  <c r="G316" i="1"/>
  <c r="E316" i="1"/>
  <c r="Q315" i="1"/>
  <c r="P315" i="1"/>
  <c r="O315" i="1"/>
  <c r="N315" i="1"/>
  <c r="M315" i="1"/>
  <c r="K315" i="1"/>
  <c r="I315" i="1"/>
  <c r="G315" i="1"/>
  <c r="E315" i="1"/>
  <c r="N314" i="1"/>
  <c r="M314" i="1"/>
  <c r="K314" i="1"/>
  <c r="I314" i="1"/>
  <c r="G314" i="1"/>
  <c r="E314" i="1"/>
  <c r="Q313" i="1"/>
  <c r="M313" i="1"/>
  <c r="K313" i="1"/>
  <c r="I313" i="1"/>
  <c r="G313" i="1"/>
  <c r="E313" i="1"/>
  <c r="Q311" i="1"/>
  <c r="P311" i="1"/>
  <c r="O311" i="1"/>
  <c r="N311" i="1"/>
  <c r="M311" i="1"/>
  <c r="K311" i="1"/>
  <c r="I311" i="1"/>
  <c r="G311" i="1"/>
  <c r="E311" i="1"/>
  <c r="E310" i="1"/>
  <c r="Q309" i="1"/>
  <c r="P309" i="1"/>
  <c r="O309" i="1"/>
  <c r="N309" i="1"/>
  <c r="M309" i="1"/>
  <c r="K309" i="1"/>
  <c r="I309" i="1"/>
  <c r="G309" i="1"/>
  <c r="E309" i="1"/>
  <c r="Q308" i="1"/>
  <c r="P308" i="1"/>
  <c r="M308" i="1"/>
  <c r="K308" i="1"/>
  <c r="I308" i="1"/>
  <c r="G308" i="1"/>
  <c r="E308" i="1"/>
  <c r="P307" i="1"/>
  <c r="N307" i="1"/>
  <c r="M307" i="1"/>
  <c r="K307" i="1"/>
  <c r="I307" i="1"/>
  <c r="G307" i="1"/>
  <c r="E307" i="1"/>
  <c r="Q306" i="1"/>
  <c r="P306" i="1"/>
  <c r="O306" i="1"/>
  <c r="N306" i="1"/>
  <c r="M306" i="1"/>
  <c r="K306" i="1"/>
  <c r="I306" i="1"/>
  <c r="G306" i="1"/>
  <c r="E306" i="1"/>
  <c r="Q305" i="1"/>
  <c r="P305" i="1"/>
  <c r="O305" i="1"/>
  <c r="N305" i="1"/>
  <c r="M305" i="1"/>
  <c r="K305" i="1"/>
  <c r="I305" i="1"/>
  <c r="G305" i="1"/>
  <c r="E305" i="1"/>
  <c r="Q304" i="1"/>
  <c r="P304" i="1"/>
  <c r="O304" i="1"/>
  <c r="N304" i="1"/>
  <c r="M304" i="1"/>
  <c r="K304" i="1"/>
  <c r="I304" i="1"/>
  <c r="G304" i="1"/>
  <c r="E304" i="1"/>
  <c r="Q303" i="1"/>
  <c r="P303" i="1"/>
  <c r="O303" i="1"/>
  <c r="N303" i="1"/>
  <c r="M303" i="1"/>
  <c r="K303" i="1"/>
  <c r="I303" i="1"/>
  <c r="G303" i="1"/>
  <c r="E303" i="1"/>
  <c r="Q302" i="1"/>
  <c r="P302" i="1"/>
  <c r="O302" i="1"/>
  <c r="N302" i="1"/>
  <c r="M302" i="1"/>
  <c r="K302" i="1"/>
  <c r="I302" i="1"/>
  <c r="G302" i="1"/>
  <c r="E302" i="1"/>
  <c r="Q301" i="1"/>
  <c r="P301" i="1"/>
  <c r="O301" i="1"/>
  <c r="N301" i="1"/>
  <c r="M301" i="1"/>
  <c r="K301" i="1"/>
  <c r="I301" i="1"/>
  <c r="G301" i="1"/>
  <c r="E301" i="1"/>
  <c r="Q300" i="1"/>
  <c r="P300" i="1"/>
  <c r="O300" i="1"/>
  <c r="N300" i="1"/>
  <c r="M300" i="1"/>
  <c r="K300" i="1"/>
  <c r="I300" i="1"/>
  <c r="G300" i="1"/>
  <c r="E300" i="1"/>
  <c r="Q299" i="1"/>
  <c r="P299" i="1"/>
  <c r="O299" i="1"/>
  <c r="N299" i="1"/>
  <c r="M299" i="1"/>
  <c r="K299" i="1"/>
  <c r="I299" i="1"/>
  <c r="G299" i="1"/>
  <c r="E299" i="1"/>
  <c r="Q298" i="1"/>
  <c r="P298" i="1"/>
  <c r="O298" i="1"/>
  <c r="N298" i="1"/>
  <c r="M298" i="1"/>
  <c r="K298" i="1"/>
  <c r="I298" i="1"/>
  <c r="G298" i="1"/>
  <c r="E298" i="1"/>
  <c r="O297" i="1"/>
  <c r="N297" i="1"/>
  <c r="M297" i="1"/>
  <c r="K297" i="1"/>
  <c r="I297" i="1"/>
  <c r="G297" i="1"/>
  <c r="E297" i="1"/>
  <c r="Q296" i="1"/>
  <c r="P296" i="1"/>
  <c r="O296" i="1"/>
  <c r="N296" i="1"/>
  <c r="M296" i="1"/>
  <c r="K296" i="1"/>
  <c r="I296" i="1"/>
  <c r="G296" i="1"/>
  <c r="E296" i="1"/>
  <c r="Q295" i="1"/>
  <c r="P295" i="1"/>
  <c r="O295" i="1"/>
  <c r="N295" i="1"/>
  <c r="M295" i="1"/>
  <c r="K295" i="1"/>
  <c r="I295" i="1"/>
  <c r="G295" i="1"/>
  <c r="E295" i="1"/>
  <c r="Q294" i="1"/>
  <c r="P294" i="1"/>
  <c r="O294" i="1"/>
  <c r="N294" i="1"/>
  <c r="M294" i="1"/>
  <c r="K294" i="1"/>
  <c r="I294" i="1"/>
  <c r="G294" i="1"/>
  <c r="E294" i="1"/>
  <c r="Q293" i="1"/>
  <c r="P293" i="1"/>
  <c r="O293" i="1"/>
  <c r="N293" i="1"/>
  <c r="M293" i="1"/>
  <c r="K293" i="1"/>
  <c r="I293" i="1"/>
  <c r="G293" i="1"/>
  <c r="E293" i="1"/>
  <c r="Q292" i="1"/>
  <c r="P292" i="1"/>
  <c r="O292" i="1"/>
  <c r="N292" i="1"/>
  <c r="M292" i="1"/>
  <c r="K292" i="1"/>
  <c r="I292" i="1"/>
  <c r="G292" i="1"/>
  <c r="E292" i="1"/>
  <c r="P291" i="1"/>
  <c r="O291" i="1"/>
  <c r="N291" i="1"/>
  <c r="M291" i="1"/>
  <c r="K291" i="1"/>
  <c r="I291" i="1"/>
  <c r="G291" i="1"/>
  <c r="E291" i="1"/>
  <c r="Q290" i="1"/>
  <c r="P290" i="1"/>
  <c r="O290" i="1"/>
  <c r="N290" i="1"/>
  <c r="M290" i="1"/>
  <c r="K290" i="1"/>
  <c r="I290" i="1"/>
  <c r="G290" i="1"/>
  <c r="E290" i="1"/>
  <c r="Q289" i="1"/>
  <c r="P289" i="1"/>
  <c r="O289" i="1"/>
  <c r="M289" i="1"/>
  <c r="K289" i="1"/>
  <c r="I289" i="1"/>
  <c r="G289" i="1"/>
  <c r="E289" i="1"/>
  <c r="P288" i="1"/>
  <c r="O288" i="1"/>
  <c r="N288" i="1"/>
  <c r="M288" i="1"/>
  <c r="K288" i="1"/>
  <c r="I288" i="1"/>
  <c r="G288" i="1"/>
  <c r="E288" i="1"/>
  <c r="Q287" i="1"/>
  <c r="P287" i="1"/>
  <c r="O287" i="1"/>
  <c r="N287" i="1"/>
  <c r="M287" i="1"/>
  <c r="K287" i="1"/>
  <c r="I287" i="1"/>
  <c r="G287" i="1"/>
  <c r="E287" i="1"/>
  <c r="Q286" i="1"/>
  <c r="P286" i="1"/>
  <c r="O286" i="1"/>
  <c r="M286" i="1"/>
  <c r="K286" i="1"/>
  <c r="I286" i="1"/>
  <c r="G286" i="1"/>
  <c r="E286" i="1"/>
  <c r="Q285" i="1"/>
  <c r="P285" i="1"/>
  <c r="O285" i="1"/>
  <c r="N285" i="1"/>
  <c r="M285" i="1"/>
  <c r="K285" i="1"/>
  <c r="I285" i="1"/>
  <c r="G285" i="1"/>
  <c r="E285" i="1"/>
  <c r="Q284" i="1"/>
  <c r="P284" i="1"/>
  <c r="O284" i="1"/>
  <c r="N284" i="1"/>
  <c r="M284" i="1"/>
  <c r="K284" i="1"/>
  <c r="I284" i="1"/>
  <c r="G284" i="1"/>
  <c r="E284" i="1"/>
  <c r="Q283" i="1"/>
  <c r="P283" i="1"/>
  <c r="M283" i="1"/>
  <c r="K283" i="1"/>
  <c r="I283" i="1"/>
  <c r="G283" i="1"/>
  <c r="E283" i="1"/>
  <c r="Q282" i="1"/>
  <c r="O282" i="1"/>
  <c r="N282" i="1"/>
  <c r="M282" i="1"/>
  <c r="K282" i="1"/>
  <c r="I282" i="1"/>
  <c r="G282" i="1"/>
  <c r="E282" i="1"/>
  <c r="Q281" i="1"/>
  <c r="N281" i="1"/>
  <c r="M281" i="1"/>
  <c r="K281" i="1"/>
  <c r="I281" i="1"/>
  <c r="G281" i="1"/>
  <c r="E281" i="1"/>
  <c r="Q280" i="1"/>
  <c r="P280" i="1"/>
  <c r="O280" i="1"/>
  <c r="N280" i="1"/>
  <c r="M280" i="1"/>
  <c r="K280" i="1"/>
  <c r="I280" i="1"/>
  <c r="G280" i="1"/>
  <c r="E280" i="1"/>
  <c r="Q279" i="1"/>
  <c r="P279" i="1"/>
  <c r="O279" i="1"/>
  <c r="N279" i="1"/>
  <c r="M279" i="1"/>
  <c r="K279" i="1"/>
  <c r="I279" i="1"/>
  <c r="G279" i="1"/>
  <c r="E279" i="1"/>
  <c r="Q278" i="1"/>
  <c r="P278" i="1"/>
  <c r="O278" i="1"/>
  <c r="N278" i="1"/>
  <c r="M278" i="1"/>
  <c r="K278" i="1"/>
  <c r="I278" i="1"/>
  <c r="G278" i="1"/>
  <c r="E278" i="1"/>
  <c r="O277" i="1"/>
  <c r="M277" i="1"/>
  <c r="K277" i="1"/>
  <c r="I277" i="1"/>
  <c r="G277" i="1"/>
  <c r="E277" i="1"/>
  <c r="Q276" i="1"/>
  <c r="M276" i="1"/>
  <c r="K276" i="1"/>
  <c r="I276" i="1"/>
  <c r="G276" i="1"/>
  <c r="E276" i="1"/>
  <c r="E275" i="1"/>
  <c r="Q274" i="1"/>
  <c r="P274" i="1"/>
  <c r="N274" i="1"/>
  <c r="M274" i="1"/>
  <c r="K274" i="1"/>
  <c r="I274" i="1"/>
  <c r="G274" i="1"/>
  <c r="E274" i="1"/>
  <c r="Q273" i="1"/>
  <c r="P273" i="1"/>
  <c r="O273" i="1"/>
  <c r="N273" i="1"/>
  <c r="M273" i="1"/>
  <c r="K273" i="1"/>
  <c r="I273" i="1"/>
  <c r="G273" i="1"/>
  <c r="E273" i="1"/>
  <c r="Q272" i="1"/>
  <c r="P272" i="1"/>
  <c r="N272" i="1"/>
  <c r="M272" i="1"/>
  <c r="K272" i="1"/>
  <c r="I272" i="1"/>
  <c r="G272" i="1"/>
  <c r="E272" i="1"/>
  <c r="Q271" i="1"/>
  <c r="O271" i="1"/>
  <c r="M271" i="1"/>
  <c r="K271" i="1"/>
  <c r="I271" i="1"/>
  <c r="G271" i="1"/>
  <c r="E271" i="1"/>
  <c r="Q270" i="1"/>
  <c r="P270" i="1"/>
  <c r="O270" i="1"/>
  <c r="N270" i="1"/>
  <c r="M270" i="1"/>
  <c r="K270" i="1"/>
  <c r="I270" i="1"/>
  <c r="G270" i="1"/>
  <c r="E270" i="1"/>
  <c r="Q269" i="1"/>
  <c r="P269" i="1"/>
  <c r="O269" i="1"/>
  <c r="N269" i="1"/>
  <c r="M269" i="1"/>
  <c r="K269" i="1"/>
  <c r="I269" i="1"/>
  <c r="G269" i="1"/>
  <c r="E269" i="1"/>
  <c r="E268" i="1"/>
  <c r="Q267" i="1"/>
  <c r="P267" i="1"/>
  <c r="O267" i="1"/>
  <c r="N267" i="1"/>
  <c r="M267" i="1"/>
  <c r="K267" i="1"/>
  <c r="I267" i="1"/>
  <c r="G267" i="1"/>
  <c r="E267" i="1"/>
  <c r="E266" i="1"/>
  <c r="Q265" i="1"/>
  <c r="P265" i="1"/>
  <c r="O265" i="1"/>
  <c r="N265" i="1"/>
  <c r="M265" i="1"/>
  <c r="K265" i="1"/>
  <c r="I265" i="1"/>
  <c r="G265" i="1"/>
  <c r="E265" i="1"/>
  <c r="P264" i="1"/>
  <c r="O264" i="1"/>
  <c r="N264" i="1"/>
  <c r="M264" i="1"/>
  <c r="K264" i="1"/>
  <c r="I264" i="1"/>
  <c r="G264" i="1"/>
  <c r="E264" i="1"/>
  <c r="Q263" i="1"/>
  <c r="P263" i="1"/>
  <c r="O263" i="1"/>
  <c r="N263" i="1"/>
  <c r="M263" i="1"/>
  <c r="K263" i="1"/>
  <c r="I263" i="1"/>
  <c r="G263" i="1"/>
  <c r="E263" i="1"/>
  <c r="E262" i="1"/>
  <c r="Q261" i="1"/>
  <c r="P261" i="1"/>
  <c r="O261" i="1"/>
  <c r="N261" i="1"/>
  <c r="M261" i="1"/>
  <c r="K261" i="1"/>
  <c r="I261" i="1"/>
  <c r="G261" i="1"/>
  <c r="E261" i="1"/>
  <c r="Q260" i="1"/>
  <c r="P260" i="1"/>
  <c r="O260" i="1"/>
  <c r="N260" i="1"/>
  <c r="M260" i="1"/>
  <c r="K260" i="1"/>
  <c r="I260" i="1"/>
  <c r="G260" i="1"/>
  <c r="E260" i="1"/>
  <c r="Q259" i="1"/>
  <c r="P259" i="1"/>
  <c r="O259" i="1"/>
  <c r="N259" i="1"/>
  <c r="M259" i="1"/>
  <c r="K259" i="1"/>
  <c r="I259" i="1"/>
  <c r="G259" i="1"/>
  <c r="E259" i="1"/>
  <c r="N258" i="1"/>
  <c r="M258" i="1"/>
  <c r="K258" i="1"/>
  <c r="I258" i="1"/>
  <c r="G258" i="1"/>
  <c r="E258" i="1"/>
  <c r="Q257" i="1"/>
  <c r="P257" i="1"/>
  <c r="O257" i="1"/>
  <c r="N257" i="1"/>
  <c r="M257" i="1"/>
  <c r="K257" i="1"/>
  <c r="I257" i="1"/>
  <c r="G257" i="1"/>
  <c r="E257" i="1"/>
  <c r="Q256" i="1"/>
  <c r="P256" i="1"/>
  <c r="O256" i="1"/>
  <c r="N256" i="1"/>
  <c r="M256" i="1"/>
  <c r="K256" i="1"/>
  <c r="I256" i="1"/>
  <c r="G256" i="1"/>
  <c r="E256" i="1"/>
  <c r="Q255" i="1"/>
  <c r="P255" i="1"/>
  <c r="O255" i="1"/>
  <c r="N255" i="1"/>
  <c r="M255" i="1"/>
  <c r="K255" i="1"/>
  <c r="I255" i="1"/>
  <c r="G255" i="1"/>
  <c r="E255" i="1"/>
  <c r="Q254" i="1"/>
  <c r="P254" i="1"/>
  <c r="O254" i="1"/>
  <c r="N254" i="1"/>
  <c r="M254" i="1"/>
  <c r="K254" i="1"/>
  <c r="I254" i="1"/>
  <c r="G254" i="1"/>
  <c r="E254" i="1"/>
  <c r="Q253" i="1"/>
  <c r="P253" i="1"/>
  <c r="O253" i="1"/>
  <c r="N253" i="1"/>
  <c r="M253" i="1"/>
  <c r="K253" i="1"/>
  <c r="I253" i="1"/>
  <c r="G253" i="1"/>
  <c r="E253" i="1"/>
  <c r="Q252" i="1"/>
  <c r="P252" i="1"/>
  <c r="O252" i="1"/>
  <c r="N252" i="1"/>
  <c r="M252" i="1"/>
  <c r="K252" i="1"/>
  <c r="I252" i="1"/>
  <c r="G252" i="1"/>
  <c r="E252" i="1"/>
  <c r="Q251" i="1"/>
  <c r="P251" i="1"/>
  <c r="O251" i="1"/>
  <c r="M251" i="1"/>
  <c r="K251" i="1"/>
  <c r="I251" i="1"/>
  <c r="G251" i="1"/>
  <c r="E251" i="1"/>
  <c r="P250" i="1"/>
  <c r="O250" i="1"/>
  <c r="M250" i="1"/>
  <c r="K250" i="1"/>
  <c r="I250" i="1"/>
  <c r="G250" i="1"/>
  <c r="E250" i="1"/>
  <c r="Q249" i="1"/>
  <c r="P249" i="1"/>
  <c r="O249" i="1"/>
  <c r="N249" i="1"/>
  <c r="M249" i="1"/>
  <c r="K249" i="1"/>
  <c r="I249" i="1"/>
  <c r="G249" i="1"/>
  <c r="E249" i="1"/>
  <c r="Q248" i="1"/>
  <c r="P248" i="1"/>
  <c r="O248" i="1"/>
  <c r="N248" i="1"/>
  <c r="M248" i="1"/>
  <c r="K248" i="1"/>
  <c r="I248" i="1"/>
  <c r="G248" i="1"/>
  <c r="E248" i="1"/>
  <c r="Q247" i="1"/>
  <c r="P247" i="1"/>
  <c r="O247" i="1"/>
  <c r="N247" i="1"/>
  <c r="M247" i="1"/>
  <c r="K247" i="1"/>
  <c r="I247" i="1"/>
  <c r="G247" i="1"/>
  <c r="E247" i="1"/>
  <c r="N246" i="1"/>
  <c r="M246" i="1"/>
  <c r="K246" i="1"/>
  <c r="I246" i="1"/>
  <c r="G246" i="1"/>
  <c r="E246" i="1"/>
  <c r="Q245" i="1"/>
  <c r="P245" i="1"/>
  <c r="O245" i="1"/>
  <c r="N245" i="1"/>
  <c r="M245" i="1"/>
  <c r="K245" i="1"/>
  <c r="I245" i="1"/>
  <c r="G245" i="1"/>
  <c r="E245" i="1"/>
  <c r="P244" i="1"/>
  <c r="N244" i="1"/>
  <c r="M244" i="1"/>
  <c r="K244" i="1"/>
  <c r="I244" i="1"/>
  <c r="G244" i="1"/>
  <c r="E244" i="1"/>
  <c r="Q243" i="1"/>
  <c r="P243" i="1"/>
  <c r="O243" i="1"/>
  <c r="N243" i="1"/>
  <c r="M243" i="1"/>
  <c r="K243" i="1"/>
  <c r="I243" i="1"/>
  <c r="G243" i="1"/>
  <c r="E243" i="1"/>
  <c r="E242" i="1"/>
  <c r="Q241" i="1"/>
  <c r="P241" i="1"/>
  <c r="O241" i="1"/>
  <c r="N241" i="1"/>
  <c r="M241" i="1"/>
  <c r="K241" i="1"/>
  <c r="I241" i="1"/>
  <c r="G241" i="1"/>
  <c r="E241" i="1"/>
  <c r="Q240" i="1"/>
  <c r="P240" i="1"/>
  <c r="N240" i="1"/>
  <c r="M240" i="1"/>
  <c r="K240" i="1"/>
  <c r="I240" i="1"/>
  <c r="G240" i="1"/>
  <c r="E240" i="1"/>
  <c r="O239" i="1"/>
  <c r="N239" i="1"/>
  <c r="M239" i="1"/>
  <c r="K239" i="1"/>
  <c r="I239" i="1"/>
  <c r="G239" i="1"/>
  <c r="E239" i="1"/>
  <c r="Q238" i="1"/>
  <c r="P238" i="1"/>
  <c r="O238" i="1"/>
  <c r="N238" i="1"/>
  <c r="M238" i="1"/>
  <c r="K238" i="1"/>
  <c r="I238" i="1"/>
  <c r="G238" i="1"/>
  <c r="E238" i="1"/>
  <c r="Q237" i="1"/>
  <c r="M237" i="1"/>
  <c r="K237" i="1"/>
  <c r="I237" i="1"/>
  <c r="G237" i="1"/>
  <c r="E237" i="1"/>
  <c r="Q236" i="1"/>
  <c r="P236" i="1"/>
  <c r="O236" i="1"/>
  <c r="N236" i="1"/>
  <c r="M236" i="1"/>
  <c r="K236" i="1"/>
  <c r="I236" i="1"/>
  <c r="G236" i="1"/>
  <c r="E236" i="1"/>
  <c r="Q235" i="1"/>
  <c r="P235" i="1"/>
  <c r="O235" i="1"/>
  <c r="N235" i="1"/>
  <c r="M235" i="1"/>
  <c r="K235" i="1"/>
  <c r="I235" i="1"/>
  <c r="G235" i="1"/>
  <c r="E235" i="1"/>
  <c r="Q234" i="1"/>
  <c r="P234" i="1"/>
  <c r="O234" i="1"/>
  <c r="N234" i="1"/>
  <c r="M234" i="1"/>
  <c r="K234" i="1"/>
  <c r="I234" i="1"/>
  <c r="G234" i="1"/>
  <c r="E234" i="1"/>
  <c r="Q233" i="1"/>
  <c r="P233" i="1"/>
  <c r="O233" i="1"/>
  <c r="N233" i="1"/>
  <c r="M233" i="1"/>
  <c r="K233" i="1"/>
  <c r="I233" i="1"/>
  <c r="G233" i="1"/>
  <c r="E233" i="1"/>
  <c r="Q232" i="1"/>
  <c r="P232" i="1"/>
  <c r="O232" i="1"/>
  <c r="N232" i="1"/>
  <c r="M232" i="1"/>
  <c r="K232" i="1"/>
  <c r="I232" i="1"/>
  <c r="G232" i="1"/>
  <c r="E232" i="1"/>
  <c r="Q231" i="1"/>
  <c r="P231" i="1"/>
  <c r="O231" i="1"/>
  <c r="N231" i="1"/>
  <c r="M231" i="1"/>
  <c r="K231" i="1"/>
  <c r="I231" i="1"/>
  <c r="G231" i="1"/>
  <c r="E231" i="1"/>
  <c r="E230" i="1"/>
  <c r="Q229" i="1"/>
  <c r="P229" i="1"/>
  <c r="O229" i="1"/>
  <c r="N229" i="1"/>
  <c r="M229" i="1"/>
  <c r="K229" i="1"/>
  <c r="I229" i="1"/>
  <c r="G229" i="1"/>
  <c r="E229" i="1"/>
  <c r="Q228" i="1"/>
  <c r="M228" i="1"/>
  <c r="K228" i="1"/>
  <c r="I228" i="1"/>
  <c r="G228" i="1"/>
  <c r="E228" i="1"/>
  <c r="Q227" i="1"/>
  <c r="P227" i="1"/>
  <c r="O227" i="1"/>
  <c r="N227" i="1"/>
  <c r="M227" i="1"/>
  <c r="K227" i="1"/>
  <c r="I227" i="1"/>
  <c r="G227" i="1"/>
  <c r="E227" i="1"/>
  <c r="Q226" i="1"/>
  <c r="P226" i="1"/>
  <c r="O226" i="1"/>
  <c r="N226" i="1"/>
  <c r="M226" i="1"/>
  <c r="K226" i="1"/>
  <c r="I226" i="1"/>
  <c r="G226" i="1"/>
  <c r="E226" i="1"/>
  <c r="Q225" i="1"/>
  <c r="P225" i="1"/>
  <c r="O225" i="1"/>
  <c r="N225" i="1"/>
  <c r="M225" i="1"/>
  <c r="K225" i="1"/>
  <c r="I225" i="1"/>
  <c r="G225" i="1"/>
  <c r="E225" i="1"/>
  <c r="Q224" i="1"/>
  <c r="P224" i="1"/>
  <c r="O224" i="1"/>
  <c r="N224" i="1"/>
  <c r="M224" i="1"/>
  <c r="K224" i="1"/>
  <c r="I224" i="1"/>
  <c r="G224" i="1"/>
  <c r="E224" i="1"/>
  <c r="Q223" i="1"/>
  <c r="P223" i="1"/>
  <c r="O223" i="1"/>
  <c r="N223" i="1"/>
  <c r="M223" i="1"/>
  <c r="K223" i="1"/>
  <c r="I223" i="1"/>
  <c r="G223" i="1"/>
  <c r="E223" i="1"/>
  <c r="E222" i="1"/>
  <c r="Q221" i="1"/>
  <c r="P221" i="1"/>
  <c r="O221" i="1"/>
  <c r="N221" i="1"/>
  <c r="M221" i="1"/>
  <c r="K221" i="1"/>
  <c r="I221" i="1"/>
  <c r="G221" i="1"/>
  <c r="E221" i="1"/>
  <c r="Q220" i="1"/>
  <c r="P220" i="1"/>
  <c r="O220" i="1"/>
  <c r="N220" i="1"/>
  <c r="M220" i="1"/>
  <c r="K220" i="1"/>
  <c r="I220" i="1"/>
  <c r="G220" i="1"/>
  <c r="E220" i="1"/>
  <c r="Q219" i="1"/>
  <c r="P219" i="1"/>
  <c r="O219" i="1"/>
  <c r="N219" i="1"/>
  <c r="M219" i="1"/>
  <c r="K219" i="1"/>
  <c r="I219" i="1"/>
  <c r="G219" i="1"/>
  <c r="E219" i="1"/>
  <c r="Q218" i="1"/>
  <c r="P218" i="1"/>
  <c r="O218" i="1"/>
  <c r="N218" i="1"/>
  <c r="M218" i="1"/>
  <c r="K218" i="1"/>
  <c r="I218" i="1"/>
  <c r="G218" i="1"/>
  <c r="E218" i="1"/>
  <c r="Q217" i="1"/>
  <c r="P217" i="1"/>
  <c r="O217" i="1"/>
  <c r="N217" i="1"/>
  <c r="M217" i="1"/>
  <c r="K217" i="1"/>
  <c r="I217" i="1"/>
  <c r="G217" i="1"/>
  <c r="E217" i="1"/>
  <c r="P216" i="1"/>
  <c r="O216" i="1"/>
  <c r="N216" i="1"/>
  <c r="M216" i="1"/>
  <c r="K216" i="1"/>
  <c r="I216" i="1"/>
  <c r="G216" i="1"/>
  <c r="E216" i="1"/>
  <c r="Q215" i="1"/>
  <c r="P215" i="1"/>
  <c r="O215" i="1"/>
  <c r="N215" i="1"/>
  <c r="M215" i="1"/>
  <c r="K215" i="1"/>
  <c r="I215" i="1"/>
  <c r="G215" i="1"/>
  <c r="E215" i="1"/>
  <c r="P214" i="1"/>
  <c r="O214" i="1"/>
  <c r="N214" i="1"/>
  <c r="M214" i="1"/>
  <c r="K214" i="1"/>
  <c r="I214" i="1"/>
  <c r="G214" i="1"/>
  <c r="E214" i="1"/>
  <c r="Q213" i="1"/>
  <c r="P213" i="1"/>
  <c r="O213" i="1"/>
  <c r="M213" i="1"/>
  <c r="K213" i="1"/>
  <c r="I213" i="1"/>
  <c r="G213" i="1"/>
  <c r="E213" i="1"/>
  <c r="Q212" i="1"/>
  <c r="P212" i="1"/>
  <c r="O212" i="1"/>
  <c r="N212" i="1"/>
  <c r="M212" i="1"/>
  <c r="K212" i="1"/>
  <c r="I212" i="1"/>
  <c r="G212" i="1"/>
  <c r="E212" i="1"/>
  <c r="Q211" i="1"/>
  <c r="P211" i="1"/>
  <c r="O211" i="1"/>
  <c r="N211" i="1"/>
  <c r="M211" i="1"/>
  <c r="K211" i="1"/>
  <c r="I211" i="1"/>
  <c r="G211" i="1"/>
  <c r="E211" i="1"/>
  <c r="P210" i="1"/>
  <c r="O210" i="1"/>
  <c r="N210" i="1"/>
  <c r="M210" i="1"/>
  <c r="K210" i="1"/>
  <c r="I210" i="1"/>
  <c r="G210" i="1"/>
  <c r="E210" i="1"/>
  <c r="Q209" i="1"/>
  <c r="P209" i="1"/>
  <c r="O209" i="1"/>
  <c r="N209" i="1"/>
  <c r="M209" i="1"/>
  <c r="K209" i="1"/>
  <c r="I209" i="1"/>
  <c r="G209" i="1"/>
  <c r="E209" i="1"/>
  <c r="E208" i="1"/>
  <c r="Q207" i="1"/>
  <c r="P207" i="1"/>
  <c r="O207" i="1"/>
  <c r="N207" i="1"/>
  <c r="M207" i="1"/>
  <c r="K207" i="1"/>
  <c r="I207" i="1"/>
  <c r="G207" i="1"/>
  <c r="E207" i="1"/>
  <c r="Q206" i="1"/>
  <c r="P206" i="1"/>
  <c r="O206" i="1"/>
  <c r="N206" i="1"/>
  <c r="M206" i="1"/>
  <c r="K206" i="1"/>
  <c r="I206" i="1"/>
  <c r="G206" i="1"/>
  <c r="E206" i="1"/>
  <c r="Q205" i="1"/>
  <c r="P205" i="1"/>
  <c r="O205" i="1"/>
  <c r="N205" i="1"/>
  <c r="M205" i="1"/>
  <c r="K205" i="1"/>
  <c r="I205" i="1"/>
  <c r="G205" i="1"/>
  <c r="E205" i="1"/>
  <c r="Q204" i="1"/>
  <c r="P204" i="1"/>
  <c r="O204" i="1"/>
  <c r="M204" i="1"/>
  <c r="K204" i="1"/>
  <c r="I204" i="1"/>
  <c r="G204" i="1"/>
  <c r="E204" i="1"/>
  <c r="Q203" i="1"/>
  <c r="P203" i="1"/>
  <c r="O203" i="1"/>
  <c r="N203" i="1"/>
  <c r="M203" i="1"/>
  <c r="K203" i="1"/>
  <c r="I203" i="1"/>
  <c r="G203" i="1"/>
  <c r="E203" i="1"/>
  <c r="Q202" i="1"/>
  <c r="P202" i="1"/>
  <c r="O202" i="1"/>
  <c r="N202" i="1"/>
  <c r="M202" i="1"/>
  <c r="K202" i="1"/>
  <c r="I202" i="1"/>
  <c r="G202" i="1"/>
  <c r="E202" i="1"/>
  <c r="Q201" i="1"/>
  <c r="P201" i="1"/>
  <c r="O201" i="1"/>
  <c r="N201" i="1"/>
  <c r="M201" i="1"/>
  <c r="K201" i="1"/>
  <c r="I201" i="1"/>
  <c r="G201" i="1"/>
  <c r="E201" i="1"/>
  <c r="Q200" i="1"/>
  <c r="P200" i="1"/>
  <c r="O200" i="1"/>
  <c r="N200" i="1"/>
  <c r="M200" i="1"/>
  <c r="K200" i="1"/>
  <c r="I200" i="1"/>
  <c r="G200" i="1"/>
  <c r="E200" i="1"/>
  <c r="Q199" i="1"/>
  <c r="P199" i="1"/>
  <c r="O199" i="1"/>
  <c r="N199" i="1"/>
  <c r="M199" i="1"/>
  <c r="K199" i="1"/>
  <c r="I199" i="1"/>
  <c r="G199" i="1"/>
  <c r="E199" i="1"/>
  <c r="Q198" i="1"/>
  <c r="P198" i="1"/>
  <c r="O198" i="1"/>
  <c r="N198" i="1"/>
  <c r="M198" i="1"/>
  <c r="K198" i="1"/>
  <c r="I198" i="1"/>
  <c r="G198" i="1"/>
  <c r="E198" i="1"/>
  <c r="Q197" i="1"/>
  <c r="P197" i="1"/>
  <c r="O197" i="1"/>
  <c r="N197" i="1"/>
  <c r="M197" i="1"/>
  <c r="K197" i="1"/>
  <c r="I197" i="1"/>
  <c r="G197" i="1"/>
  <c r="E197" i="1"/>
  <c r="P196" i="1"/>
  <c r="O196" i="1"/>
  <c r="N196" i="1"/>
  <c r="M196" i="1"/>
  <c r="K196" i="1"/>
  <c r="I196" i="1"/>
  <c r="G196" i="1"/>
  <c r="E196" i="1"/>
  <c r="Q195" i="1"/>
  <c r="P195" i="1"/>
  <c r="O195" i="1"/>
  <c r="N195" i="1"/>
  <c r="M195" i="1"/>
  <c r="K195" i="1"/>
  <c r="I195" i="1"/>
  <c r="G195" i="1"/>
  <c r="E195" i="1"/>
  <c r="O194" i="1"/>
  <c r="M194" i="1"/>
  <c r="K194" i="1"/>
  <c r="I194" i="1"/>
  <c r="G194" i="1"/>
  <c r="E194" i="1"/>
  <c r="Q193" i="1"/>
  <c r="P193" i="1"/>
  <c r="O193" i="1"/>
  <c r="N193" i="1"/>
  <c r="M193" i="1"/>
  <c r="K193" i="1"/>
  <c r="I193" i="1"/>
  <c r="G193" i="1"/>
  <c r="E193" i="1"/>
  <c r="Q192" i="1"/>
  <c r="P192" i="1"/>
  <c r="O192" i="1"/>
  <c r="N192" i="1"/>
  <c r="M192" i="1"/>
  <c r="K192" i="1"/>
  <c r="I192" i="1"/>
  <c r="G192" i="1"/>
  <c r="E192" i="1"/>
  <c r="N191" i="1"/>
  <c r="M191" i="1"/>
  <c r="K191" i="1"/>
  <c r="I191" i="1"/>
  <c r="G191" i="1"/>
  <c r="E191" i="1"/>
  <c r="Q190" i="1"/>
  <c r="P190" i="1"/>
  <c r="O190" i="1"/>
  <c r="N190" i="1"/>
  <c r="M190" i="1"/>
  <c r="K190" i="1"/>
  <c r="I190" i="1"/>
  <c r="G190" i="1"/>
  <c r="E190" i="1"/>
  <c r="Q189" i="1"/>
  <c r="P189" i="1"/>
  <c r="O189" i="1"/>
  <c r="N189" i="1"/>
  <c r="M189" i="1"/>
  <c r="K189" i="1"/>
  <c r="I189" i="1"/>
  <c r="G189" i="1"/>
  <c r="E189" i="1"/>
  <c r="Q188" i="1"/>
  <c r="P188" i="1"/>
  <c r="O188" i="1"/>
  <c r="N188" i="1"/>
  <c r="M188" i="1"/>
  <c r="K188" i="1"/>
  <c r="I188" i="1"/>
  <c r="G188" i="1"/>
  <c r="E188" i="1"/>
  <c r="Q187" i="1"/>
  <c r="P187" i="1"/>
  <c r="O187" i="1"/>
  <c r="N187" i="1"/>
  <c r="M187" i="1"/>
  <c r="K187" i="1"/>
  <c r="I187" i="1"/>
  <c r="G187" i="1"/>
  <c r="E187" i="1"/>
  <c r="E186" i="1"/>
  <c r="Q185" i="1"/>
  <c r="P185" i="1"/>
  <c r="O185" i="1"/>
  <c r="N185" i="1"/>
  <c r="M185" i="1"/>
  <c r="K185" i="1"/>
  <c r="I185" i="1"/>
  <c r="G185" i="1"/>
  <c r="E185" i="1"/>
  <c r="Q184" i="1"/>
  <c r="P184" i="1"/>
  <c r="O184" i="1"/>
  <c r="N184" i="1"/>
  <c r="M184" i="1"/>
  <c r="K184" i="1"/>
  <c r="I184" i="1"/>
  <c r="G184" i="1"/>
  <c r="E184" i="1"/>
  <c r="Q183" i="1"/>
  <c r="P183" i="1"/>
  <c r="O183" i="1"/>
  <c r="N183" i="1"/>
  <c r="M183" i="1"/>
  <c r="K183" i="1"/>
  <c r="I183" i="1"/>
  <c r="G183" i="1"/>
  <c r="E183" i="1"/>
  <c r="Q182" i="1"/>
  <c r="P182" i="1"/>
  <c r="O182" i="1"/>
  <c r="N182" i="1"/>
  <c r="M182" i="1"/>
  <c r="K182" i="1"/>
  <c r="I182" i="1"/>
  <c r="G182" i="1"/>
  <c r="E182" i="1"/>
  <c r="Q181" i="1"/>
  <c r="P181" i="1"/>
  <c r="O181" i="1"/>
  <c r="N181" i="1"/>
  <c r="M181" i="1"/>
  <c r="K181" i="1"/>
  <c r="I181" i="1"/>
  <c r="G181" i="1"/>
  <c r="E181" i="1"/>
  <c r="Q180" i="1"/>
  <c r="P180" i="1"/>
  <c r="O180" i="1"/>
  <c r="M180" i="1"/>
  <c r="K180" i="1"/>
  <c r="I180" i="1"/>
  <c r="G180" i="1"/>
  <c r="E180" i="1"/>
  <c r="Q179" i="1"/>
  <c r="P179" i="1"/>
  <c r="O179" i="1"/>
  <c r="N179" i="1"/>
  <c r="M179" i="1"/>
  <c r="K179" i="1"/>
  <c r="I179" i="1"/>
  <c r="G179" i="1"/>
  <c r="E179" i="1"/>
  <c r="Q178" i="1"/>
  <c r="P178" i="1"/>
  <c r="O178" i="1"/>
  <c r="N178" i="1"/>
  <c r="M178" i="1"/>
  <c r="K178" i="1"/>
  <c r="I178" i="1"/>
  <c r="G178" i="1"/>
  <c r="E178" i="1"/>
  <c r="Q177" i="1"/>
  <c r="O177" i="1"/>
  <c r="M177" i="1"/>
  <c r="K177" i="1"/>
  <c r="I177" i="1"/>
  <c r="G177" i="1"/>
  <c r="E177" i="1"/>
  <c r="Q176" i="1"/>
  <c r="P176" i="1"/>
  <c r="N176" i="1"/>
  <c r="M176" i="1"/>
  <c r="K176" i="1"/>
  <c r="I176" i="1"/>
  <c r="G176" i="1"/>
  <c r="E176" i="1"/>
  <c r="Q175" i="1"/>
  <c r="P175" i="1"/>
  <c r="O175" i="1"/>
  <c r="N175" i="1"/>
  <c r="M175" i="1"/>
  <c r="K175" i="1"/>
  <c r="I175" i="1"/>
  <c r="G175" i="1"/>
  <c r="E175" i="1"/>
  <c r="Q174" i="1"/>
  <c r="P174" i="1"/>
  <c r="O174" i="1"/>
  <c r="N174" i="1"/>
  <c r="M174" i="1"/>
  <c r="K174" i="1"/>
  <c r="I174" i="1"/>
  <c r="G174" i="1"/>
  <c r="E174" i="1"/>
  <c r="Q173" i="1"/>
  <c r="P173" i="1"/>
  <c r="O173" i="1"/>
  <c r="N173" i="1"/>
  <c r="M173" i="1"/>
  <c r="K173" i="1"/>
  <c r="I173" i="1"/>
  <c r="G173" i="1"/>
  <c r="E173" i="1"/>
  <c r="Q172" i="1"/>
  <c r="P172" i="1"/>
  <c r="O172" i="1"/>
  <c r="N172" i="1"/>
  <c r="M172" i="1"/>
  <c r="K172" i="1"/>
  <c r="I172" i="1"/>
  <c r="G172" i="1"/>
  <c r="E172" i="1"/>
  <c r="Q171" i="1"/>
  <c r="P171" i="1"/>
  <c r="O171" i="1"/>
  <c r="N171" i="1"/>
  <c r="M171" i="1"/>
  <c r="K171" i="1"/>
  <c r="I171" i="1"/>
  <c r="G171" i="1"/>
  <c r="E171" i="1"/>
  <c r="Q170" i="1"/>
  <c r="P170" i="1"/>
  <c r="O170" i="1"/>
  <c r="N170" i="1"/>
  <c r="M170" i="1"/>
  <c r="K170" i="1"/>
  <c r="I170" i="1"/>
  <c r="G170" i="1"/>
  <c r="E170" i="1"/>
  <c r="Q169" i="1"/>
  <c r="P169" i="1"/>
  <c r="O169" i="1"/>
  <c r="N169" i="1"/>
  <c r="M169" i="1"/>
  <c r="K169" i="1"/>
  <c r="I169" i="1"/>
  <c r="G169" i="1"/>
  <c r="E169" i="1"/>
  <c r="Q168" i="1"/>
  <c r="P168" i="1"/>
  <c r="O168" i="1"/>
  <c r="N168" i="1"/>
  <c r="M168" i="1"/>
  <c r="K168" i="1"/>
  <c r="I168" i="1"/>
  <c r="G168" i="1"/>
  <c r="E168" i="1"/>
  <c r="Q167" i="1"/>
  <c r="P167" i="1"/>
  <c r="O167" i="1"/>
  <c r="N167" i="1"/>
  <c r="M167" i="1"/>
  <c r="K167" i="1"/>
  <c r="I167" i="1"/>
  <c r="G167" i="1"/>
  <c r="E167" i="1"/>
  <c r="Q166" i="1"/>
  <c r="P166" i="1"/>
  <c r="O166" i="1"/>
  <c r="N166" i="1"/>
  <c r="M166" i="1"/>
  <c r="K166" i="1"/>
  <c r="I166" i="1"/>
  <c r="G166" i="1"/>
  <c r="E166" i="1"/>
  <c r="Q165" i="1"/>
  <c r="P165" i="1"/>
  <c r="O165" i="1"/>
  <c r="N165" i="1"/>
  <c r="M165" i="1"/>
  <c r="K165" i="1"/>
  <c r="I165" i="1"/>
  <c r="G165" i="1"/>
  <c r="E165" i="1"/>
  <c r="Q164" i="1"/>
  <c r="P164" i="1"/>
  <c r="O164" i="1"/>
  <c r="N164" i="1"/>
  <c r="M164" i="1"/>
  <c r="K164" i="1"/>
  <c r="I164" i="1"/>
  <c r="G164" i="1"/>
  <c r="E164" i="1"/>
  <c r="Q163" i="1"/>
  <c r="P163" i="1"/>
  <c r="O163" i="1"/>
  <c r="N163" i="1"/>
  <c r="M163" i="1"/>
  <c r="K163" i="1"/>
  <c r="I163" i="1"/>
  <c r="G163" i="1"/>
  <c r="E163" i="1"/>
  <c r="P162" i="1"/>
  <c r="O162" i="1"/>
  <c r="M162" i="1"/>
  <c r="K162" i="1"/>
  <c r="I162" i="1"/>
  <c r="G162" i="1"/>
  <c r="E162" i="1"/>
  <c r="Q161" i="1"/>
  <c r="P161" i="1"/>
  <c r="O161" i="1"/>
  <c r="N161" i="1"/>
  <c r="M161" i="1"/>
  <c r="K161" i="1"/>
  <c r="I161" i="1"/>
  <c r="G161" i="1"/>
  <c r="E161" i="1"/>
  <c r="Q160" i="1"/>
  <c r="P160" i="1"/>
  <c r="O160" i="1"/>
  <c r="N160" i="1"/>
  <c r="M160" i="1"/>
  <c r="K160" i="1"/>
  <c r="I160" i="1"/>
  <c r="G160" i="1"/>
  <c r="E160" i="1"/>
  <c r="Q159" i="1"/>
  <c r="P159" i="1"/>
  <c r="O159" i="1"/>
  <c r="N159" i="1"/>
  <c r="M159" i="1"/>
  <c r="K159" i="1"/>
  <c r="I159" i="1"/>
  <c r="G159" i="1"/>
  <c r="E159" i="1"/>
  <c r="Q158" i="1"/>
  <c r="P158" i="1"/>
  <c r="O158" i="1"/>
  <c r="N158" i="1"/>
  <c r="M158" i="1"/>
  <c r="K158" i="1"/>
  <c r="I158" i="1"/>
  <c r="G158" i="1"/>
  <c r="E158" i="1"/>
  <c r="Q157" i="1"/>
  <c r="P157" i="1"/>
  <c r="O157" i="1"/>
  <c r="N157" i="1"/>
  <c r="M157" i="1"/>
  <c r="K157" i="1"/>
  <c r="I157" i="1"/>
  <c r="G157" i="1"/>
  <c r="E157" i="1"/>
  <c r="Q156" i="1"/>
  <c r="P156" i="1"/>
  <c r="O156" i="1"/>
  <c r="N156" i="1"/>
  <c r="M156" i="1"/>
  <c r="K156" i="1"/>
  <c r="I156" i="1"/>
  <c r="G156" i="1"/>
  <c r="E156" i="1"/>
  <c r="E155" i="1"/>
  <c r="Q154" i="1"/>
  <c r="P154" i="1"/>
  <c r="O154" i="1"/>
  <c r="N154" i="1"/>
  <c r="M154" i="1"/>
  <c r="K154" i="1"/>
  <c r="I154" i="1"/>
  <c r="G154" i="1"/>
  <c r="E154" i="1"/>
  <c r="E153" i="1"/>
  <c r="Q152" i="1"/>
  <c r="P152" i="1"/>
  <c r="O152" i="1"/>
  <c r="N152" i="1"/>
  <c r="M152" i="1"/>
  <c r="K152" i="1"/>
  <c r="I152" i="1"/>
  <c r="G152" i="1"/>
  <c r="E152" i="1"/>
  <c r="Q151" i="1"/>
  <c r="P151" i="1"/>
  <c r="O151" i="1"/>
  <c r="N151" i="1"/>
  <c r="M151" i="1"/>
  <c r="K151" i="1"/>
  <c r="I151" i="1"/>
  <c r="G151" i="1"/>
  <c r="E151" i="1"/>
  <c r="Q150" i="1"/>
  <c r="P150" i="1"/>
  <c r="O150" i="1"/>
  <c r="N150" i="1"/>
  <c r="M150" i="1"/>
  <c r="K150" i="1"/>
  <c r="I150" i="1"/>
  <c r="G150" i="1"/>
  <c r="E150" i="1"/>
  <c r="P149" i="1"/>
  <c r="O149" i="1"/>
  <c r="N149" i="1"/>
  <c r="M149" i="1"/>
  <c r="K149" i="1"/>
  <c r="I149" i="1"/>
  <c r="G149" i="1"/>
  <c r="E149" i="1"/>
  <c r="Q148" i="1"/>
  <c r="P148" i="1"/>
  <c r="O148" i="1"/>
  <c r="N148" i="1"/>
  <c r="M148" i="1"/>
  <c r="K148" i="1"/>
  <c r="I148" i="1"/>
  <c r="G148" i="1"/>
  <c r="E148" i="1"/>
  <c r="Q147" i="1"/>
  <c r="P147" i="1"/>
  <c r="O147" i="1"/>
  <c r="N147" i="1"/>
  <c r="M147" i="1"/>
  <c r="K147" i="1"/>
  <c r="I147" i="1"/>
  <c r="G147" i="1"/>
  <c r="E147" i="1"/>
  <c r="N146" i="1"/>
  <c r="M146" i="1"/>
  <c r="K146" i="1"/>
  <c r="I146" i="1"/>
  <c r="G146" i="1"/>
  <c r="E146" i="1"/>
  <c r="Q145" i="1"/>
  <c r="P145" i="1"/>
  <c r="O145" i="1"/>
  <c r="N145" i="1"/>
  <c r="M145" i="1"/>
  <c r="K145" i="1"/>
  <c r="I145" i="1"/>
  <c r="G145" i="1"/>
  <c r="E145" i="1"/>
  <c r="Q144" i="1"/>
  <c r="P144" i="1"/>
  <c r="O144" i="1"/>
  <c r="N144" i="1"/>
  <c r="M144" i="1"/>
  <c r="K144" i="1"/>
  <c r="I144" i="1"/>
  <c r="G144" i="1"/>
  <c r="E144" i="1"/>
  <c r="Q143" i="1"/>
  <c r="P143" i="1"/>
  <c r="O143" i="1"/>
  <c r="N143" i="1"/>
  <c r="M143" i="1"/>
  <c r="K143" i="1"/>
  <c r="I143" i="1"/>
  <c r="G143" i="1"/>
  <c r="E143" i="1"/>
  <c r="Q142" i="1"/>
  <c r="P142" i="1"/>
  <c r="O142" i="1"/>
  <c r="N142" i="1"/>
  <c r="M142" i="1"/>
  <c r="K142" i="1"/>
  <c r="I142" i="1"/>
  <c r="G142" i="1"/>
  <c r="E142" i="1"/>
  <c r="Q141" i="1"/>
  <c r="P141" i="1"/>
  <c r="O141" i="1"/>
  <c r="N141" i="1"/>
  <c r="M141" i="1"/>
  <c r="K141" i="1"/>
  <c r="I141" i="1"/>
  <c r="G141" i="1"/>
  <c r="E141" i="1"/>
  <c r="Q140" i="1"/>
  <c r="P140" i="1"/>
  <c r="O140" i="1"/>
  <c r="N140" i="1"/>
  <c r="M140" i="1"/>
  <c r="K140" i="1"/>
  <c r="I140" i="1"/>
  <c r="G140" i="1"/>
  <c r="E140" i="1"/>
  <c r="Q139" i="1"/>
  <c r="P139" i="1"/>
  <c r="O139" i="1"/>
  <c r="N139" i="1"/>
  <c r="M139" i="1"/>
  <c r="K139" i="1"/>
  <c r="I139" i="1"/>
  <c r="G139" i="1"/>
  <c r="E139" i="1"/>
  <c r="Q138" i="1"/>
  <c r="P138" i="1"/>
  <c r="O138" i="1"/>
  <c r="N138" i="1"/>
  <c r="M138" i="1"/>
  <c r="K138" i="1"/>
  <c r="I138" i="1"/>
  <c r="G138" i="1"/>
  <c r="E138" i="1"/>
  <c r="Q137" i="1"/>
  <c r="P137" i="1"/>
  <c r="O137" i="1"/>
  <c r="N137" i="1"/>
  <c r="M137" i="1"/>
  <c r="K137" i="1"/>
  <c r="I137" i="1"/>
  <c r="G137" i="1"/>
  <c r="E137" i="1"/>
  <c r="Q136" i="1"/>
  <c r="P136" i="1"/>
  <c r="O136" i="1"/>
  <c r="N136" i="1"/>
  <c r="M136" i="1"/>
  <c r="K136" i="1"/>
  <c r="I136" i="1"/>
  <c r="G136" i="1"/>
  <c r="E136" i="1"/>
  <c r="Q135" i="1"/>
  <c r="P135" i="1"/>
  <c r="O135" i="1"/>
  <c r="N135" i="1"/>
  <c r="M135" i="1"/>
  <c r="K135" i="1"/>
  <c r="I135" i="1"/>
  <c r="G135" i="1"/>
  <c r="E135" i="1"/>
  <c r="Q134" i="1"/>
  <c r="P134" i="1"/>
  <c r="O134" i="1"/>
  <c r="N134" i="1"/>
  <c r="M134" i="1"/>
  <c r="K134" i="1"/>
  <c r="I134" i="1"/>
  <c r="G134" i="1"/>
  <c r="E134" i="1"/>
  <c r="Q133" i="1"/>
  <c r="P133" i="1"/>
  <c r="O133" i="1"/>
  <c r="N133" i="1"/>
  <c r="M133" i="1"/>
  <c r="K133" i="1"/>
  <c r="I133" i="1"/>
  <c r="G133" i="1"/>
  <c r="E133" i="1"/>
  <c r="Q132" i="1"/>
  <c r="P132" i="1"/>
  <c r="O132" i="1"/>
  <c r="N132" i="1"/>
  <c r="M132" i="1"/>
  <c r="K132" i="1"/>
  <c r="I132" i="1"/>
  <c r="G132" i="1"/>
  <c r="E132" i="1"/>
  <c r="Q131" i="1"/>
  <c r="P131" i="1"/>
  <c r="O131" i="1"/>
  <c r="N131" i="1"/>
  <c r="M131" i="1"/>
  <c r="K131" i="1"/>
  <c r="I131" i="1"/>
  <c r="G131" i="1"/>
  <c r="E131" i="1"/>
  <c r="Q130" i="1"/>
  <c r="P130" i="1"/>
  <c r="O130" i="1"/>
  <c r="N130" i="1"/>
  <c r="M130" i="1"/>
  <c r="K130" i="1"/>
  <c r="I130" i="1"/>
  <c r="G130" i="1"/>
  <c r="E130" i="1"/>
  <c r="Q129" i="1"/>
  <c r="P129" i="1"/>
  <c r="O129" i="1"/>
  <c r="N129" i="1"/>
  <c r="M129" i="1"/>
  <c r="K129" i="1"/>
  <c r="I129" i="1"/>
  <c r="G129" i="1"/>
  <c r="E129" i="1"/>
  <c r="Q128" i="1"/>
  <c r="P128" i="1"/>
  <c r="O128" i="1"/>
  <c r="N128" i="1"/>
  <c r="M128" i="1"/>
  <c r="K128" i="1"/>
  <c r="I128" i="1"/>
  <c r="G128" i="1"/>
  <c r="E128" i="1"/>
  <c r="Q127" i="1"/>
  <c r="P127" i="1"/>
  <c r="O127" i="1"/>
  <c r="N127" i="1"/>
  <c r="M127" i="1"/>
  <c r="K127" i="1"/>
  <c r="I127" i="1"/>
  <c r="G127" i="1"/>
  <c r="E127" i="1"/>
  <c r="Q126" i="1"/>
  <c r="P126" i="1"/>
  <c r="O126" i="1"/>
  <c r="N126" i="1"/>
  <c r="M126" i="1"/>
  <c r="K126" i="1"/>
  <c r="I126" i="1"/>
  <c r="G126" i="1"/>
  <c r="E126" i="1"/>
  <c r="Q125" i="1"/>
  <c r="P125" i="1"/>
  <c r="O125" i="1"/>
  <c r="N125" i="1"/>
  <c r="M125" i="1"/>
  <c r="K125" i="1"/>
  <c r="I125" i="1"/>
  <c r="G125" i="1"/>
  <c r="E125" i="1"/>
  <c r="Q124" i="1"/>
  <c r="P124" i="1"/>
  <c r="O124" i="1"/>
  <c r="N124" i="1"/>
  <c r="M124" i="1"/>
  <c r="K124" i="1"/>
  <c r="I124" i="1"/>
  <c r="G124" i="1"/>
  <c r="E124" i="1"/>
  <c r="Q123" i="1"/>
  <c r="P123" i="1"/>
  <c r="O123" i="1"/>
  <c r="N123" i="1"/>
  <c r="M123" i="1"/>
  <c r="K123" i="1"/>
  <c r="I123" i="1"/>
  <c r="G123" i="1"/>
  <c r="E123" i="1"/>
  <c r="Q122" i="1"/>
  <c r="P122" i="1"/>
  <c r="O122" i="1"/>
  <c r="N122" i="1"/>
  <c r="M122" i="1"/>
  <c r="K122" i="1"/>
  <c r="I122" i="1"/>
  <c r="G122" i="1"/>
  <c r="E122" i="1"/>
  <c r="Q121" i="1"/>
  <c r="P121" i="1"/>
  <c r="O121" i="1"/>
  <c r="N121" i="1"/>
  <c r="M121" i="1"/>
  <c r="K121" i="1"/>
  <c r="I121" i="1"/>
  <c r="G121" i="1"/>
  <c r="E121" i="1"/>
  <c r="Q120" i="1"/>
  <c r="P120" i="1"/>
  <c r="O120" i="1"/>
  <c r="N120" i="1"/>
  <c r="M120" i="1"/>
  <c r="K120" i="1"/>
  <c r="I120" i="1"/>
  <c r="G120" i="1"/>
  <c r="E120" i="1"/>
  <c r="Q119" i="1"/>
  <c r="P119" i="1"/>
  <c r="O119" i="1"/>
  <c r="N119" i="1"/>
  <c r="M119" i="1"/>
  <c r="K119" i="1"/>
  <c r="I119" i="1"/>
  <c r="G119" i="1"/>
  <c r="E119" i="1"/>
  <c r="Q118" i="1"/>
  <c r="P118" i="1"/>
  <c r="O118" i="1"/>
  <c r="N118" i="1"/>
  <c r="M118" i="1"/>
  <c r="K118" i="1"/>
  <c r="I118" i="1"/>
  <c r="G118" i="1"/>
  <c r="E118" i="1"/>
  <c r="Q117" i="1"/>
  <c r="P117" i="1"/>
  <c r="O117" i="1"/>
  <c r="N117" i="1"/>
  <c r="M117" i="1"/>
  <c r="K117" i="1"/>
  <c r="I117" i="1"/>
  <c r="G117" i="1"/>
  <c r="E117" i="1"/>
  <c r="Q116" i="1"/>
  <c r="P116" i="1"/>
  <c r="O116" i="1"/>
  <c r="N116" i="1"/>
  <c r="M116" i="1"/>
  <c r="K116" i="1"/>
  <c r="I116" i="1"/>
  <c r="G116" i="1"/>
  <c r="E116" i="1"/>
  <c r="Q115" i="1"/>
  <c r="P115" i="1"/>
  <c r="O115" i="1"/>
  <c r="N115" i="1"/>
  <c r="M115" i="1"/>
  <c r="K115" i="1"/>
  <c r="I115" i="1"/>
  <c r="G115" i="1"/>
  <c r="E115" i="1"/>
  <c r="Q114" i="1"/>
  <c r="P114" i="1"/>
  <c r="O114" i="1"/>
  <c r="N114" i="1"/>
  <c r="M114" i="1"/>
  <c r="K114" i="1"/>
  <c r="I114" i="1"/>
  <c r="G114" i="1"/>
  <c r="E114" i="1"/>
  <c r="O113" i="1"/>
  <c r="N113" i="1"/>
  <c r="M113" i="1"/>
  <c r="K113" i="1"/>
  <c r="I113" i="1"/>
  <c r="G113" i="1"/>
  <c r="E113" i="1"/>
  <c r="Q112" i="1"/>
  <c r="P112" i="1"/>
  <c r="O112" i="1"/>
  <c r="N112" i="1"/>
  <c r="M112" i="1"/>
  <c r="K112" i="1"/>
  <c r="I112" i="1"/>
  <c r="G112" i="1"/>
  <c r="E112" i="1"/>
  <c r="Q111" i="1"/>
  <c r="P111" i="1"/>
  <c r="O111" i="1"/>
  <c r="N111" i="1"/>
  <c r="M111" i="1"/>
  <c r="K111" i="1"/>
  <c r="I111" i="1"/>
  <c r="G111" i="1"/>
  <c r="E111" i="1"/>
  <c r="Q110" i="1"/>
  <c r="P110" i="1"/>
  <c r="O110" i="1"/>
  <c r="N110" i="1"/>
  <c r="M110" i="1"/>
  <c r="K110" i="1"/>
  <c r="I110" i="1"/>
  <c r="G110" i="1"/>
  <c r="E110" i="1"/>
  <c r="Q109" i="1"/>
  <c r="P109" i="1"/>
  <c r="O109" i="1"/>
  <c r="N109" i="1"/>
  <c r="M109" i="1"/>
  <c r="K109" i="1"/>
  <c r="I109" i="1"/>
  <c r="G109" i="1"/>
  <c r="E109" i="1"/>
  <c r="Q108" i="1"/>
  <c r="P108" i="1"/>
  <c r="O108" i="1"/>
  <c r="N108" i="1"/>
  <c r="M108" i="1"/>
  <c r="K108" i="1"/>
  <c r="I108" i="1"/>
  <c r="G108" i="1"/>
  <c r="E108" i="1"/>
  <c r="Q107" i="1"/>
  <c r="P107" i="1"/>
  <c r="O107" i="1"/>
  <c r="N107" i="1"/>
  <c r="M107" i="1"/>
  <c r="K107" i="1"/>
  <c r="I107" i="1"/>
  <c r="G107" i="1"/>
  <c r="E107" i="1"/>
  <c r="Q106" i="1"/>
  <c r="P106" i="1"/>
  <c r="O106" i="1"/>
  <c r="N106" i="1"/>
  <c r="M106" i="1"/>
  <c r="K106" i="1"/>
  <c r="I106" i="1"/>
  <c r="G106" i="1"/>
  <c r="E106" i="1"/>
  <c r="Q105" i="1"/>
  <c r="P105" i="1"/>
  <c r="O105" i="1"/>
  <c r="N105" i="1"/>
  <c r="M105" i="1"/>
  <c r="K105" i="1"/>
  <c r="I105" i="1"/>
  <c r="G105" i="1"/>
  <c r="E105" i="1"/>
  <c r="Q104" i="1"/>
  <c r="P104" i="1"/>
  <c r="O104" i="1"/>
  <c r="N104" i="1"/>
  <c r="M104" i="1"/>
  <c r="K104" i="1"/>
  <c r="I104" i="1"/>
  <c r="G104" i="1"/>
  <c r="E104" i="1"/>
  <c r="Q103" i="1"/>
  <c r="P103" i="1"/>
  <c r="O103" i="1"/>
  <c r="N103" i="1"/>
  <c r="M103" i="1"/>
  <c r="K103" i="1"/>
  <c r="I103" i="1"/>
  <c r="G103" i="1"/>
  <c r="E103" i="1"/>
  <c r="Q102" i="1"/>
  <c r="P102" i="1"/>
  <c r="O102" i="1"/>
  <c r="N102" i="1"/>
  <c r="M102" i="1"/>
  <c r="K102" i="1"/>
  <c r="I102" i="1"/>
  <c r="G102" i="1"/>
  <c r="E102" i="1"/>
  <c r="Q101" i="1"/>
  <c r="P101" i="1"/>
  <c r="O101" i="1"/>
  <c r="N101" i="1"/>
  <c r="M101" i="1"/>
  <c r="K101" i="1"/>
  <c r="I101" i="1"/>
  <c r="G101" i="1"/>
  <c r="E101" i="1"/>
  <c r="Q100" i="1"/>
  <c r="P100" i="1"/>
  <c r="O100" i="1"/>
  <c r="N100" i="1"/>
  <c r="M100" i="1"/>
  <c r="K100" i="1"/>
  <c r="I100" i="1"/>
  <c r="G100" i="1"/>
  <c r="E100" i="1"/>
  <c r="Q99" i="1"/>
  <c r="P99" i="1"/>
  <c r="O99" i="1"/>
  <c r="N99" i="1"/>
  <c r="M99" i="1"/>
  <c r="K99" i="1"/>
  <c r="I99" i="1"/>
  <c r="G99" i="1"/>
  <c r="E99" i="1"/>
  <c r="Q98" i="1"/>
  <c r="P98" i="1"/>
  <c r="O98" i="1"/>
  <c r="N98" i="1"/>
  <c r="M98" i="1"/>
  <c r="K98" i="1"/>
  <c r="I98" i="1"/>
  <c r="G98" i="1"/>
  <c r="E98" i="1"/>
  <c r="Q97" i="1"/>
  <c r="P97" i="1"/>
  <c r="O97" i="1"/>
  <c r="N97" i="1"/>
  <c r="M97" i="1"/>
  <c r="K97" i="1"/>
  <c r="I97" i="1"/>
  <c r="G97" i="1"/>
  <c r="E97" i="1"/>
  <c r="Q96" i="1"/>
  <c r="P96" i="1"/>
  <c r="O96" i="1"/>
  <c r="N96" i="1"/>
  <c r="M96" i="1"/>
  <c r="K96" i="1"/>
  <c r="I96" i="1"/>
  <c r="G96" i="1"/>
  <c r="E96" i="1"/>
  <c r="Q95" i="1"/>
  <c r="P95" i="1"/>
  <c r="O95" i="1"/>
  <c r="N95" i="1"/>
  <c r="M95" i="1"/>
  <c r="K95" i="1"/>
  <c r="I95" i="1"/>
  <c r="G95" i="1"/>
  <c r="E95" i="1"/>
  <c r="Q94" i="1"/>
  <c r="P94" i="1"/>
  <c r="O94" i="1"/>
  <c r="N94" i="1"/>
  <c r="M94" i="1"/>
  <c r="K94" i="1"/>
  <c r="I94" i="1"/>
  <c r="G94" i="1"/>
  <c r="E94" i="1"/>
  <c r="Q93" i="1"/>
  <c r="P93" i="1"/>
  <c r="O93" i="1"/>
  <c r="N93" i="1"/>
  <c r="M93" i="1"/>
  <c r="K93" i="1"/>
  <c r="I93" i="1"/>
  <c r="G93" i="1"/>
  <c r="E93" i="1"/>
  <c r="Q92" i="1"/>
  <c r="P92" i="1"/>
  <c r="O92" i="1"/>
  <c r="N92" i="1"/>
  <c r="M92" i="1"/>
  <c r="K92" i="1"/>
  <c r="I92" i="1"/>
  <c r="G92" i="1"/>
  <c r="E92" i="1"/>
  <c r="Q91" i="1"/>
  <c r="P91" i="1"/>
  <c r="O91" i="1"/>
  <c r="N91" i="1"/>
  <c r="M91" i="1"/>
  <c r="K91" i="1"/>
  <c r="I91" i="1"/>
  <c r="G91" i="1"/>
  <c r="E91" i="1"/>
  <c r="Q90" i="1"/>
  <c r="P90" i="1"/>
  <c r="O90" i="1"/>
  <c r="N90" i="1"/>
  <c r="M90" i="1"/>
  <c r="K90" i="1"/>
  <c r="I90" i="1"/>
  <c r="G90" i="1"/>
  <c r="E90" i="1"/>
  <c r="Q89" i="1"/>
  <c r="P89" i="1"/>
  <c r="O89" i="1"/>
  <c r="N89" i="1"/>
  <c r="M89" i="1"/>
  <c r="K89" i="1"/>
  <c r="I89" i="1"/>
  <c r="G89" i="1"/>
  <c r="E89" i="1"/>
  <c r="P88" i="1"/>
  <c r="O88" i="1"/>
  <c r="N88" i="1"/>
  <c r="M88" i="1"/>
  <c r="K88" i="1"/>
  <c r="I88" i="1"/>
  <c r="G88" i="1"/>
  <c r="E88" i="1"/>
  <c r="E87" i="1"/>
  <c r="Q86" i="1"/>
  <c r="P86" i="1"/>
  <c r="O86" i="1"/>
  <c r="N86" i="1"/>
  <c r="M86" i="1"/>
  <c r="K86" i="1"/>
  <c r="I86" i="1"/>
  <c r="G86" i="1"/>
  <c r="E86" i="1"/>
  <c r="Q85" i="1"/>
  <c r="P85" i="1"/>
  <c r="O85" i="1"/>
  <c r="N85" i="1"/>
  <c r="M85" i="1"/>
  <c r="K85" i="1"/>
  <c r="I85" i="1"/>
  <c r="G85" i="1"/>
  <c r="E85" i="1"/>
  <c r="Q84" i="1"/>
  <c r="P84" i="1"/>
  <c r="O84" i="1"/>
  <c r="N84" i="1"/>
  <c r="M84" i="1"/>
  <c r="K84" i="1"/>
  <c r="I84" i="1"/>
  <c r="G84" i="1"/>
  <c r="E84" i="1"/>
  <c r="Q83" i="1"/>
  <c r="P83" i="1"/>
  <c r="O83" i="1"/>
  <c r="N83" i="1"/>
  <c r="M83" i="1"/>
  <c r="K83" i="1"/>
  <c r="I83" i="1"/>
  <c r="G83" i="1"/>
  <c r="E83" i="1"/>
  <c r="Q82" i="1"/>
  <c r="P82" i="1"/>
  <c r="O82" i="1"/>
  <c r="N82" i="1"/>
  <c r="M82" i="1"/>
  <c r="K82" i="1"/>
  <c r="I82" i="1"/>
  <c r="G82" i="1"/>
  <c r="E82" i="1"/>
  <c r="Q81" i="1"/>
  <c r="P81" i="1"/>
  <c r="O81" i="1"/>
  <c r="N81" i="1"/>
  <c r="M81" i="1"/>
  <c r="K81" i="1"/>
  <c r="I81" i="1"/>
  <c r="G81" i="1"/>
  <c r="E81" i="1"/>
  <c r="Q80" i="1"/>
  <c r="P80" i="1"/>
  <c r="O80" i="1"/>
  <c r="N80" i="1"/>
  <c r="M80" i="1"/>
  <c r="K80" i="1"/>
  <c r="I80" i="1"/>
  <c r="G80" i="1"/>
  <c r="E80" i="1"/>
  <c r="Q79" i="1"/>
  <c r="P79" i="1"/>
  <c r="O79" i="1"/>
  <c r="N79" i="1"/>
  <c r="M79" i="1"/>
  <c r="K79" i="1"/>
  <c r="I79" i="1"/>
  <c r="G79" i="1"/>
  <c r="E79" i="1"/>
  <c r="N78" i="1"/>
  <c r="M78" i="1"/>
  <c r="K78" i="1"/>
  <c r="I78" i="1"/>
  <c r="G78" i="1"/>
  <c r="E78" i="1"/>
  <c r="Q77" i="1"/>
  <c r="P77" i="1"/>
  <c r="O77" i="1"/>
  <c r="N77" i="1"/>
  <c r="M77" i="1"/>
  <c r="K77" i="1"/>
  <c r="I77" i="1"/>
  <c r="G77" i="1"/>
  <c r="E77" i="1"/>
  <c r="Q76" i="1"/>
  <c r="P76" i="1"/>
  <c r="O76" i="1"/>
  <c r="N76" i="1"/>
  <c r="M76" i="1"/>
  <c r="K76" i="1"/>
  <c r="I76" i="1"/>
  <c r="G76" i="1"/>
  <c r="E76" i="1"/>
  <c r="O75" i="1"/>
  <c r="N75" i="1"/>
  <c r="M75" i="1"/>
  <c r="K75" i="1"/>
  <c r="I75" i="1"/>
  <c r="G75" i="1"/>
  <c r="E75" i="1"/>
  <c r="Q74" i="1"/>
  <c r="P74" i="1"/>
  <c r="N74" i="1"/>
  <c r="M74" i="1"/>
  <c r="K74" i="1"/>
  <c r="I74" i="1"/>
  <c r="G74" i="1"/>
  <c r="E74" i="1"/>
  <c r="Q73" i="1"/>
  <c r="P73" i="1"/>
  <c r="O73" i="1"/>
  <c r="N73" i="1"/>
  <c r="M73" i="1"/>
  <c r="K73" i="1"/>
  <c r="I73" i="1"/>
  <c r="G73" i="1"/>
  <c r="E73" i="1"/>
  <c r="Q72" i="1"/>
  <c r="P72" i="1"/>
  <c r="O72" i="1"/>
  <c r="N72" i="1"/>
  <c r="M72" i="1"/>
  <c r="K72" i="1"/>
  <c r="I72" i="1"/>
  <c r="G72" i="1"/>
  <c r="E72" i="1"/>
  <c r="Q71" i="1"/>
  <c r="P71" i="1"/>
  <c r="O71" i="1"/>
  <c r="N71" i="1"/>
  <c r="M71" i="1"/>
  <c r="K71" i="1"/>
  <c r="I71" i="1"/>
  <c r="G71" i="1"/>
  <c r="E71" i="1"/>
  <c r="Q70" i="1"/>
  <c r="P70" i="1"/>
  <c r="O70" i="1"/>
  <c r="N70" i="1"/>
  <c r="M70" i="1"/>
  <c r="K70" i="1"/>
  <c r="I70" i="1"/>
  <c r="G70" i="1"/>
  <c r="E70" i="1"/>
  <c r="Q69" i="1"/>
  <c r="P69" i="1"/>
  <c r="O69" i="1"/>
  <c r="N69" i="1"/>
  <c r="M69" i="1"/>
  <c r="K69" i="1"/>
  <c r="I69" i="1"/>
  <c r="G69" i="1"/>
  <c r="E69" i="1"/>
  <c r="Q68" i="1"/>
  <c r="P68" i="1"/>
  <c r="O68" i="1"/>
  <c r="N68" i="1"/>
  <c r="M68" i="1"/>
  <c r="K68" i="1"/>
  <c r="I68" i="1"/>
  <c r="G68" i="1"/>
  <c r="E68" i="1"/>
  <c r="Q67" i="1"/>
  <c r="P67" i="1"/>
  <c r="O67" i="1"/>
  <c r="N67" i="1"/>
  <c r="M67" i="1"/>
  <c r="K67" i="1"/>
  <c r="I67" i="1"/>
  <c r="G67" i="1"/>
  <c r="E67" i="1"/>
  <c r="E66" i="1"/>
  <c r="Q65" i="1"/>
  <c r="P65" i="1"/>
  <c r="O65" i="1"/>
  <c r="N65" i="1"/>
  <c r="M65" i="1"/>
  <c r="K65" i="1"/>
  <c r="I65" i="1"/>
  <c r="G65" i="1"/>
  <c r="E65" i="1"/>
  <c r="Q64" i="1"/>
  <c r="P64" i="1"/>
  <c r="O64" i="1"/>
  <c r="N64" i="1"/>
  <c r="M64" i="1"/>
  <c r="K64" i="1"/>
  <c r="I64" i="1"/>
  <c r="G64" i="1"/>
  <c r="E64" i="1"/>
  <c r="Q63" i="1"/>
  <c r="P63" i="1"/>
  <c r="O63" i="1"/>
  <c r="N63" i="1"/>
  <c r="M63" i="1"/>
  <c r="K63" i="1"/>
  <c r="I63" i="1"/>
  <c r="G63" i="1"/>
  <c r="E63" i="1"/>
  <c r="Q62" i="1"/>
  <c r="P62" i="1"/>
  <c r="O62" i="1"/>
  <c r="N62" i="1"/>
  <c r="M62" i="1"/>
  <c r="K62" i="1"/>
  <c r="I62" i="1"/>
  <c r="G62" i="1"/>
  <c r="E62" i="1"/>
  <c r="Q61" i="1"/>
  <c r="P61" i="1"/>
  <c r="O61" i="1"/>
  <c r="N61" i="1"/>
  <c r="M61" i="1"/>
  <c r="K61" i="1"/>
  <c r="I61" i="1"/>
  <c r="G61" i="1"/>
  <c r="E61" i="1"/>
  <c r="Q60" i="1"/>
  <c r="P60" i="1"/>
  <c r="O60" i="1"/>
  <c r="N60" i="1"/>
  <c r="M60" i="1"/>
  <c r="K60" i="1"/>
  <c r="I60" i="1"/>
  <c r="G60" i="1"/>
  <c r="E60" i="1"/>
  <c r="Q59" i="1"/>
  <c r="P59" i="1"/>
  <c r="O59" i="1"/>
  <c r="N59" i="1"/>
  <c r="M59" i="1"/>
  <c r="K59" i="1"/>
  <c r="I59" i="1"/>
  <c r="G59" i="1"/>
  <c r="E59" i="1"/>
  <c r="P58" i="1"/>
  <c r="O58" i="1"/>
  <c r="K58" i="1"/>
  <c r="I58" i="1"/>
  <c r="G58" i="1"/>
  <c r="E58" i="1"/>
  <c r="Q57" i="1"/>
  <c r="P57" i="1"/>
  <c r="O57" i="1"/>
  <c r="N57" i="1"/>
  <c r="M57" i="1"/>
  <c r="K57" i="1"/>
  <c r="I57" i="1"/>
  <c r="G57" i="1"/>
  <c r="E57" i="1"/>
  <c r="Q56" i="1"/>
  <c r="P56" i="1"/>
  <c r="O56" i="1"/>
  <c r="N56" i="1"/>
  <c r="M56" i="1"/>
  <c r="K56" i="1"/>
  <c r="I56" i="1"/>
  <c r="G56" i="1"/>
  <c r="E56" i="1"/>
  <c r="Q55" i="1"/>
  <c r="P55" i="1"/>
  <c r="O55" i="1"/>
  <c r="N55" i="1"/>
  <c r="M55" i="1"/>
  <c r="K55" i="1"/>
  <c r="I55" i="1"/>
  <c r="G55" i="1"/>
  <c r="E55" i="1"/>
  <c r="Q54" i="1"/>
  <c r="P54" i="1"/>
  <c r="O54" i="1"/>
  <c r="N54" i="1"/>
  <c r="M54" i="1"/>
  <c r="K54" i="1"/>
  <c r="I54" i="1"/>
  <c r="G54" i="1"/>
  <c r="E54" i="1"/>
  <c r="Q53" i="1"/>
  <c r="P53" i="1"/>
  <c r="O53" i="1"/>
  <c r="N53" i="1"/>
  <c r="M53" i="1"/>
  <c r="K53" i="1"/>
  <c r="I53" i="1"/>
  <c r="G53" i="1"/>
  <c r="E53" i="1"/>
  <c r="Q52" i="1"/>
  <c r="P52" i="1"/>
  <c r="O52" i="1"/>
  <c r="N52" i="1"/>
  <c r="M52" i="1"/>
  <c r="K52" i="1"/>
  <c r="I52" i="1"/>
  <c r="G52" i="1"/>
  <c r="E52" i="1"/>
  <c r="Q51" i="1"/>
  <c r="P51" i="1"/>
  <c r="O51" i="1"/>
  <c r="N51" i="1"/>
  <c r="M51" i="1"/>
  <c r="K51" i="1"/>
  <c r="I51" i="1"/>
  <c r="G51" i="1"/>
  <c r="E51" i="1"/>
  <c r="Q50" i="1"/>
  <c r="P50" i="1"/>
  <c r="O50" i="1"/>
  <c r="N50" i="1"/>
  <c r="M50" i="1"/>
  <c r="K50" i="1"/>
  <c r="I50" i="1"/>
  <c r="G50" i="1"/>
  <c r="E50" i="1"/>
  <c r="Q49" i="1"/>
  <c r="P49" i="1"/>
  <c r="O49" i="1"/>
  <c r="N49" i="1"/>
  <c r="M49" i="1"/>
  <c r="K49" i="1"/>
  <c r="I49" i="1"/>
  <c r="G49" i="1"/>
  <c r="E49" i="1"/>
  <c r="Q48" i="1"/>
  <c r="P48" i="1"/>
  <c r="O48" i="1"/>
  <c r="N48" i="1"/>
  <c r="M48" i="1"/>
  <c r="K48" i="1"/>
  <c r="I48" i="1"/>
  <c r="G48" i="1"/>
  <c r="E48" i="1"/>
  <c r="Q47" i="1"/>
  <c r="P47" i="1"/>
  <c r="O47" i="1"/>
  <c r="N47" i="1"/>
  <c r="M47" i="1"/>
  <c r="K47" i="1"/>
  <c r="I47" i="1"/>
  <c r="G47" i="1"/>
  <c r="E47" i="1"/>
  <c r="Q46" i="1"/>
  <c r="P46" i="1"/>
  <c r="O46" i="1"/>
  <c r="N46" i="1"/>
  <c r="M46" i="1"/>
  <c r="K46" i="1"/>
  <c r="I46" i="1"/>
  <c r="G46" i="1"/>
  <c r="E46" i="1"/>
  <c r="Q45" i="1"/>
  <c r="P45" i="1"/>
  <c r="O45" i="1"/>
  <c r="N45" i="1"/>
  <c r="M45" i="1"/>
  <c r="K45" i="1"/>
  <c r="I45" i="1"/>
  <c r="G45" i="1"/>
  <c r="E45" i="1"/>
  <c r="Q44" i="1"/>
  <c r="P44" i="1"/>
  <c r="O44" i="1"/>
  <c r="N44" i="1"/>
  <c r="M44" i="1"/>
  <c r="K44" i="1"/>
  <c r="I44" i="1"/>
  <c r="G44" i="1"/>
  <c r="E44" i="1"/>
  <c r="Q43" i="1"/>
  <c r="P43" i="1"/>
  <c r="O43" i="1"/>
  <c r="N43" i="1"/>
  <c r="M43" i="1"/>
  <c r="K43" i="1"/>
  <c r="I43" i="1"/>
  <c r="G43" i="1"/>
  <c r="E43" i="1"/>
  <c r="Q42" i="1"/>
  <c r="P42" i="1"/>
  <c r="O42" i="1"/>
  <c r="N42" i="1"/>
  <c r="M42" i="1"/>
  <c r="K42" i="1"/>
  <c r="I42" i="1"/>
  <c r="G42" i="1"/>
  <c r="E42" i="1"/>
  <c r="Q41" i="1"/>
  <c r="P41" i="1"/>
  <c r="O41" i="1"/>
  <c r="N41" i="1"/>
  <c r="M41" i="1"/>
  <c r="K41" i="1"/>
  <c r="I41" i="1"/>
  <c r="G41" i="1"/>
  <c r="E41" i="1"/>
  <c r="Q40" i="1"/>
  <c r="P40" i="1"/>
  <c r="O40" i="1"/>
  <c r="N40" i="1"/>
  <c r="M40" i="1"/>
  <c r="K40" i="1"/>
  <c r="I40" i="1"/>
  <c r="G40" i="1"/>
  <c r="E40" i="1"/>
  <c r="Q39" i="1"/>
  <c r="P39" i="1"/>
  <c r="O39" i="1"/>
  <c r="N39" i="1"/>
  <c r="M39" i="1"/>
  <c r="K39" i="1"/>
  <c r="I39" i="1"/>
  <c r="G39" i="1"/>
  <c r="E39" i="1"/>
  <c r="Q38" i="1"/>
  <c r="P38" i="1"/>
  <c r="O38" i="1"/>
  <c r="N38" i="1"/>
  <c r="M38" i="1"/>
  <c r="K38" i="1"/>
  <c r="I38" i="1"/>
  <c r="G38" i="1"/>
  <c r="E38" i="1"/>
  <c r="Q37" i="1"/>
  <c r="P37" i="1"/>
  <c r="O37" i="1"/>
  <c r="N37" i="1"/>
  <c r="M37" i="1"/>
  <c r="K37" i="1"/>
  <c r="I37" i="1"/>
  <c r="G37" i="1"/>
  <c r="E37" i="1"/>
  <c r="Q36" i="1"/>
  <c r="P36" i="1"/>
  <c r="O36" i="1"/>
  <c r="N36" i="1"/>
  <c r="M36" i="1"/>
  <c r="K36" i="1"/>
  <c r="I36" i="1"/>
  <c r="G36" i="1"/>
  <c r="E36" i="1"/>
  <c r="Q35" i="1"/>
  <c r="P35" i="1"/>
  <c r="O35" i="1"/>
  <c r="N35" i="1"/>
  <c r="M35" i="1"/>
  <c r="K35" i="1"/>
  <c r="I35" i="1"/>
  <c r="G35" i="1"/>
  <c r="E35" i="1"/>
  <c r="Q34" i="1"/>
  <c r="P34" i="1"/>
  <c r="O34" i="1"/>
  <c r="N34" i="1"/>
  <c r="M34" i="1"/>
  <c r="K34" i="1"/>
  <c r="I34" i="1"/>
  <c r="G34" i="1"/>
  <c r="E34" i="1"/>
  <c r="Q33" i="1"/>
  <c r="P33" i="1"/>
  <c r="O33" i="1"/>
  <c r="N33" i="1"/>
  <c r="M33" i="1"/>
  <c r="K33" i="1"/>
  <c r="I33" i="1"/>
  <c r="G33" i="1"/>
  <c r="E33" i="1"/>
  <c r="Q32" i="1"/>
  <c r="P32" i="1"/>
  <c r="O32" i="1"/>
  <c r="N32" i="1"/>
  <c r="M32" i="1"/>
  <c r="K32" i="1"/>
  <c r="I32" i="1"/>
  <c r="G32" i="1"/>
  <c r="E32" i="1"/>
  <c r="Q31" i="1"/>
  <c r="P31" i="1"/>
  <c r="O31" i="1"/>
  <c r="N31" i="1"/>
  <c r="M31" i="1"/>
  <c r="K31" i="1"/>
  <c r="I31" i="1"/>
  <c r="G31" i="1"/>
  <c r="E31" i="1"/>
  <c r="Q30" i="1"/>
  <c r="P30" i="1"/>
  <c r="O30" i="1"/>
  <c r="N30" i="1"/>
  <c r="M30" i="1"/>
  <c r="K30" i="1"/>
  <c r="I30" i="1"/>
  <c r="G30" i="1"/>
  <c r="E30" i="1"/>
  <c r="Q29" i="1"/>
  <c r="P29" i="1"/>
  <c r="O29" i="1"/>
  <c r="N29" i="1"/>
  <c r="M29" i="1"/>
  <c r="K29" i="1"/>
  <c r="I29" i="1"/>
  <c r="G29" i="1"/>
  <c r="E29" i="1"/>
  <c r="Q28" i="1"/>
  <c r="P28" i="1"/>
  <c r="O28" i="1"/>
  <c r="N28" i="1"/>
  <c r="M28" i="1"/>
  <c r="K28" i="1"/>
  <c r="I28" i="1"/>
  <c r="G28" i="1"/>
  <c r="E28" i="1"/>
  <c r="Q27" i="1"/>
  <c r="P27" i="1"/>
  <c r="O27" i="1"/>
  <c r="N27" i="1"/>
  <c r="M27" i="1"/>
  <c r="K27" i="1"/>
  <c r="I27" i="1"/>
  <c r="G27" i="1"/>
  <c r="E27" i="1"/>
  <c r="Q26" i="1"/>
  <c r="P26" i="1"/>
  <c r="O26" i="1"/>
  <c r="N26" i="1"/>
  <c r="M26" i="1"/>
  <c r="K26" i="1"/>
  <c r="I26" i="1"/>
  <c r="G26" i="1"/>
  <c r="E26" i="1"/>
  <c r="Q25" i="1"/>
  <c r="P25" i="1"/>
  <c r="O25" i="1"/>
  <c r="N25" i="1"/>
  <c r="M25" i="1"/>
  <c r="K25" i="1"/>
  <c r="I25" i="1"/>
  <c r="G25" i="1"/>
  <c r="E25" i="1"/>
  <c r="Q24" i="1"/>
  <c r="P24" i="1"/>
  <c r="O24" i="1"/>
  <c r="N24" i="1"/>
  <c r="M24" i="1"/>
  <c r="K24" i="1"/>
  <c r="I24" i="1"/>
  <c r="G24" i="1"/>
  <c r="E24" i="1"/>
  <c r="Q23" i="1"/>
  <c r="P23" i="1"/>
  <c r="O23" i="1"/>
  <c r="N23" i="1"/>
  <c r="M23" i="1"/>
  <c r="K23" i="1"/>
  <c r="I23" i="1"/>
  <c r="G23" i="1"/>
  <c r="E23" i="1"/>
  <c r="O22" i="1"/>
  <c r="N22" i="1"/>
  <c r="M22" i="1"/>
  <c r="K22" i="1"/>
  <c r="I22" i="1"/>
  <c r="G22" i="1"/>
  <c r="E22" i="1"/>
  <c r="Q21" i="1"/>
  <c r="P21" i="1"/>
  <c r="O21" i="1"/>
  <c r="N21" i="1"/>
  <c r="M21" i="1"/>
  <c r="K21" i="1"/>
  <c r="I21" i="1"/>
  <c r="G21" i="1"/>
  <c r="E21" i="1"/>
  <c r="Q20" i="1"/>
  <c r="P20" i="1"/>
  <c r="O20" i="1"/>
  <c r="N20" i="1"/>
  <c r="M20" i="1"/>
  <c r="K20" i="1"/>
  <c r="I20" i="1"/>
  <c r="G20" i="1"/>
  <c r="E20" i="1"/>
  <c r="Q19" i="1"/>
  <c r="P19" i="1"/>
  <c r="O19" i="1"/>
  <c r="N19" i="1"/>
  <c r="M19" i="1"/>
  <c r="K19" i="1"/>
  <c r="I19" i="1"/>
  <c r="G19" i="1"/>
  <c r="E19" i="1"/>
  <c r="Q18" i="1"/>
  <c r="P18" i="1"/>
  <c r="O18" i="1"/>
  <c r="N18" i="1"/>
  <c r="M18" i="1"/>
  <c r="K18" i="1"/>
  <c r="I18" i="1"/>
  <c r="G18" i="1"/>
  <c r="E18" i="1"/>
  <c r="Q17" i="1"/>
  <c r="P17" i="1"/>
  <c r="O17" i="1"/>
  <c r="N17" i="1"/>
  <c r="M17" i="1"/>
  <c r="K17" i="1"/>
  <c r="I17" i="1"/>
  <c r="G17" i="1"/>
  <c r="E17" i="1"/>
  <c r="Q16" i="1"/>
  <c r="P16" i="1"/>
  <c r="O16" i="1"/>
  <c r="N16" i="1"/>
  <c r="M16" i="1"/>
  <c r="K16" i="1"/>
  <c r="I16" i="1"/>
  <c r="G16" i="1"/>
  <c r="E16" i="1"/>
  <c r="Q15" i="1"/>
  <c r="P15" i="1"/>
  <c r="O15" i="1"/>
  <c r="N15" i="1"/>
  <c r="M15" i="1"/>
  <c r="K15" i="1"/>
  <c r="I15" i="1"/>
  <c r="G15" i="1"/>
  <c r="E15" i="1"/>
  <c r="Q14" i="1"/>
  <c r="P14" i="1"/>
  <c r="O14" i="1"/>
  <c r="N14" i="1"/>
  <c r="M14" i="1"/>
  <c r="K14" i="1"/>
  <c r="I14" i="1"/>
  <c r="G14" i="1"/>
  <c r="E14" i="1"/>
  <c r="Q13" i="1"/>
  <c r="P13" i="1"/>
  <c r="O13" i="1"/>
  <c r="N13" i="1"/>
  <c r="M13" i="1"/>
  <c r="K13" i="1"/>
  <c r="I13" i="1"/>
  <c r="G13" i="1"/>
  <c r="E13" i="1"/>
  <c r="Q12" i="1"/>
  <c r="P12" i="1"/>
  <c r="O12" i="1"/>
  <c r="N12" i="1"/>
  <c r="M12" i="1"/>
  <c r="K12" i="1"/>
  <c r="I12" i="1"/>
  <c r="G12" i="1"/>
  <c r="E12" i="1"/>
  <c r="Q11" i="1"/>
  <c r="P11" i="1"/>
  <c r="O11" i="1"/>
  <c r="N11" i="1"/>
  <c r="M11" i="1"/>
  <c r="K11" i="1"/>
  <c r="I11" i="1"/>
  <c r="G11" i="1"/>
  <c r="E11" i="1"/>
  <c r="Q10" i="1"/>
  <c r="P10" i="1"/>
  <c r="O10" i="1"/>
  <c r="N10" i="1"/>
  <c r="M10" i="1"/>
  <c r="K10" i="1"/>
  <c r="I10" i="1"/>
  <c r="G10" i="1"/>
  <c r="E10" i="1"/>
  <c r="Q9" i="1"/>
  <c r="P9" i="1"/>
  <c r="O9" i="1"/>
  <c r="N9" i="1"/>
  <c r="M9" i="1"/>
  <c r="K9" i="1"/>
  <c r="I9" i="1"/>
  <c r="G9" i="1"/>
  <c r="E9" i="1"/>
  <c r="Q8" i="1"/>
  <c r="P8" i="1"/>
  <c r="O8" i="1"/>
  <c r="N8" i="1"/>
  <c r="M8" i="1"/>
  <c r="K8" i="1"/>
  <c r="I8" i="1"/>
  <c r="G8" i="1"/>
  <c r="E8" i="1"/>
  <c r="Q7" i="1"/>
  <c r="P7" i="1"/>
  <c r="O7" i="1"/>
  <c r="N7" i="1"/>
  <c r="M7" i="1"/>
  <c r="K7" i="1"/>
  <c r="I7" i="1"/>
  <c r="G7" i="1"/>
  <c r="E7" i="1"/>
  <c r="Q6" i="1"/>
  <c r="P6" i="1"/>
  <c r="O6" i="1"/>
  <c r="N6" i="1"/>
  <c r="M6" i="1"/>
  <c r="K6" i="1"/>
  <c r="I6" i="1"/>
  <c r="G6" i="1"/>
  <c r="E6" i="1"/>
  <c r="Q5" i="1"/>
  <c r="P5" i="1"/>
  <c r="L5" i="1"/>
  <c r="M5" i="1" s="1"/>
  <c r="J5" i="1"/>
  <c r="K5" i="1" s="1"/>
  <c r="H5" i="1"/>
  <c r="I5" i="1" s="1"/>
  <c r="G5" i="1"/>
  <c r="F5" i="1"/>
  <c r="O5" i="1" s="1"/>
  <c r="E5" i="1"/>
  <c r="D5" i="1"/>
  <c r="N5" i="1" s="1"/>
  <c r="O5" i="2" l="1"/>
  <c r="P5" i="2"/>
  <c r="Q5" i="2"/>
</calcChain>
</file>

<file path=xl/sharedStrings.xml><?xml version="1.0" encoding="utf-8"?>
<sst xmlns="http://schemas.openxmlformats.org/spreadsheetml/2006/main" count="1806" uniqueCount="1235">
  <si>
    <t>ΕΛΛΗΝΙΚΕΣ ΕΙΣΑΓΩΓΕΣ ΠΡΟΪΟΝΤΩΝ ΠΡΟΕΛΕΥΣΗΣ ΤΑΪΒΑΝ 2017-2021</t>
  </si>
  <si>
    <t>α/α</t>
  </si>
  <si>
    <t>CN4</t>
  </si>
  <si>
    <t>ΠΕΡΙΓΡΑΦΗ ΠΡΟΪΟΝΤΩΝ</t>
  </si>
  <si>
    <t>Μεταβολή 2021-2020</t>
  </si>
  <si>
    <t>Μεταβολή 2020-2019</t>
  </si>
  <si>
    <t>Μεταβολή 2019-2018</t>
  </si>
  <si>
    <t>Μεταβολή 2018-2017</t>
  </si>
  <si>
    <t>€</t>
  </si>
  <si>
    <t>Μερίδιο (%)</t>
  </si>
  <si>
    <t>%</t>
  </si>
  <si>
    <t>ΣΥΝΟΛΟ</t>
  </si>
  <si>
    <t>8708'</t>
  </si>
  <si>
    <t>Μέρη και εξαρτήματα για ελκυστήρες, αστικά λεωφορεία, επιβατικά αυτοκίνητα, αυτοκίνητα φορτηγά οχήματα και αυτοκίνητα οχήματα ειδικών χρήσεων των κλάσεων 8701 έως 8705, π.δ.κ.α.</t>
  </si>
  <si>
    <t>8711'</t>
  </si>
  <si>
    <t>Μοτοσυκλέτες (ό. συμπ. τα μοτοποδήλατα) και ποδήλατα με βοηθητικό κινητήρα, έστω και με καλάθι στο πλάι. Πλάγια καλάθια για μοτοσυκλέτες</t>
  </si>
  <si>
    <t>8517'</t>
  </si>
  <si>
    <t>Ηλεκτρικές συσκευές για την ενσύρματη τηλεφωνία ή την ενσύρματη τηλεγραφία, όπου συμπεριλαμβάνονται οι συσκευές ενσύρματης τηλεφωνίας με ασυρματικές χειροσυσκευές (ακουστικά) και οι συσκευές τηλεπικοινωνίας για συστήματα με φερόμενη ηλεκτρική ενέργει</t>
  </si>
  <si>
    <t>8512'</t>
  </si>
  <si>
    <t>Συσκευές φωτισμού και σηματοδότησης, ηλεκτρικές (εκτός από τους λαμπτήρες της κλάσης 8539), ηλεκτρικοί υαλοκαθαριστήρες, διατάξεις αφαίρεσης του πάγου από τα τζάμια και διατάξεις κατά του θαμπώματος των τζαμιών, των τύπων που χρησιμοποιούνται για αυτ</t>
  </si>
  <si>
    <t>7616'</t>
  </si>
  <si>
    <t>Τεχνουργήματα από αργίλιο, π.δ.κ.α.</t>
  </si>
  <si>
    <t>8714'</t>
  </si>
  <si>
    <t>Μέρη και εξαρτήματα για μοτοσυκλέτες, ποδήλατα, αναπηρικά καροτσάκια και άλλα οχήματα για ασθενείς και σωματικά αναπήρους, π.δ.κ.α.</t>
  </si>
  <si>
    <t>0307'</t>
  </si>
  <si>
    <t>Μαλάκια, κατάλληλα για τη διατροφή του ανθρώπου, έστω και χωρίς το όστρακό τους, ζωντανά, νωπά, διατηρημένα σε απλή ψύξη, κατεψυγμένα, αποξεραμένα, αλατισμένα ή σε άρμη, και άλλα ασπόνδυλα υδρόβια, εκτός των μαλακοστράκων και των μαλακίων. Αλεύρια, σ</t>
  </si>
  <si>
    <t>3003'</t>
  </si>
  <si>
    <t>Φάρμακα (εκτός από τα προϊόντα των κλάσεων 3002, 2005 ή 3006) που αποτελούνται από προϊόντα αναμειγμένα μεταξύ τους, παρασκευασμένα για θεραπευτικούς ή προφυλακτικούς σκοπούς, αλλά που δεν παρουσιάζονται με μορφή δόσεων ούτε είναι συσκευασμένα για τη</t>
  </si>
  <si>
    <t>3822'</t>
  </si>
  <si>
    <t>Διαγνωστικά ή εργαστηριακά αντιδραστήρια σε υπόθεμα και παρασκευασμένα διαγνωστικά ή εργαστηριακά αντιδραστήρια είτε σε υπόθεμα ή όχι (εκτός από σύνθετα διαγνωστικά αντιδραστήρια που προορίζονται για χορήγηση σε ασθενείς, αντιδραστήρια που προορίζοντ</t>
  </si>
  <si>
    <t>7219'</t>
  </si>
  <si>
    <t>Πλατέα προϊόντα έλασης από ανοξείδωτο χάλυβα, με πλάτος &gt;= 600 mm, που έχουν ελαθεί σε θερμή ή σε ψυχρή κατάσταση</t>
  </si>
  <si>
    <t>7318'</t>
  </si>
  <si>
    <t>Βίδες, μπουλόνια, περικόχλια (παξιμάδια), καρφιά μακριά με σπείρωμα (στριφόνια), άγκιστρα με σπείρωμα, καζανόκαρφα (πριτσίνια), κοπίλιες, σφήνες, ροδέλες (ό. συμπ. τα γκρόβερ και οι ασφαλειοδακτύλιοι) και παρόμοια είδη, από σίδηρο ή χάλυβα (εκτός από</t>
  </si>
  <si>
    <t>8204'</t>
  </si>
  <si>
    <t>Κλειδιά σύσφιγξης, του χεριού (ό. συμπ. τα δυναμομετρικά κλειδιά), από κοινά μέταλλα. Εναλλασσόμενοι κάλυκες σύσφιγξης, έστω και με λαβές, από κοινά μέταλλα</t>
  </si>
  <si>
    <t>3926'</t>
  </si>
  <si>
    <t>Τεχνουργήματα από πλαστικές ύλες ή από άλλες ύλες των κλάσεων 3901 έως 3914, π.δ.κ.α.</t>
  </si>
  <si>
    <t>8471'</t>
  </si>
  <si>
    <t>Μηχανές επεξεργασίας δεδομένων, αυτόματες, και μονάδες αυτών. Μαγνητικές ή οπτικές διατάξεις ανάγνωσης, μηχανές εγγραφής των δεδομένων σε υπόθεμα με κωδικοποιημένη μορφή και μηχανές επεξεργασίας των δεδομένων αυτών, π.δ.κ.α.</t>
  </si>
  <si>
    <t>2933'</t>
  </si>
  <si>
    <t>Ενώσεις ετεροκυκλικές μόνο με ετεροάτομο(ετεοάτομα) αζώτου</t>
  </si>
  <si>
    <t>7009'</t>
  </si>
  <si>
    <t>Καθρέφτες από γυαλί, έστω και με πλαίσιο, ό. συμπ. οι οπισθοσκοπικοί καθρέφτες (εκτός από οπτικούς καθρέφτες οπτικώς κατεργασμένους, καθώς και καθρέφτες ηλικίας &gt; 100 ετών)</t>
  </si>
  <si>
    <t>2917'</t>
  </si>
  <si>
    <t>Οξέα πολυκαρβοξυλικά, οι ανυδρίτες, τα αλογονίδια, υπεροξείδια και υπεροξέα τους. Τα αλογονωμένα, σουλφονωμένα, νιτρωμένα ή νιτροδωμένα παράγωγά τους</t>
  </si>
  <si>
    <t>8703'</t>
  </si>
  <si>
    <t>Επιβατικά αυτοκίνητα και άλλα αυτοκίνητα οχήματα κατασκευασμένα κυρίως για τη μεταφορά προσώπων (εκτός από τα αστικά λεωφορεία της κλάσης 8702), ό. συμπ. τα αυτοκίνητα εμπορικής χρήσης και τα αγωνιστικά αυτοκίνητα</t>
  </si>
  <si>
    <t>8542'</t>
  </si>
  <si>
    <t>Ολοκληρωμένα κυκλώματα και ηλεκτρονικές μικροσυναρμολογήσεις</t>
  </si>
  <si>
    <t>9018'</t>
  </si>
  <si>
    <t>Όργανα και συσκευές για ιατρική, χειρουργική, οδοντιατρική ή κτηνιατρική χρήση, ό. συμπ. οι σπινθηρογράφοι και άλλες συσκευές ηλεκτροθεραπείας, καθώς και συσκευές για τον έλεγχο της οξύτητας της όρασης, π.δ.κ.α.</t>
  </si>
  <si>
    <t>8302'</t>
  </si>
  <si>
    <t>Σιδηρικά και παρόμοια είδη, από κοινά μέταλλα, για έπιπλα, πόρτες, σκάλες, παράθυρα, παντζούρια, αμαξώματα, ιπποσκευή, βαλίτσες, κιβώτια ταξιδίων ή άλλα παρόμοια είδη. Κρεμάστρες τοίχου για ενδύματα, κρεμάστρες για καπέλα, κονσόλες, υποστηρίγματα και</t>
  </si>
  <si>
    <t>7306'</t>
  </si>
  <si>
    <t>Σωλήνες και κοίλα είδη με καθορισμένη μορφή (π.χ. συγκολλημένα, καρφωτά, θηλυκωμένα ή με απλώς συνενωμένα άκρα), από σίδηρο ή χάλυβα (εκτός από σωλήνες χωρίς συγκόλληση, καθώς και σωλήνες με κυκλική εσωτερική και εξωτερική εγκάρσια τομή και με εξωτερ</t>
  </si>
  <si>
    <t>8205'</t>
  </si>
  <si>
    <t>Εργαλεία (ό. συμπ. οι γυαλοκόπτες με διαμάντι), από κοινά μέταλλα, π.δ.κ.α. Καμινέτα για συγκόλληση των μετάλλων με κασσίτερο ή χαλκό και παρόμοια είδη. Μέγγενες, ρυθμιζόμενοι σφιγκτήρες και παρόμοια είδη, που δεν αποτελούν εξαρτήματα ή μέρη εργαλειο</t>
  </si>
  <si>
    <t>9506'</t>
  </si>
  <si>
    <t>Συσκευές και εξοπλισμός για τη γενική φυσική αγωγή, τη γυμναστική, τον ελαφρύ ή βαρύτερο αθλητισμό και άλλα αθλήματα (ό. συμπ. η επιτραπέζια αντισφαίρηση) ή υπαίθρια παιχνίδια, που δεν κατονομάζονται ούτε αναφέρονται αλλού στο κεφάλαιο αυτό. Πισίνεςπ</t>
  </si>
  <si>
    <t>8467'</t>
  </si>
  <si>
    <t>Εργαλεία χειρωνακτικού χειρισμού, λειτουργίας με πεπιεσμένο αέρα, υδραυλικής λειτουργίας ή με αυτοδύναμο μη ηλεκτρικό κινητήρα, καθώς και τα εξαρτήματά τους</t>
  </si>
  <si>
    <t>7210'</t>
  </si>
  <si>
    <t>Πλατέα προϊόντα έλασης από σίδηρο ή από όχι σε κράμα χάλυβα, με πλάτος &gt;= 600 mm, που έχουν ελαθεί σε θερμή ή ψυχρή κατάσταση, επιστρωμένα με άλλο μέταλλο ή επενδυμένα</t>
  </si>
  <si>
    <t>3920'</t>
  </si>
  <si>
    <t>Πλάκες, φύλλα, μεμβράνες, ταινίες και λουρίδες, από πλαστικές ύλες μη κυψελώδεις, μη ενισχυμένα ούτε με απανωτές στρώσεις, ούτε όμοια συνδυασμένα με άλλες ύλες, χωρίς υπόθεμα, μη κατεργασμένα ή κατεργασμένα μόνο στην επιφάνεια ή κομμένα μόνο σε σχήμα</t>
  </si>
  <si>
    <t>3903'</t>
  </si>
  <si>
    <t>Πολυμερή του στυρολίου σε αρχικές μορφές</t>
  </si>
  <si>
    <t>2934'</t>
  </si>
  <si>
    <t>Νουκλεϊνικά οξέα και τα άλατά τους· ενώσεις ετεροκυκλικές (εκτός από ενώσεις μόνο με ετεροάτομο(ετεοάτομα) οξυγόνου ή αζώτου)</t>
  </si>
  <si>
    <t>8422'</t>
  </si>
  <si>
    <t>Πλυντήρια πιάτων. Μηχανές και συσκευές για τον καθαρισμό ή το στέγνωμα φιαλών ή άλλων δοχείων. Μηχανές και συσκευές για την πλήρωση, την πωμάτιση και τη σφράγιση φιαλών, κουτιών, σάκων ή άλλων δοχείων ή για την επικόλληση ετικετών σ'άυτά. Μηχανές και</t>
  </si>
  <si>
    <t>8477'</t>
  </si>
  <si>
    <t>Μηχανές και συσκευές για την κατεργασία ή την επεξεργασία του καουτσούκ ή των πλαστικών υλών ή για την κατασκευή προϊόντων από τις ύλες αυτές, που δεν κατονομάζονται ούτε περιλαμβάνονται αλλού στο κεφάλαιο 84</t>
  </si>
  <si>
    <t>8457'</t>
  </si>
  <si>
    <t>Κέντρα κατεργασίας, μηχανές πολλαπλής διαδρομής και μηχανές πολλαπλών θέσεων, για την κατεργασία των μετάλλων</t>
  </si>
  <si>
    <t>8409'</t>
  </si>
  <si>
    <t>Μέρη που αναγνωρίζονται ότι προορίζονται αποκλειστικά ή κύρια για εμβολοφόρους κινητήρες εσωτερικής καύσης, π.δ.κ.α.</t>
  </si>
  <si>
    <t>4011'</t>
  </si>
  <si>
    <t>Επίσωτρα με πιεσμένο αέρα, καινούργια, από καουτσούκ</t>
  </si>
  <si>
    <t>8507'</t>
  </si>
  <si>
    <t>Ηλεκτρικοί συσσωρευτές, περιλαμβανομένων και των διαχωριστών τους, είτε έχουν τετράγωνη ή ορθογώνια μορφή είτε όχι. Μέρη τους (εκτός των μεταχειρισμένων, καθώς και εκτός εκείνων από μη σκληρυμένο ελαστικό (καουτσούκ) ή από υφαντικές ύλες)</t>
  </si>
  <si>
    <t>3907'</t>
  </si>
  <si>
    <t>Πολυακετάλες, άλλοι πολυαιθέρες και ρητίνες-εποξείδια, σε αρχικές μορφές. Πολυανθρακικά άλατα, ρητίνες-αλκύδια, πολυεστέρες αλλυλικοί και άλλοι πολυεστέρες, σε αρχικές μορφές</t>
  </si>
  <si>
    <t>8712'</t>
  </si>
  <si>
    <t>Δίτροχα ποδήλατα και άλλα ποδήλατα (ό. συμπ. τα τρίτροχα μεταφοράς εμπορευμάτων), χωρίς κινητήρα</t>
  </si>
  <si>
    <t>8479'</t>
  </si>
  <si>
    <t>Μηχανές, συσκευές και μηχανήματα με ιδιαίτερη λειτουργία, που δεν κατονομάζονται ούτε περιλαμβάνονται αλλού στο κεφάλαιο 84</t>
  </si>
  <si>
    <t>2931'</t>
  </si>
  <si>
    <t>Αμιγείς οργανικές-ανόργανες ενώσεις καθορισμένης χημικής σύστασης, π.δ.κ.α.</t>
  </si>
  <si>
    <t>9405'</t>
  </si>
  <si>
    <t>Συσκευές φωτισμού (ό. συμπ. οι προβολείς) και τα μέρη αυτών, που δεν κατονομάζονται ούτε περιλαμβάνονται αλλού. Λάμπες-ρεκλάμες, φωτεινοί πίνακες, φωτεινές επιγραφές και παρόμοια είδη, με μόνιμη πηγή φωτισμού, καθώς και τα μέρη αυτών, που δεν κατονομ</t>
  </si>
  <si>
    <t>3905'</t>
  </si>
  <si>
    <t>Πολυμερή του οξικού βινυλίου ή άλλων εστέρων του βινυλίου, σε αρχικές μορφές. Άλλα πολυμερή του βινυλίου σε αρχικές μορφές</t>
  </si>
  <si>
    <t>9021'</t>
  </si>
  <si>
    <t>Ορθοπεδικές συσκευές και άλλες ορθοπεδικές διατάξεις, ό. συμπ. τα δεκανίκια, οι ιατροχειρουργικές ζώνες και οι επίδεσμοι. Νάρθηκες και άλλες διατάξεις για τη θεραπεία καταγμάτων. Προθέσεις και άλλα είδη προθετικής. Συσκευές για τη διευκόλυνση της ακο</t>
  </si>
  <si>
    <t>8421'</t>
  </si>
  <si>
    <t>Μηχανές και συσκευές φυγόκεντρες, ό. συμπ. οι μηχανές στιψίματος (εκτός εκείνων για το διαχωρισμό ισοτόπων). Συσκευές για τη διήθηση ή το καθάρισμα υγρών ή αερίων (εκτός των τεχνητών νεφρών)</t>
  </si>
  <si>
    <t>8201'</t>
  </si>
  <si>
    <t>Φτυάρια παντός τύπου, αξίνες, τσάπες παντός τύπου, δίκρανα, τσουγκράνες και αποξέστες, από κοινά μέταλλα. Τσεκούρια, μπαλτάδες, κλαδευτήρια και παρόμοια εργαλεία για το κόψιμο ή το σχίσιμο ξύλων, από κοινά μέταλλα. Ψαλίδια για τον τεμαχισμό πουλερικώ</t>
  </si>
  <si>
    <t>8413'</t>
  </si>
  <si>
    <t>Αντλίες για υγρά, έστω και με μετρική διάταξη (εκτός εκείνων που είναι από κεραμευτικές ύλες, καθώς και εκτός από ιατρικές αντλίες απορρόφησης εκκρίσεων ή ιατρικές αντλίες που φέρονται επί του σώματος ή είναι εμφυτευμένες σε αυτό). Ανυψωτές υγρών (εκ</t>
  </si>
  <si>
    <t>4201'</t>
  </si>
  <si>
    <t>Είδη σελοποιίας και λοιπού εξοπλισμού για όλα τα ζώα στα οποία περιλαμβάνονται και τα ζυγολούρια, λουριά για τη συγκράτηση (λυτάρια), επιγονατίδες, φίμωτρα, υποσάγματα, σακίδια για σέλες, προστατευτικά παλτά για σκύλους και παρόμοια είδη, από κάθεύλη</t>
  </si>
  <si>
    <t>5806'</t>
  </si>
  <si>
    <t>Είδη κορδελοποιίας από υφαντικές ύλες, υφασμένα, ό. συμπ. ταινίες χωρίς υφάδι, π.δ.κ.α.</t>
  </si>
  <si>
    <t>8206'</t>
  </si>
  <si>
    <t>Συλλογές εργαλείων από δύο ή περισσότερες από τις κλάσεις 8202 έως 8205, συσκευασμένα για τη λιανική πώληση</t>
  </si>
  <si>
    <t>8481'</t>
  </si>
  <si>
    <t>Ρυθμιστικοί κρουνοί και παρόμοιες συσκευές για άκαμπτους ή εύκαμπτους σωλήνες, ατμολέβητες, δεξαμενές, κάδους ή παρόμοια δοχεία, ό. συμπ. οι υποβιβαστές πίεσης και οι θερμοστατικά χειριζόμενες βαλβίδες</t>
  </si>
  <si>
    <t>3004'</t>
  </si>
  <si>
    <t>Φάρμακα (εκτός από τα προϊόντα των κλάσεων 3002, 3005 ή 3006) που αποτελούνται από προϊόντα αναμειγμένα ή μη αναμειγμένα, παρασκευασμένα για θεραπευτικούς ή προφυλακτικούς σκοπούς, που παρουσιάζονται με μορφή δόσεων ή είναι συσκευασμένα για τη λιανικ</t>
  </si>
  <si>
    <t>8544'</t>
  </si>
  <si>
    <t>Σύρματα και καλώδια (ό. συμπ. τα ομοαξονικά καλώδια) για ηλεκτροτεχνική χρήση, μονωμένα (έστω και μονωμένα με φωτοευαίσθητο βερνίκι ή οξειδωμένα ηλεκτρολυτικά) και άλλοι μονωμένοι ηλεκτρικοί αγωγοί, έστω και με εξαρτήματα σύνδεσης. Καλώδια από οπτικέ</t>
  </si>
  <si>
    <t>8536'</t>
  </si>
  <si>
    <t>Συσκευές ηλεκτρικές, για το κλείσιμο, τη διακοπή, την προστασία ή τη σύνδεση ηλεκτρικών κυκλωμάτων (π.χ. διακόπτες, ηλεκτρονόμοι, ασφάλειες, αντιστάσεις στα κύματα ηλεκτρισμού, φις και πρίζες, υποδοχές λαμπτήρων ντουί και κουτιά σύνδεσης), για τάση &lt;</t>
  </si>
  <si>
    <t>3901'</t>
  </si>
  <si>
    <t>Πολυμερή του αιθυλενίου σε αρχικές μορφές</t>
  </si>
  <si>
    <t>9505'</t>
  </si>
  <si>
    <t>Είδη για γιορτές, καρναβάλι ή άλλες διασκεδάσεις , ό. συμπ. τα είδη για ταχυδακτυλουργίες ή για αστεϊσμό, π.δ.κ.α.</t>
  </si>
  <si>
    <t>3923'</t>
  </si>
  <si>
    <t>Είδη μεταφοράς ή συσκευασίας, από πλαστικές ύλες. Πώματα, καπάκια, καψούλια και άλλες διατάξεις κλεισίματος, από πλαστικές ύλες</t>
  </si>
  <si>
    <t>8523'</t>
  </si>
  <si>
    <t>Συχνοδιαμορφωμένες φέρουσες ήχου και παρόμοια μέσα εγγραφής προπαρασκευασμένα για εγγραφή, χωρίς εγγραφή (εκτός από τα είδη του κεφαλαίου 37)</t>
  </si>
  <si>
    <t>9027'</t>
  </si>
  <si>
    <t>Όργανα και συσκευές για φυσικές ή χημικές αναλύσεις (π.χ. πολωσίμετρα, διαθλασίμετρα, φασματόμετρα και αναλυτές αερίων ή καπνού). Οργανα και συσκευές για τον προσδιορισμό του ιξώδους, του πορώδους, της διαστολής, της επιφανειακής τάσης ή παρομοίων χα</t>
  </si>
  <si>
    <t>8473'</t>
  </si>
  <si>
    <t>Μέρη και εξαρτήματα (εκτός από κιβώτια, προστατευτικά καλύμματα και παρόμοια είδη) που αναγνωρίζονται ότι προορίζονται αποκλειστικά ή κύρια για τις μηχανές ή συσκευές των κλάσεων 8469 έως 8472, π.δ.κ.α.</t>
  </si>
  <si>
    <t>2202'</t>
  </si>
  <si>
    <t>Νερά, στα οποία περιλαμβάνονται και τα μεταλλικά και τα αεριούχα νερά, με προσθήκη ζάχαρης ή άλλων γλυκαντικών ή αρωματισμένα, και άλλα μη αλκοολούχα ποτά (εκτός από τους χυμούς φρούτων ή λαχανικών και το γάλα)</t>
  </si>
  <si>
    <t>3215'</t>
  </si>
  <si>
    <t>Μελάνια τυπογραφίας, μελάνια γραφής ή σχεδίασης και άλλα μελάνια, έστω και συμπυκνωμένα ή σε στερεές μορφές</t>
  </si>
  <si>
    <t>3812'</t>
  </si>
  <si>
    <t>Παρασκευάσματα με την ονομασία επιταχυντές βουλκανισμού. Σύνθετα προϊόντα για την πλαστικοποίηση του καουτσούκ, ή των πλαστικών υλών, π.δ.κ.α. Παρασκευάσματα κατά της οξείδωσης και άλλα σύνθετα προϊόντα για τη στερεοποίηση του καουτσούκ ή των πλαστικ</t>
  </si>
  <si>
    <t>8531'</t>
  </si>
  <si>
    <t>Συσκευές ακουστικής ή οπτικής σηματοδότησης, ηλεκτρικές, π.χ. συστήματα κουδουνιών, σειρήνες, πίνακες ενδείξεων, συναγερμοί για διάρρηξη, κλοπή ή πυρκαγιά (εκτός από εκείνες των τύπων που χρησιμοποιούνται για αυτοκίνητα οχήματα και ποδήλατα ή σε δρόμ</t>
  </si>
  <si>
    <t>8424'</t>
  </si>
  <si>
    <t>Μηχανικές συσκευές, έστω και χειροκίνητες, για τη διασπορά, εκτόξευση ή ψεκασμό υγρών ή σκόνης, π.δ.κ.α. Πυροσβεστήρες, έστω και γεμάτοι (εκτός από πυροσβεστικές βόμβες και φιάλες). Πιστόλια εξακοντίσεως και παρόμοιες συσκευές (εκτός από τις ηλεκτρικ</t>
  </si>
  <si>
    <t>8484'</t>
  </si>
  <si>
    <t>Μεταλλοπλαστικά στεγανωτικά παρεμβύσματα. Συλλογές ή συνδυασμοί στεγανωτικών παρεμβυσμάτων ανόμοιων ως προς τη σύνθεση, σε σακουλάκια, θήκες ή παρόμοιες συσκευασίες. Μηχανικά στεγανωτικά παρεμβύσματα</t>
  </si>
  <si>
    <t>8433'</t>
  </si>
  <si>
    <t>Μηχανές και συσκευές για τη συγκομιδή ή τον αλωνισμό γεωργικών προϊόντων, ό. συμπ. οι μηχανές για το μπαλάρισμα αχύρου ή σανού. Κουρευτικές μηχανές χόρτου και άλλες θεριστικές μηχανές. Μηχανές για τον καθαρισμό ή τη διαλογή αυγών, φρούτων και άλλων γ</t>
  </si>
  <si>
    <t>8452'</t>
  </si>
  <si>
    <t>Ραπτομηχανές, άλλες από τις μηχανές συρραφής της κλάσης 8440. Επιπλα, βάσεις και καλύμματα κατασκευασμένα ειδικά για ραπτομηχανές. Βελόνες για ραπτομηχανές                                               σης 8440). Επιπλα, βάσεις και καλύμματα κατασκευ</t>
  </si>
  <si>
    <t>9403'</t>
  </si>
  <si>
    <t>Έπιπλα (εκτός από καθίσματα και έπιπλα για την ιατρική, την οδοντιατρική, την κτηνιατρική ή τη χειρουργική). Μέρη αυτών, π.δ.κ.α.</t>
  </si>
  <si>
    <t>8460'</t>
  </si>
  <si>
    <t>Εργαλειομηχανές για την αφαίρεση των προεξοχών, το ακόνισμα, τη λείανση, την εκλέπτυνση, το τρίψιμο, το γυάλισμα ή για άλλες εργασίες τελειώματος της επεξεργασίας των μετάλλων, των φρυγμένων μεταλλικών καρβιδίων ή των κεραμομεταλλουργικών συνθέσεων μ</t>
  </si>
  <si>
    <t>8458'</t>
  </si>
  <si>
    <t>Τόρνοι και κέντρα τόρνευσης για την κατεργασία μετάλλων με αφαίρεση υλικού</t>
  </si>
  <si>
    <t>4002'</t>
  </si>
  <si>
    <t>Καουτσούκ συνθετικό και καουτσούκ τεχνητό που προέρχεται από λάδια, σε αρχικές μορφές ή σε πλάκες, φύλλα ή ταινίες. Μείγματα φυσικού καουτσούκ, μπαλάτας, γουταπέρκας, guayule, chicle ή ανάλογων φυσικών γομών με συνθετικό καουτσούκ ή τεχνητό καουτσούκ</t>
  </si>
  <si>
    <t>8466'</t>
  </si>
  <si>
    <t>Μηχανές και εξαρτήματα που αναγνωρίζονται ότι προορίζονται αποκλειστικά ή κύρια για τις εργαλειομηχανές των κλάσεων 8456 έως 8465, ό. συμπ. οι διατάξεις που συγκρατούν τα προς επεξεργασία τεμάχια και τα εργαλεία, οι κεφαλές ελικοτομής αυτόματης ελευθ</t>
  </si>
  <si>
    <t>8443'</t>
  </si>
  <si>
    <t>Μηχανές και συσκευές εκτύπωσης, στις οποίες περιλαμβάνονται και οι εκτυπωτικές συσκευές με εκτόξευση μελάνης (εκτός από πολυγράφους εκτογραφικού τύπου ή μεμβρανών, μηχανές εκτύπωσης διευθύνσεων και άλλες εκτυπωτικές μηχανές γραφείου των κλάσεων 8469έ</t>
  </si>
  <si>
    <t>2937'</t>
  </si>
  <si>
    <t>Ορμόνες φυσικές ή αναπαραγμένες με σύνθεση. Τα παράγωγά τους που χρησιμοποιούνται κυρίως ως ορμόνες. Άλλα στεροειδή που χρησιμοποιούνται κυρίως ως ορμόνες</t>
  </si>
  <si>
    <t>8438'</t>
  </si>
  <si>
    <t>Μηχανές και συσκευές που δεν κατονομάζονται ούτε περιλαμβάνονται στο κεφάλαιο 84, για τη βιομηχανική προπαρασκευή, παρασκευή ή παραγωγή τροφίμων, ζωοτροφών ή ποτών (εκτός από μηχανές και συσκευές για την εξαγωγή ή την προπαρασκευή ελαίων ή λιπών)</t>
  </si>
  <si>
    <t>7326'</t>
  </si>
  <si>
    <t>Τεχνουργήματα από σίδηρο ή χάλυβα, π.δ.κ.α. (εκτός εκείνων που έχουν χυτευθεί)</t>
  </si>
  <si>
    <t>9607'</t>
  </si>
  <si>
    <t>Κλείστρα (φερμουάρ) και μέρη αυτών</t>
  </si>
  <si>
    <t>8504'</t>
  </si>
  <si>
    <t>Μετασχηματιστές ηλεκτρικοί, ηλεκτρικοί μετατροπείς (π.χ. ανορθωτές) καθώς και πηνία επαγωγικής αντίδρασης και άλλα πηνία επαγωγής. Μέρη τους</t>
  </si>
  <si>
    <t>8414'</t>
  </si>
  <si>
    <t xml:space="preserve">Αεραντλίες ή αντλίες κενού (εκτός των ανυψωτών μειγμάτων αερίων αντλίες γαλακτώματος, καθώς και εκτός από τους ανελκυστήρες και τους επιμήκεις ανυψωτικούς τάπητες που λειτουργούν με συμπιεσμένο αέρα), συμπιεστές αέρος ή άλλων αερίων και ανεμιστήρες. </t>
  </si>
  <si>
    <t>9503'</t>
  </si>
  <si>
    <t>Παιχνίδια για παιδιά (εκτός από τροχοφόρα παιχνίδια, στα οποία μπορούν να επιβιβασθούν και με τα οποία μπορούν να μετακινηθούν παιδιά, αμαξάκια για κούκλες και κούκλες που απλώς αναπαριστούν ανθρώπους). Μικροκατασκευές για παιχνίδι ή διασκέδαση, έστω</t>
  </si>
  <si>
    <t>8528'</t>
  </si>
  <si>
    <t>Τηλεοπτικοί δέκτες, είτε έχουν ενσωματωμένους δέκτες ραδιοφωνικών εκπομπών ή συσκευές εγγραφής ήχου ή εικόνων ή συσκευές αναπαραγωγής εικόνων, είτε όχι. Οθόνες βίντεο και οι συσκευές προβολής εικόνας από βίντεο</t>
  </si>
  <si>
    <t>2906'</t>
  </si>
  <si>
    <t>Αλκοόλες κυκλικές και τα αλογονωμένα, σουλφονωμένα, νιτρωμένα ή νιτροδωμένα παράγωγά τους</t>
  </si>
  <si>
    <t>2920'</t>
  </si>
  <si>
    <t>Εστέρες των ανοργάνων οξέων και τα άλατά τους. Τα αλογονωμένα, σουλφονωμένα, νιτρωμένα ή νιτροδωμένα παράγωγά τους (εκτός από τους εστέρες των αλογονιδίων του υδρογόνου)</t>
  </si>
  <si>
    <t>2905'</t>
  </si>
  <si>
    <t>Αλκοόλες άκυκλες και τα αλογονωμένα, σουλφονωμένα, νιτρωμένα ή νιτροδωμένα παράγωγά τους</t>
  </si>
  <si>
    <t>9019'</t>
  </si>
  <si>
    <t>Συσκευές μηχανοθεραπείας. Συσκευές μάλαξης (μασάζ). Συσκευές ψυχοτεχνικής. Συσκευές οζονοθεραπείας, οξυγονοθεραπείας ή ταυτόχρονης χορήγησης οξυγόνου και φαρμάκων, αναπνευστικές συσκευές για την τεχνητή αναπνοή και άλλες συσκευές για αναπνευστική θερ</t>
  </si>
  <si>
    <t>8487'</t>
  </si>
  <si>
    <t>Μέρη μηχανών ή συσκευών, που δεν κατονομάζονται ούτε περιλαμβάνονται αλλού στο κεφάλαιο αυτό και δεν έχουν ηλεκτρικές συνδέσεις, μέρη με ηλεκτρική μόνωση, διατάξεις πηνίων, επαφές, ούτε άλλα ηλεκτρικά χαρακτηριστικά</t>
  </si>
  <si>
    <t>3911'</t>
  </si>
  <si>
    <t>Ρητίνες πετρελαίου, ρητίνες κουμαροϊνδενίου, πολυτερπένια, πολυθειούχα, πολυσουλφόνες και άλλα πολυμερή που παίρνονται με χημική σύνθεση, π.δ.κ.α. σε αρχικές μορφές</t>
  </si>
  <si>
    <t>8207'</t>
  </si>
  <si>
    <t>Εργαλεία εναλλασσόμενα για εργαλεία του χεριού, μηχανικά ή μη ή για μηχανές- εργαλεία (π.χ. για κοίλανση, αποτύπωση, σφράγιση, κατασκευή εσωτερικών και εξωτερικών σπειρωμάτων, διάτρηση, εσωτερική εξομάλυνση, άνοιγμα και διεύρυνση οπών, τόρνευση, βίδω</t>
  </si>
  <si>
    <t>3919'</t>
  </si>
  <si>
    <t>Πλάκες, φύλλα, μεμβράνες, ταινίες, λουρίδες και άλλες επίπεδες μορφές, αυτοκόλλητα, από πλαστικές ύλες, έστω και σε κυλίνδρους (εκτός από επενδύσεις δαπέδων, τοίχων και οροφών της κλάσης 3918)</t>
  </si>
  <si>
    <t>7307'</t>
  </si>
  <si>
    <t>Σύνδεσμοι, συμπλέκτες και ζεύκτες σωληνώσεων (π.χ. καμπύλες ή περιβλήματα), από σίδηρο ή χάλυβα</t>
  </si>
  <si>
    <t>5407'</t>
  </si>
  <si>
    <t>Υφάσματα από νήματα από συνθετικές ίνες συνεχείς, στα οποία περιλαμβάνονται και νήματα μονόινα με &gt;= 67 decitex των οποίων η μεγαλύτερη διάσταση της εγκάρσιας τομής είναι &lt;= 1 mm</t>
  </si>
  <si>
    <t>4006'</t>
  </si>
  <si>
    <t>Ράβδοι, σωλήνες, είδη καθορισμένης μορφής και άλλες μορφές από μη βουλκανισμένο καουτσούκ, έστω και αναμειγμένο, και τεχνουργήματα από μη βουλκανισμένο καουτσούκ, έστω και αναμειγμένο (εκτός από πλάκες, φύλλα και ταινίες, που, εκτός από μία απλή επιφ</t>
  </si>
  <si>
    <t>9032'</t>
  </si>
  <si>
    <t>Όργανα και συσκευές ρύθμισης (εκτός από τις βαλβίδες της κλάσης 8481)</t>
  </si>
  <si>
    <t>9004'</t>
  </si>
  <si>
    <t>Ματογυάλια (διορθωτικά, προστατευτικά ή άλλα) και παρόμοια είδη (εκτός από ματογυάλια για τον έλεγχο της οπτικής ικανότητας, φακούς επαφής και φακούς ή σκελετούς για ματογυάλια)</t>
  </si>
  <si>
    <t>2918'</t>
  </si>
  <si>
    <t>Οξέα καρβοξυλικά που περιέχουν συμπληρωματικές οξυγονούχες ομάδες και οι ανυδρίτες, τα αλογονίδια, υπεροξείδια, υπεροξέα τους. Τα αλογονωμένα, σουλφονωμένα, νιτρωμένα ή νιτροδωμένα παράγωγά τους</t>
  </si>
  <si>
    <t>8301'</t>
  </si>
  <si>
    <t>Λουκέτα, κλειδαριές και σύρτες ασφαλείας (που λειτουργούν με κλειδί, με συνδυασμό ή με ηλεκτρισμό), από κοινά μέταλλα. Κλείστρα και συναρμογές κλείστρων, με κλειδαριά, από κοινά μέταλλα. Κλειδιά για τα είδη αυτά, από κοινά μέταλλα</t>
  </si>
  <si>
    <t>8441'</t>
  </si>
  <si>
    <t>Μηχανές και συσκευές για την επεξεργασία ή την κατεργασία χαρτόμαζας, χαρτιού ή χαρτονιού, ό. συμπ. οι μηχανές κοπής παντός τύπου, π.δ.κ.α.</t>
  </si>
  <si>
    <t>6307'</t>
  </si>
  <si>
    <t>Υφαντουργικά είδη, έτοιμα, ό. συμπ. τα αχνάρια για την κατασκευή ενδυμάτων (πατρόν), π.δ.κ.α.</t>
  </si>
  <si>
    <t>9030'</t>
  </si>
  <si>
    <t>Ταλαντοσκόπια, αναλυτές φάσματος και άλλα όργανα και συσκευές για τη μέτρηση ή τον έλεγχο των ηλεκτρικών μεγεθών. Οργανα και συσκευές για τη μέτρηση ή την ανίχνευση των ακτινοβολιών άλφα, βήτα, γάμα, Χ, των κοσμικών ακτινοβολιών ή άλλων ιονιζουσών ακ</t>
  </si>
  <si>
    <t>7321'</t>
  </si>
  <si>
    <t>Θερμάστρες, λέβητες με εστία, μαγειρεία ( έστω και εκείνα που μπορούν να χρησιμοποιηθούν βοηθητικά για την κεντρική θέρμανση), σχάρες ψησίματος, μαγκάλια, καμινάτα υγραερίου, θερμαντήρες φαγητών και παρόμοιες μη ηλεκτρικές συσκευές για οικιακή χρήσηκ</t>
  </si>
  <si>
    <t>9026'</t>
  </si>
  <si>
    <t>Όργανα και συσκευές για τη μέτρηση ή τον έλεγχο της παροχής, της στάθμης, της πίεσης ή των άλλων μεταβλητών μεγεθών των υγρών ή των αερίων, π.χ. μετρητές παροχής, δείκτες στάθμης υγρών ή αερίων, μανόμετρα, μετρητές θερμότητας (εκτός από όργανα και συ</t>
  </si>
  <si>
    <t>9001'</t>
  </si>
  <si>
    <t>Ίνες οπτικές και δέσμες οπτικών ινών. Καλώδια από οπτικές ίνες (εκτός εκείνων της κλάσης 8544 που αποτελούνται από ίνες επενδυμένες η καθεμία χωριστά). Υλες πόλωσης σε φύλλα ή πλάκες. Φακοί (ό. συμπ. οι φακοί επαφής), πρίσματα, καθρέπτες και άλλα στο</t>
  </si>
  <si>
    <t>8419'</t>
  </si>
  <si>
    <t>Συσκευές και διατάξεις, έστω και ηλεκτρικά θερμαινόμενες, για την επεξεργασία υλών με μεθόδους που απαιτούν αλλαγή της θερμοκρασίας, όπως η θέρμανση, το ψήσιμο, το καβούρδισμα, η απόσταξη, η διύλιση, η αποστείρωση, η παστερίωση, ο κλιβανισμός, το στέ</t>
  </si>
  <si>
    <t>3304'</t>
  </si>
  <si>
    <t>Προϊόντα ομορφιάς ή φτιασιδώματος (μακιγιάζ) παρασκευασμένα και παρασκευάσματα για τη συντήρηση ή τη φροντίδα του δέρματος (εκτός από τα φάρμακα), στα οποία περιλαμβάνονται και τα αντιηλιακά παρασκευάσματα και τα παρασκευάσματα για το μαύρισμα. Παρασ</t>
  </si>
  <si>
    <t>8534'</t>
  </si>
  <si>
    <t>Κυκλώματα τυπωμένα</t>
  </si>
  <si>
    <t>8425'</t>
  </si>
  <si>
    <t>Πολύσπαστα. Βαρούλκα και εργάτες. Γρύλοι</t>
  </si>
  <si>
    <t>4010'</t>
  </si>
  <si>
    <t>Ιμάντες μεταφορικοί ή μετάδοσης κίνησης, από βουλκανισμένο καουτσούκ</t>
  </si>
  <si>
    <t>3924'</t>
  </si>
  <si>
    <t>Πιατικά, άλλα είδη νοικοκυριού ή οικιακής οικονομίας, είδη υγιεινής και καλλωπισμού, από πλαστικές ύλες (εκτός από μπανιέρες, ντουσιέρες, νιπτήρες, μπιντέδες, λεκάνες αποχωρητηρίου και τα καθίσματα και τα καλύμματά τους, καζανάκια αποχωρητηρίου και π</t>
  </si>
  <si>
    <t>4806'</t>
  </si>
  <si>
    <t xml:space="preserve">Χαρτί και χαρτόνια που λαμβάνονται με τη χρήση θειικού οξέος, χαρτί αδιάβροχο σε λίπη (greaseproof), χαρτί διάφανο αντιγραφής και χαρτί με την ονομασία κρυσταλλοειδές και άλλα χαρτιά που έχουν υποστεί κατεργασία με καλάνδρα, διαφανή ή ημιδιαφανή, σε </t>
  </si>
  <si>
    <t>8470'</t>
  </si>
  <si>
    <t>Υπολογιστικές μηχανές και συσκευές μεγέθους τσέπης (διαστάσεων &lt;= 170 mm x 100 mm x 45 mm), με υπολογιστικές λειτουργίες, για την καταγραφή, αναπαραγωγή και επίδειξη δεδομένων. Λογιστικές μηχανές, μηχανές γραμματοσήμανσης, μηχανές έκδοσης εισιτηρίωνκ</t>
  </si>
  <si>
    <t>8202'</t>
  </si>
  <si>
    <t>Χειροπρίονα με εργαζόμενο μέρος από κοινά μέταλλα (εκτός από μηχανικά πριόνια). Πριονολάμες παντός τύπου (ό. συμπ. τα φρεζοπρίονα και οι μη οδοντωτές πριονολάμες)</t>
  </si>
  <si>
    <t>8543'</t>
  </si>
  <si>
    <t>Μηχανές και συσκευές με δική τους λειτουργία, ηλεκτρικές, που δεν κατονομάζονται ούτε περιλαμβάνονται αλλού στο κεφάλαιο 85</t>
  </si>
  <si>
    <t>8538'</t>
  </si>
  <si>
    <t>Μέρη που αναγνωρίζονται ότι προορίζονται αποκλειστικά ή κύρια για συσκευές της κλάσης 8535, 8536 ή 8537, π.δ.κ.α.</t>
  </si>
  <si>
    <t>3204'</t>
  </si>
  <si>
    <t>Χρωστικές ύλες συνθετικές οργανικές, έστω και καθορισμένης χημικής σύστασης. Παρασκευάσματα των τύπων που χρησιμοποιούνται για το χρωματισμό κάθε ύλης ή που προορίζονται να μπουν σαν συστατικά στην παρασκευή χρωστικών παρασκευασμάτων με βάση συνθετικ</t>
  </si>
  <si>
    <t>3917'</t>
  </si>
  <si>
    <t>Σωλήνες κάθε είδους και τα εξαρτήματά τους συνδέσεις, γωνίες, αρμοί, από πλαστικές ύλες</t>
  </si>
  <si>
    <t>8501'</t>
  </si>
  <si>
    <t>Ηλεκτροκινητήρες και ηλεκτρογεννήτριες (εκτός από τα συγκροτήματα παραγωγής ηλεκτρικού ρεύματος)</t>
  </si>
  <si>
    <t>3925'</t>
  </si>
  <si>
    <t>Είδη εξοπλισμού για κατασκευές, από πλαστικές ύλες, π.δ.κ.α.</t>
  </si>
  <si>
    <t>7315'</t>
  </si>
  <si>
    <t>Αλυσίδες και μέρη αυτών, από σίδηρο ή χάλυβα (εκτός από αλυσίδες για ρολόγια, αλυσίδες-κοσμήματα κλπ., αλυσίδες εκσκαφής και αλυσίδες για αλυσοπρίονο, ερπύστριες, αλυσίδες με ξύστρες για εγκαταστάσεις εκμετάλλευσης, αλυσίδες με λαβίδες για κλωστο φαν</t>
  </si>
  <si>
    <t>8203'</t>
  </si>
  <si>
    <t>Λίμες, ράσπες, τανάλιες και άλλες λαβίδες (έστω και για κόψιμο), μη ιατρικές λαβίδες με ελατήριο, ψαλίδες για την κοπή μετάλλων, κοπτήρες σωλήνων και βιδών, τρυπητήρια, διατρητήρες και παρόμοια εργαλεία, από κοινά μέταλλα</t>
  </si>
  <si>
    <t>4016'</t>
  </si>
  <si>
    <t>Τεχνουργήματα από καουτσούκ μη σκληρυμένο, π.δ.κ.α.</t>
  </si>
  <si>
    <t>3912'</t>
  </si>
  <si>
    <t>Κυτταρίνη και τα χημικά της παράγωγα, π.δ.κ.α. σε αρχικές μορφές</t>
  </si>
  <si>
    <t>7010'</t>
  </si>
  <si>
    <t>Φιάλες, νταμιτζάνες, φιαλίδια, κανάτες, βάζα, σωληνοειδείς φιάλες, φύσιγγες και άλλα δοχεία από γυαλί, για μεταφορές ή συσκευασίες εμπορικής φύσης, βάζα συντήρησης τροφίμων, πώματα, επικαλύμματα και άλλα είδη πωματισμού από γυαλί (εκτός από φιάλες κα</t>
  </si>
  <si>
    <t>8539'</t>
  </si>
  <si>
    <t>Λαμπτήρες πυράκτωσης και εκκένωσης, ό. συμπ. τα είδη με την ονομασία φάροι και προβολείς σφραγισμένοι, λαμπτήρες υπεριωδών ή υπέρυθρων ακτίνων και λαμπτήρες τόξου, ηλεκτρικοί</t>
  </si>
  <si>
    <t>8511'</t>
  </si>
  <si>
    <t>Μηχανές πυροδότησης, διατάξεις ανάφλεξης και εκκινητήρες, ηλεκτρικοί, για κινητήρες εσωτερικής καύσης με εξωτερική ανάφλεξη ή αυτανάφλεξη (π.χ. μηχανές και διατάξεις μαγνητοηλεκτρικές ή δυναμομαγνητοηλεκτρικές, πηνία και αναφλεκτήρες αφής καθώς και α</t>
  </si>
  <si>
    <t>8541'</t>
  </si>
  <si>
    <t>Δίοδοι, τρανζίστορ και παρόμοιες διατάξεις με ημιαγωγό. Φωτοευαίσθητες διατάξεις με ημιαγωγό, ό. συμπ. τα φωτοστοιχεία έστω και συναρμολογημένα σε αυτοτελείς μονάδες ή με μορφή πίνακα (εκτός από φωτοβολταϊκές γεννήτριες). Δίοδοι εκπομπής φωτός. Δεμέν</t>
  </si>
  <si>
    <t>8537'</t>
  </si>
  <si>
    <t>Πίνακες, πλάκες, αναλόγια χειρισμού, έδρανα, ερμάρια και άλλες βάσεις, που είναι εξοπλισμένες με δύο ή περισσότερες συσκευές των κλάσεων 8535 ή 8536, όπου περιλαμβάνονται και οι βάσεις που έχουν ενσωματωμένες όργανα ή συσκευές του κεφαλαίου 90, για τ</t>
  </si>
  <si>
    <t>9611'</t>
  </si>
  <si>
    <t>Σφραγίδες αναγραφής ημερομηνίας, σφραγίδες για τη σφράγιση με ισπανικό κερί, σφραγίδες αρίθμησης και παρόμοια είδη, για χρήση με το χέρι. Σφραγίδες με σταθερές και μεταβαλλόμενες ενδείξεις και συσκευές εκτύπωσης που φέρουν σφραγίδες, για χρήση με τοχ</t>
  </si>
  <si>
    <t>5503'</t>
  </si>
  <si>
    <t>Ίνες μη συνεχείς, συνθετικές, που δεν είναι λαναρισμένες, χτενισμένες ή με άλλο τρόπο παρασκευασμένες για νηματοποίηση</t>
  </si>
  <si>
    <t>4015'</t>
  </si>
  <si>
    <t>Ενδύματα και εξαρτήματα της ένδυσης, στα οποία περιλαμβάνονται και τα γάντια, από καουτσούκ μη σκληρυμένο, για κάθε χρήση (εκτός από υποδήματα και καλύμματα κεφαλής, και τα μέρη αυτών)</t>
  </si>
  <si>
    <t>9507'</t>
  </si>
  <si>
    <t>Καλάμια ψαρέματος, αγκίστρια και άλλα είδη για το ψάρεμα με αρμίδι. Απόχες για ψάρια, δίκτυα για πεταλούδες και παρόμοια δίκτυα. Δολώματα (εκτός εκείνων της κλάσης 9208 ή 9705) και παρόμοια είδη κυνηγιού</t>
  </si>
  <si>
    <t>8713'</t>
  </si>
  <si>
    <t>Αναπηρικά καροτσάκια και άλλα οχήματα για ασθενείς και σωματικά αναπήρους, έστω και με κινητήρα ή άλλη διάταξη για μηχανική προώθηση (εκτός από αυτοκίνητα οχήματα και ποδήλατα, με ειδικούς μηχανισμούς)</t>
  </si>
  <si>
    <t>5906'</t>
  </si>
  <si>
    <t>Υφάσματα συνδυασμένα με καουτσούκ (εκτός των φύλλων των υφασμένων για επίσωτρα με πεπιεσμένο αέρα, που λαμβάνονται από νήματα υψηλής αντοχής από νάυλον ή από άλλα πολυαμίδια)</t>
  </si>
  <si>
    <t>8526'</t>
  </si>
  <si>
    <t>Συσκευές ραδιοανίχνευσης και ραδιοβόλησης (ραντάρ), συσκευές ραδιοναυσιπλοίας και συσκευές ραδιοτηλεχειρισμού                                           συσκευές ραδιοναυσιπλοίας και συσκευές ραδιοτηλεχειρισμού</t>
  </si>
  <si>
    <t>8525'</t>
  </si>
  <si>
    <t>Συσκευές μετάδοσης (πομποί) για τη ραδιοτηλεφωνία, τη ραδιοτηλεγραφία, τη ραδιοφωνία ή την τηλεόραση, είτε έχουν ενσωματωμένη συσκευή λήψης (δέκτη) ή συσκευή εγγραφής ή αναπαραγωγής του ήχου ή όχι. Τηλεοπτικές συσκευές λήψης. Μαγνητοσκοπικές συσκευές</t>
  </si>
  <si>
    <t>5402'</t>
  </si>
  <si>
    <t>Νήματα από ίνες συνθετικές συνεχείς, στα οποία περιλαμβάνονται και τα μονόινα συνθετικά με &lt; 67 decitex (εκτός από νήματα για ράψιμο και νήματα συσκευασμένα για τη λιανική πώληση)</t>
  </si>
  <si>
    <t>8529'</t>
  </si>
  <si>
    <t>Μέρη που αναγνωρίζονται αποκλειστικά ή κύρια για συσκευές εκπομπής και λήψης για τη ραδιοτηλεφωνία, τη ραδιοτηλεγραφία, τη ραδιοφωνία ή την τηλεόραση, για τηλεοπτικές συσκευές λήψης (τηλεοπτικές κάμερες), για μαγνητοσκοπικές συσκευές λήψης ακίνητης ε</t>
  </si>
  <si>
    <t>8483'</t>
  </si>
  <si>
    <t>Άξονες μετάδοσης της κίνησης (συμπεριλαμβανομένων και των εκκεντροφόρων και των στροφαλοφόρων αξόνων) και στρόφαλοι. Περικαλύμματα εδράνων με ενσωματωμένα κυλινδικά έδρανα κύλισης, περικαλύμματα εδράνων και χιτώνια τριβέα, για μηχανές. Mηχανισμοί μετ</t>
  </si>
  <si>
    <t>7019'</t>
  </si>
  <si>
    <t>Ίνες από γυαλί (ό. συμπ. ο υαλοβάμβακας) και τεχνουργήματα από αυτές (εκτός από ορυκτά μαλλιά και τεχνουργήματα από αυτά, οπτικές ίνες, δέσμες ινών ή καλώδια, ηλεκτρικοί μονωτήρες ή μονωτικά τεμάχια, βούρτσες και πινέλα από ίνες από γυαλί και περούκε</t>
  </si>
  <si>
    <t>8465'</t>
  </si>
  <si>
    <t>Εργαλειομηχανές (ό. συμπ. οι μηχανές για το κάρφωμα, τη συρραφή, τη συγκόλληση ή το κόλλημα και άλλες μηχανές για συναρμολόγηση) για την κατεργασία του ξύλου, του φελλού, του κοκκάλου, του σκληρού καουτσούκ, των σκληρών πλαστικών υλών ή παρόμοιων σκλ</t>
  </si>
  <si>
    <t>8482'</t>
  </si>
  <si>
    <t>Ρουλεμάν (με σφαιρίδια, κυλίνδρους ή βελόνες), εκτός από τα σφαιρίδια από χάλυβα της κλάσης 7326</t>
  </si>
  <si>
    <t>7323'</t>
  </si>
  <si>
    <t>Είδη οικιακής χρήσης ή οικιακής οικονομίας και μέρη αυτών, από σίδηρο ή χάλυβα: Μαλλί από σίδηρο ή χάλυβα. Σπόγγοι, πατσαβούρες, γάντια και παρόμοια είδη για τον καθαρισμό, τη στίλβωση και παρόμοιες χρήσεις, από σίδηρο ή χάλυβα (εκτός από μπιτόνια, κ</t>
  </si>
  <si>
    <t>6814'</t>
  </si>
  <si>
    <t>Μαρμαρυγίας κατεργασμένος και τεχνουργήματα από μαρμαρυγία, ό. συμπ. ο συσσωματωμένος ή ανασχηματισμένος μαρμαρυγίας, έστω και πάνω σε υπόθεμα από χαρτί, χαρτόνι ή άλλες ύλες (εκτός από ηλεκτρικούς μονωτήρες, μονωτικά τεμάχια, αντιστάσεις και συμπυκν</t>
  </si>
  <si>
    <t>7316'</t>
  </si>
  <si>
    <t>Αγκυρες, κερκέτια και μέρη αυτών, από σίδηρο ή χάλυβα</t>
  </si>
  <si>
    <t>6006'</t>
  </si>
  <si>
    <t>Άλλα πλεκτά υφάσματα</t>
  </si>
  <si>
    <t>9402'</t>
  </si>
  <si>
    <t>Έπιπλα για την ιατρική, την οδοντιατρική, την κτηνιατρική ή τη χειρουργική (π.χ. χειρουργικά τραπέζια, τραπέζια εξέτασης, κρεβάτια με μηχανισμό για θεραπευτήρια και οδοντιατρικές πολυθρόνες). Πολυθρόνες κομμωτηρίων, με μηχανισμό περιστροφής, ανατροπή</t>
  </si>
  <si>
    <t>8468'</t>
  </si>
  <si>
    <t>Μηχανές και συσκευές για συγκόλληση με ορείχαλκο ή κασσίτερο ή για απλή συγκόλληση, έστω και εάν μπορούν να χρησιμοποιηθούν για οξυγονοκοπή, αλλά εκτός εκείνων της κλάσης 8515. Μηχανές και συσκευές για αυτογενή επιφανειακή σκλήρυνση</t>
  </si>
  <si>
    <t>9107'</t>
  </si>
  <si>
    <t>Χρονοδιακόπτες και άλλοι αποσυμπλέκτες με δράση που ρυθμίζεται χρονικά, με ωρολογιακό μηχανισμό ή σύγχρονο κινητήρα</t>
  </si>
  <si>
    <t>9504'</t>
  </si>
  <si>
    <t>Παιχνίδια συντροφιάς, ό. συμπ. τα παιχνίδια που λειτουργούν με μηχανισμό, τα σφαιριστήρια (μπιλιάρδα), τα τραπέζια για τυχερά παιχνίδια και τα αυτόματα παιχνίδια τύπου μπόουλινγκ</t>
  </si>
  <si>
    <t>7220'</t>
  </si>
  <si>
    <t>Πλατέα προϊόντα έλασης από ανοξείδωτο χάλυβα, με πλάτος &lt; 600 mm, που έχουν ελαθεί σε θερμή ή σε ψυχρή κατάσταση</t>
  </si>
  <si>
    <t>9023'</t>
  </si>
  <si>
    <t>Όργανα, συσκευές και πρότυπα για επίδειξη (π.χ. κατά τη διδασκαλία ή σε εκθέσεις), ακατάλληλα για άλλες χρήσεις (εκτός από συσκευές εδάφους για την εκπαίδευση στην πτήση της κλάσης 8805, αντικείμενα συλλογών της κλάσης 9705 και αρχαιολογικά αντικείμε</t>
  </si>
  <si>
    <t>2929'</t>
  </si>
  <si>
    <t>Ενώσεις με άλλες αζωτούχες ομάδες (εκτός από ενώσεις με αμινική ομάδα, αμινοενώσεις με οξυγονούχες ομάδες, άλατα και υδροξείδια του τεταρτοταγούς αμμωνίου, λεκιθίνες και άλλα φωσφοροαμινολιπίδια, ενώσεις με καρβοξυαμιδική ομάδα, με ομάδα του ανθρακικ</t>
  </si>
  <si>
    <t>9106'</t>
  </si>
  <si>
    <t>Συσκευές ελέγχου του χρόνου και χρονόμετρα, με ωρολογιακό μηχανισμό ή σύγχρονο κινητήρα, π.χ. ρολόγια καταγραφής του χρόνου εργασίας και ρολόγια αποτύπωσης ώρας και ημερομηνίας (εκτός από τα ρολόγια των κλάσεων 9101 έως 9105)</t>
  </si>
  <si>
    <t>4008'</t>
  </si>
  <si>
    <t>Πλάκες, φύλλα, ταινίες, ράβδοι και είδη καθορισμένης μορφής, από καουτσούκ μη σκληρυμένο</t>
  </si>
  <si>
    <t>8518'</t>
  </si>
  <si>
    <t>Μικρόφωνα και τα υποστηρίγματα αυτών (εκτός των ασυρμάτων με ενσωματωμένο πομπό). Μεγάφωνα, έστω και σε προστατευτικό περίβλημα. Ακουστικά, έστω και συνδυασμένα με μικρόφωνο (εκτός από τηλεφωνικές συσκευές, συσκευές διευκόλυνσης της ακοής των βαρυκόω</t>
  </si>
  <si>
    <t>8448'</t>
  </si>
  <si>
    <t>Βοηθητικές μηχανές και συσκευές των μηχανών των κλάσεων 8444, 8445, 8446 και 8447 (π.χ. ρατιέρες, μηχανικές διατάξεις Jacquard, διακοπής του υφαδιού και του στημονιού, μηχανισμοί αλλαγής σαϊτών). Μέρη και εξαρτήματα που αναγνωρίζονται ότι προορίζοντα</t>
  </si>
  <si>
    <t>8418'</t>
  </si>
  <si>
    <t>Ψυγεία και καταψύκτες τύπου ντουλαπιού, καταψύκτες και ψυκτικές συσκευές βαθείας ψύξεως τύπου κιβωτίου και άλλο υλικό, μηχανές και συσκευές για την παραγωγή ψύχους, με ηλεκτρικό ή άλλο εξοπλισμό. Αντλίες θερμότητας (εκτός από τις συσκευές τεχνητού κλ</t>
  </si>
  <si>
    <t>7308'</t>
  </si>
  <si>
    <t>Κατασκευές και μέρη κατασκευών (π.χ. γέφυρες και τμήματα γεφυρών, θυρίδες κλεισιάδων, πύργοι, πυλώνες, στύλοι, κολώνες, ικριώματα, στέγες, ζευκτά στέγης, πύλες, πόρτες, παράθυρα καθώς και τα πλαίσια και οι περικαλύψεις αυτών, κατώφλια, πατζούρια, κιγ</t>
  </si>
  <si>
    <t>3918'</t>
  </si>
  <si>
    <t>Επενδύσεις δαπέδων από πλαστικές ύλες, έστω και αυτοκόλλητες, σε κυλίνδρους ή με μορφές πλακιδίων ή πλακών. Επενδύσεις τοίχων ή οροφών από πλαστικές ύλες σε κυλίνδρους πλάτους &gt;= 45 cm, που αποτελούνται από μία στρώση από πλαστική ύλη κολλημένη κατάμ</t>
  </si>
  <si>
    <t>6910'</t>
  </si>
  <si>
    <t>Νεροχύτες, νιπτήρες, κολόνες νιπτήρων, μπανιέρες, λεκάνες καθαριότητας (μπιντέδες), λεκάνες αποχωρητηρίων, καζανάκια, ουρητήρια και παρόμοια μόνιμα είδη υγιεινής, από κεραμευτικές ύλες (εκτός από σαπουνοθήκες, σπογγοθήκες, θήκες για οδοντόβουρτσες, ά</t>
  </si>
  <si>
    <t>2106'</t>
  </si>
  <si>
    <t>Παρασκευάσματα διατροφής π.δ.κ.α.</t>
  </si>
  <si>
    <t>9031'</t>
  </si>
  <si>
    <t>Όργανα, συσκευές και μηχανήματα μέτρησης ή ελέγχου, που δεν κατονομάζονται ούτε περιλαμβάνονται αλλού στο κεφάλαιο 90. Προβολείς πλάγιας όψης</t>
  </si>
  <si>
    <t>2922'</t>
  </si>
  <si>
    <t>Αμινοενώσεις με οξυγονούχες ομάδες</t>
  </si>
  <si>
    <t>6506'</t>
  </si>
  <si>
    <t>Καπέλα και άλλα καλύμματα της κεφαλής, έστω και στολισμένα, π.δ.κ.α.</t>
  </si>
  <si>
    <t>8431'</t>
  </si>
  <si>
    <t>Μέρη που αναγνωρίζονται ότι προορίζονται αποκλειστικά ή κυρίως για τις μηχανές και συσκευές των κλάσεων 8425 έως 8430, π.δ.κ.α.</t>
  </si>
  <si>
    <t>9209'</t>
  </si>
  <si>
    <t>Μέρη και εξαρτήματα για μουσικά όργανα (π.χ. μηχανισμοί για μουσικά κουτιά, κάρτες, δίσκοι και κύλινδροι για μηχανικά μουσικά όργανα), π.δ.κ.α. Μετρονόμοι και διαπασών παντός τύπου</t>
  </si>
  <si>
    <t>7320'</t>
  </si>
  <si>
    <t>Ελατήρια και ελάσματα ελατηρίων, από σίδηρο ή χάλυβα (εκτός από ελατήρια ρολογιών, ελατήρια για στελέχη και λαβές ομπρελών, ροδέλες που προορίζονται να λειτουργούν ως ελατήρια, καθώς και αποσβεστήρες κραδασμών και ελατήρια στρέψης του Τμήματος XVII)</t>
  </si>
  <si>
    <t>8213'</t>
  </si>
  <si>
    <t>Ψαλίδια και οι λεπίδες αυτών, από κοινά μέταλλα (εκτός από ψαλίδες κοπής φρακτών από θαμνοειδή, κλαδευτικές ψαλίδες για δέντρα και παρόμοιες ψαλίδες των οποίων ο χειρισμός γίνεται με τα δύο χέρια, κλαδευτικές ψαλίδες για τον κήπο, κλαδευτικές ψαλίδες</t>
  </si>
  <si>
    <t>8515'</t>
  </si>
  <si>
    <t>Ηλεκτρικές μηχανές και συσκευές για μαλακή συγκόλληση (κασσιτεροκόλληση), για σκληρή συγκόλληση (μπρουντζοκόλληση) ή για απλή αυτογενή συγκόλληση, συμπεριλαμβανομένων και εκείνων που λειτουργούν με ηλεκτρικά θερμαινόμενο αέριο, με λέιζερ ή με άλλες δ</t>
  </si>
  <si>
    <t>8410'</t>
  </si>
  <si>
    <t>Υδραυλικοί στρόβιλοι και υδραυλικοί τροχοί και οι ρυθμιστές αυτών (εκτός από τις υδραυλικές κινητήριες μηχανές και τους υδραυλικούς κινητήρες της κλάσης 8412)</t>
  </si>
  <si>
    <t>5804'</t>
  </si>
  <si>
    <t>Τούλια κάθε είδους και υφάσματα βροχιδωτά με κόμβους. Δαντέλες σε τόπια (με το μέτρο), σε ταινίες ή σε αυτοτελή διακοσμητικά σχέδια (μοτίβα) (εκτός από τα προϊόντα της κλάσης 6002)</t>
  </si>
  <si>
    <t>3506'</t>
  </si>
  <si>
    <t>Κόλλες και άλλα παρασκευασμένα συγκολλητικά, π.δ.κ.α. Προϊόντα κάθε είδους που προορίζονται για να χρησιμοποιηθούν ως κόλλες ή ως συγκολλητικά, συσκευασμένα για τη λιανική πώληση, καθαρού βάρους &lt;= 1 kg</t>
  </si>
  <si>
    <t>7607'</t>
  </si>
  <si>
    <t>Φύλλα και λεπτές ταινίες, από αργίλιο, έστω και τυπωμένα ή επικολλημένα σε χαρτί, χαρτόνι, πλαστική ύλη ή παρόμοια υποθέματα), με πάχος (χωρίς το υπόθεμα) &lt;= 0,2 mm (εκτός από τα φύλλα εκτύπωσης της κλάσης 3212 και τα στολίδια για χριστουγεννιάτικο δ</t>
  </si>
  <si>
    <t>2924'</t>
  </si>
  <si>
    <t>Ενώσεις με καρβοξυαμιδική ομάδα. Ενώσεις με αμιδική ομάδα του ανθρακικού οξέος</t>
  </si>
  <si>
    <t>6115'</t>
  </si>
  <si>
    <t>Κολάν (κάλτσες-κιλότες), κάλτσες, μισές κάλτσες, καλτσάκια (σοσόνια) και άλλα παρόμοια είδη (ό. συμπ. οι κάλτσες φλεβίτιδας), από πλεκτό ύφασμα (εκτός εκείνων που προορίζονται για βρέφη)</t>
  </si>
  <si>
    <t>5607'</t>
  </si>
  <si>
    <t>Σπάγκοι, σχοινιά και χοντρά σχοινιά, πλεκτά ή όχι, έστω και εμποτισμένα, επιχρισμένα, επικαλυμμένα ή επενδυμένα με καουτσούκ ή πλαστική ύλη</t>
  </si>
  <si>
    <t>9304'</t>
  </si>
  <si>
    <t>Τουφέκια, καραμπίνες και πιστόλια με ελατήριο, συμπιεσμένο αέρα ή συμπιεσμένο αέριο, ρόπαλα και άλλα μη πυροβολούντα όπλα (εκτός από σπαθιά, ξίφη, ξιφολόγχες και άλλα όπλα με λεπίδα της κλάσης 9307)</t>
  </si>
  <si>
    <t>3505'</t>
  </si>
  <si>
    <t>Δεξτρίνη και άλλα τροποποιημένα άμυλα κάθε είδους, π.χ. τα προζελατινοποιημένα ή εστεροποιημένα άμυλα κάθε είδους. Κόλλες με βάση τα άμυλα κάθε είδους, τη δεξτρίνη ή άλλα τροποποιημένα άμυλα κάθε είδους (εκτός από εκείνες που είναι συσκευασμένες γιατ</t>
  </si>
  <si>
    <t>5903'</t>
  </si>
  <si>
    <t>Υφάσματα εμποτισμένα, επιχρισμένα ή επικαλυμμένα με πλαστική ύλη ή με απανωτές στρώσεις από πλαστική ύλη (εκτός των φύλλων των υφασμένων για επίσωτρα με πεπιεσμένο αέρα, που λαμβάνονται από νήματα υψηλής αντοχής από νάυλον ή από άλλα πολυαμίδια, πολυ</t>
  </si>
  <si>
    <t>8548'</t>
  </si>
  <si>
    <t>Απορρίμματα και υπολείμματα από ηλεκτρικά πρωτογενή στοιχεία, συστοιχίες και συσσωρευτές. Εξαντλημένα ηλεκτρικά πρωτογενή στοιχεία, συστοιχίες και συσσωρευτές. Ηλεκτρικά μέρη μηχανών και συσκευών που δεν κατονομάζονται ούτε περιλαμβάνονται αλλού στοκ</t>
  </si>
  <si>
    <t>9401'</t>
  </si>
  <si>
    <t>Καθίσματα (εκτός εκείνων που προορίζονται για την ιατρική, την οδοντιατρική, την κτηνιατρική ή τη χειρουργική της κλάσης 9402), έστω και αν μπορούν να μετατρέπονται σε κρεβάτια και τα μέρη αυτών, π.δ.κ.α.</t>
  </si>
  <si>
    <t>8509'</t>
  </si>
  <si>
    <t>Οικιακές συσκευές, ηλεκτρομηχανικές, με ενσωματωμένο ηλεκτρικό κινητήρα</t>
  </si>
  <si>
    <t>1905'</t>
  </si>
  <si>
    <t>Προϊόντα αρτοποιίας, ζαχαροπλαστικής ή μπισκοτοποιίας, έστω και με προσθήκη κακάου, όστιες, κάψουλες κενές των τύπων που χρησιμοποιούνται για φάρμακα, αζυμοσφραγίδες, ξεραμένες ζύμες από αλεύρι ή άμυλο κάθε είδους σε φύλλα και παρόμοια προϊόντα</t>
  </si>
  <si>
    <t>8211'</t>
  </si>
  <si>
    <t>Μαχαίρια με κοφτερή λεπίδα, έστω και οδοντωτή (ό. συμπ. οι σουγιάδες για την κηπουρική) και οι λεπίδες αυτών, από κοινά μέταλλα (εκτός από μαχαίρια για την κοπή σανού, αχύρου ή ξύλου και μαχαίρια για τη διάνοιξη διόδου μέσα από βλάστηση, μαχαίρια και</t>
  </si>
  <si>
    <t>8308'</t>
  </si>
  <si>
    <t>Κλείστρα και συναρμογές κλείστρων, χωρίς κλειδαριά, πόρπες, πόρπες-κλείστρα, αγκράφες, άγκιστρα, κόπιτσες και παρόμοια είδη από κοινά μέταλλα, για ενδύματα, υποδήματα, καλύμματα, δερμάτινα είδη ή για την τελική επεξεργασία ή τον εξοπλισμό άλλων ειδών</t>
  </si>
  <si>
    <t>7317'</t>
  </si>
  <si>
    <t>Περόνες, καρφιά, πινέζες, συνδετήρες μυτεροί, συνδετήρες κυματοειδείς ή λοξότμητοι (εκτός των συνδετήρων της κλάσης 8305) και παρόμοια είδη, από σίδηρο ή χάλυβα, έστω και με κεφάλι από άλλες ύλες, εκτός εκείνων που έχουν κεφάλι από χαλκό</t>
  </si>
  <si>
    <t>9603'</t>
  </si>
  <si>
    <t>Σκούπες, ψήκτρες και πινέλα (ό. συμπ. εκείνα που αποτελούν μέρη μηχανών, συσκευών ή οχημάτων), μηχανικές σκούπες για χρήση με το χέρι, χωρίς κινητήρα, σφουγγαρόπανα και ξεσκονιστήρια από φτερά. Κεφαλές πινέλων. Βύσματα και κύλινδροι για βάψιμο. Καθαρ</t>
  </si>
  <si>
    <t>6210'</t>
  </si>
  <si>
    <t>Ενδύματα από πίλημα ή από ύφασμα μη υφασμένο, έστω και εμποτισμένα, επιχρισμένα, επικαλυμμένα ή με απανωτές στρώσεις, καθώς και ενδύματα από υφάσματα, άλλα από πλεκτά, συνδυασμένα με καουτσούκ ή εμποτισμένα, επιχρισμένα ή επικαλυμμένα με πλαστική ύλη</t>
  </si>
  <si>
    <t>8532'</t>
  </si>
  <si>
    <t>Πυκνωτές σταθεροί, πυκνωτές μεταβλητοί και άλλοι ρυθμιζόμενοι πυκνωτές, ηλεκτρικοί</t>
  </si>
  <si>
    <t>9025'</t>
  </si>
  <si>
    <t>Πυκνόμετρα (αραιόμετρα, μετρητές οξύτητας) και παρόμοια επιπλέοντα όργανα, θερμόμετρα, πυρόμετρα, βαρόμετρα, υγρόμετρα και ψυχρόμετρα, έστω και με διάταξη καταγραφής της ένδειξης, ακόμα και συνδυασμένα μεταξύ τους</t>
  </si>
  <si>
    <t>9205'</t>
  </si>
  <si>
    <t>Πνευστά μουσικά όργανα, π.χ. κλαρινέτα, τρομπέτες και γκάιντες (εκτός από εκκλησιαστικά όργανα)</t>
  </si>
  <si>
    <t>6114'</t>
  </si>
  <si>
    <t>Ειδικά ενδύματα για επαγγελματικές, αθλητικές ή άλλες χρήσεις, π.δ.κ.α., από πλεκτά υφάσματα</t>
  </si>
  <si>
    <t>8432'</t>
  </si>
  <si>
    <t>Μηχανές και συσκευές για τη γεωργία, τη δασοκομία ή την κηπουρική, για την προπαρασκευή ή την καλλιέργεια του εδάφους (εκτός από συσκευές ψεκασμού, συσκευές ραντισμού και ψεκαστήρες σκόνης). Κύλινδροι για τη διαμόρφωση των πρασιών ή των αθλητικών γηπ</t>
  </si>
  <si>
    <t>6602'</t>
  </si>
  <si>
    <t>Μπαστούνια, ράβδοι-καθίσματα, μαστίγια, μαστίγια ιππασίας και παρόμοια είδη (εκτός από ράβδους-μέτρα, δεκανίκια, ράβδους με χαρακτήρα όπλου και αθλητικές ράβδους)</t>
  </si>
  <si>
    <t>7415'</t>
  </si>
  <si>
    <t>Περόνες, καρφιά, πινέζες, συνδετήρες παντός τύπου (εκτός τους συνδετήρες της κλάσης 8305) και παρόμοια είδη, από χαλκό ή με στέλεχος από σίδηρο ή χάλυβα και κεφάλι από χαλκό. Βίδες, μπουλόνια, περικόχλια (παξιμάδια), άγκιστρα με σπείρωμα, καζανόκαρφα</t>
  </si>
  <si>
    <t>4202'</t>
  </si>
  <si>
    <t>Μπαούλα, βαλίτσες και βαλιτσάκια, στα οποία περιλαμβάνονται και τα βαλιτσάκια για είδη καλλωπισμού και τα βαλιτσάκια για έγγραφα, οι χαρτοφύλακες γενικά, θήκες για ματογυάλια, για κυάλια, για φωτογραφικές και για κινηματογραφικές μηχανές, για μουσικά</t>
  </si>
  <si>
    <t>8309'</t>
  </si>
  <si>
    <t>Πώματα (ό. συμπ. τα πώματα-στεφάνια, τα ελικοτομημένα πώματα και τα πώματα για τη ρύθμιση της ροής), καψούλια επιπωμάτισης φιαλών, βιδωτά πώματα, πλάκες πωμάτων, μολυβδοσφραγίδες και άλλα εξαρτήματα για τη συσκευασία, από κοινά μέταλλα</t>
  </si>
  <si>
    <t>8516'</t>
  </si>
  <si>
    <t>Θερμαντήρες νερού και θερμοσυσκευές που βυθίζονται στο νερό, ηλεκτρικοί. Ηλεκτρικές συσκευές για τη θέρμανση του χώρου ή για παρόμοιες χρήσεις. Ηλεκτροθερμικές συσκευές για την περιποίηση των μαλλιών (π.χ. συσκευές στεγνώματος, ηλεκτρικά μπιγκουτί κα</t>
  </si>
  <si>
    <t>6116'</t>
  </si>
  <si>
    <t>Γάντια με δάκτυλα, γάντια χωρίς ακροδάκτυλα και γάντια χωρίς δάκτυλα (μονοκόμματα), πλεκτά ή βροχιδωτά (εκτός εκείνων που προορίζονται για μικρά παιδιά)</t>
  </si>
  <si>
    <t>9608'</t>
  </si>
  <si>
    <t>Στυλογράφοι με σφαιρίδιο. Στυλογράφοι και μαρκαδόροι με μύτη από πίλημα ή με άλλες πορώδεις μύτες. Στυλογράφοι με πένα και παρόμοιοι στυλογράφοι. Μεταλλικές αιχμές για αντίγραφα. Μηχανικά μολύβια. Κονδυλοφόροι, θήκες για μολύβια και παρόμοια είδη. Μέ</t>
  </si>
  <si>
    <t>6204'</t>
  </si>
  <si>
    <t>Κουστούμια-ταγιέρ, σύνολα, ζακέτες, φορέματα, φούστες, φούστες-παντελόνια (ζιπ- κιλότ), παντελόνια μακριά (ό. συμπ. τα παντελόνια μέχρι το γόνατο και παρόμοια παντελόνια), φόρμες με τιράντες (σαλοπέτ) και παντελόνια κοντά (σορτς), για γυναίκες ή κορί</t>
  </si>
  <si>
    <t>9612'</t>
  </si>
  <si>
    <t>Μελανοταινίες για γραφομηχανές και παρόμοιες μελανοταινίες, με μελάνη ή αλλιώς κατασκευασμένες για την αποτύπωση, έστω και τυλιγμένες σε πηνία ή κασέτες. Ταμπόν μελάνης, έστω και εμποτισμένα, με ή χωρίς κουτί</t>
  </si>
  <si>
    <t>8447'</t>
  </si>
  <si>
    <t>Μηχανές για πλέξιμο, ράψιμο-πλέξιμο, για την κατασκευή γκιπούρ, τουλιών, δαντελών, κεντημάτων, σειρητιών, πλεξίδων, δικτύων ή τουφών (εκτός από μηχανές κεντήματος με στρόφαλο)</t>
  </si>
  <si>
    <t>8210'</t>
  </si>
  <si>
    <t>Μηχανικές συσκευές χειροκίνητες, από κοινά μέταλλα, βάρους &lt;= 10 kg, που χρησιμοποιούνται για την παρασκευή,τη συσκευασία ή το σερβίρισμα των τροφίμων ή τωνποτών</t>
  </si>
  <si>
    <t>4017'</t>
  </si>
  <si>
    <t>Καουτσούκ σκληρυμένο π.χ. εβονίτης σε κάθε μορφή, στο οποίο περιλαμβάνονται και τα απορρίμματα και θραύσματα. Τεχνουργήματα από καουτσούκ σκληρυμένο, π.δ.κ.α.</t>
  </si>
  <si>
    <t>8474'</t>
  </si>
  <si>
    <t>Μηχανές και συσκευές για τη διαλογή, το κοσκίνισμα, το διαχωρισμό, το πλύσιμο, τη σύνθλιψη, την άλεση, την ανάμειξη ή τη μάλαξη χώματος, μεταλλευμάτων, λίθων ή άλλων στερεών (έστω και υπό μορφή σκόνης ή πολτού) ορυκτών υλών. Μηχανές για τη συμπίεση ή</t>
  </si>
  <si>
    <t>8472'</t>
  </si>
  <si>
    <t>Μηχανές και συσκευές γραφείου (π.χ. πολύγραφοι εκτογραφικού τύπου ή μεμβρανών, μηχανές εκτύπωσης διευθύνσεων, αυτόματοι διανομείς τραπεζογραμματίων, μηχανές διαλογής, μέτρησης ή συσκευασίας χρημάτων, μηχανές για το ξύσιμο μολυβιών, διατρητικές μηχανέ</t>
  </si>
  <si>
    <t>4009'</t>
  </si>
  <si>
    <t>Σωλήνες κάθε είδους από καουτσούκ μη σκληρυμένο, έστω και εφοδιασμένοι με τα εξαρτήματά τους (π.χ. σύνδεσμοι, γωνίες, φλάντζες)</t>
  </si>
  <si>
    <t>5808'</t>
  </si>
  <si>
    <t>Ταινιοπλέγματα από υφαντικές ύλες, σε τόπια. Είδη ταινιοπλεκτικής και ανάλογα είδη διακοσμητικά από υφαντικές ύλες, σε τόπια, χωρίς κέντημα, άλλα από τα πλεκτά. Κόμποι σε σχήμα βελανιδιού, θύσανοι, κόμποι σε σχήμα ελιάς, καρυδιού, θύσανοι σφαιρικοί (</t>
  </si>
  <si>
    <t>6108'</t>
  </si>
  <si>
    <t>Κομπινεζόν ή μεσοφόρια, μισά μεσοφόρια, σλιπ και άλλες κιλότες, νυχτικά, πιτζάμες, ελαφρές ρόμπες για το σπίτι (νεγκλιζέ), ρόμπες και σακάκια μπάνιου, ρόμπες δωματίου και παρόμοια είδη, πλεκτά, για γυναίκες ή κορίτσια (εκτός από τι-σερτ, φανελάκια, σ</t>
  </si>
  <si>
    <t>6912'</t>
  </si>
  <si>
    <t>Επιτραπέζια σκεύη και άλλα είδη οικιακής χρήσης, υγιεινής και ευπρεπισμού, από κεραμευτικές ύλες άλλες από πορσελάνη (εκτός από μπανιέρες, μπιντέδες, νεροχύτες και παρόμοια μόνιμα είδη υγιεινής, αγαλματίδια και άλλα αντικείμενα διακόσμησης, στάμνες,ν</t>
  </si>
  <si>
    <t>3307'</t>
  </si>
  <si>
    <t>Παρασκευάσματα για πριν το ξύρισμα, για το ξύρισμα και για μετά το ξύρισμα, αποσμητικά σώματος, παρασκευάσματα για λουτρά, αποτριχωτικά, άλλα προϊόντα αρωματοποιίας ή καλλωπισμού παρασκευασμένα και άλλα καλλυντικά παρασκευάσματα, που δεν κατονομάζοντ</t>
  </si>
  <si>
    <t>8407'</t>
  </si>
  <si>
    <t>Κινητήρες εσωτερικής καύσης, με παλινδρομικό ή περιστρεφόμενο έμβολο, με εξωτερική ανάφλεξη</t>
  </si>
  <si>
    <t>9014'</t>
  </si>
  <si>
    <t>Πυξίδες, ό. συμπ. οι πυξίδες ναυσιπλοίας. Αλλα όργανα και συσκευές ναυσιπλοίας (εκτός από συσκευές ραδιοναυσιπλοίας)</t>
  </si>
  <si>
    <t>3922'</t>
  </si>
  <si>
    <t>Μπανιέρες, ντουσιέρες, νιπτήρες, μπιντέδες, λεκάνες αποχωρητηρίου και τα καθίσματα και τα καλύμματά τους, καζανάκια αποχωρητηρίου και παρόμοια είδη υγιεινής και καθαριότητας, από πλαστικές ύλες</t>
  </si>
  <si>
    <t>8547'</t>
  </si>
  <si>
    <t>Μονωτικά τεμάχια, που αποτελούνται στο σύνολό τους από μονωτικές ύλες ή που περιλαμβάνουν απλά μεταλλικά τεμάχια στερέωσης, συναρμολογημένα στη μάζα (π.χ. υποδοχές με εσωτερικό σπείρωμα), για ηλεκτρικές μηχανές, συσκευές ή εγκαταστάσεις (εκτός των μο</t>
  </si>
  <si>
    <t>9404'</t>
  </si>
  <si>
    <t>Σομιέδες (εκτός από σπειρώματα για καθίσματα). Είδη κλινοστρωμνής και παρόμοια προϊόντα (π.χ. στρώματα, παπλώματα, μαξιλάρια, παραγεμισμένα χαμηλά καθίσματα πουφ και προσκεφάλια), που φέρουν ελατήρια ή που είναι παραγεμισμένα ή επενδυμένα εσωτερικά μ</t>
  </si>
  <si>
    <t>2936'</t>
  </si>
  <si>
    <t>Προβιταμίνες και βιταμίνες, φυσικές ή αναπαραγμένες με σύνθεση, στις οποίες περιλαμβάνονται και τα φυσικά συμπυκνώματα, καθώς και τα παράγωγά τους που χρησιμοποιούνται κυρίως σαν βιταμίνες, αναμειγμένα ή μη μεταξύ τους, έστω και σε οποιαδήποτε διαλύμ</t>
  </si>
  <si>
    <t>3002'</t>
  </si>
  <si>
    <t>Αίμα ανθρώπου. Αίμα ζώων παρασκευασμένο για θεραπευτικές, προφυλακτικές ή διαγνωστικές χρήσεις. Αντιοροί και άλλα κλάσματα του αίματος και τροποποιημένα ανοσολογικά προϊόντα, είτε λαμβάνονται μέσω βιολογικώντεχνολογικών διαδικασιών είτε όχι. Εμβόλια,</t>
  </si>
  <si>
    <t>9029'</t>
  </si>
  <si>
    <t>Μετρητές, π.χ. στροφόμετρα, μετρητές παραγωγής, ταξίμετρα, μετρητές χιλιομέτρων ή μετρητές βημάτων (εκτός από μετρητές αερίων, υγρών ή ηλεκτρισμού). Ταχύμετρα και άλλοι μετρητές ταχύτητας (εκτός εκείνων της κλάσης 9014 ή 9015). Στροβοσκόπια</t>
  </si>
  <si>
    <t>9020'</t>
  </si>
  <si>
    <t>Αναπνευστικές συσκευές και μάσκες αερίου (εκτός από προστατευτικές μάσκες χωρίς μηχανικά μέρη και χωρίς κινητό στοιχείο φιλτραρίσματος, καθώς και εκτός από αναπνευστικές συσκευές για την τεχνητή αναπνοή και άλλες συσκευές για αναπνευστική θεραπεία)</t>
  </si>
  <si>
    <t>3006'</t>
  </si>
  <si>
    <t>Φαρμακευτικά παρασκευάσματα και προϊόντα που αναφέρονται στις διακρίσεις 3006.10.10 έως 3006.60.90</t>
  </si>
  <si>
    <t>6402'</t>
  </si>
  <si>
    <t>Υποδήματα που έχουν τα εξωτερικά πέλματα και το άνω μέρος από καουτσούκ ή από πλαστική ύλη (εκτός από τα αδιάβροχα υποδήματα της κλάσης 6401, ορθοπεδικά υποδήματα, υποδήματα στα οποία προσαρμόζονται παγοπέδιλα ή τροχοπέδιλα και υποδήματα που έχουν χα</t>
  </si>
  <si>
    <t>8304'</t>
  </si>
  <si>
    <t>Κουτιά ταξινόμησης εγγράφων ή τυπογραφικών στοιχείων, καρτελοθήκες, θήκες αντιγράφων, γραφιδοθήκες, θήκες σφραγίδων και παρόμοια είδη γραφείου, από κοινά μέταλλα (εκτός από τα έπιπλα γραφείου της κλάσης 9403, καθώς και καλάθια αχρήστων)</t>
  </si>
  <si>
    <t>8416'</t>
  </si>
  <si>
    <t>Καυστήρες για εστίες που λειτουργούν με υγρά καύσιμα, με στερεά καύσιμα σε σκόνη ή με αέρια. Αυτόματες εστίες, ό. συμπ. οι μηχανισμοί τροφοδοσίας αυτών, οι μηχανικές σχάρες τους, οι μηχανικές διατάξεις τους για την απομάκρυνση της στάχτης και παρόμοι</t>
  </si>
  <si>
    <t>8415'</t>
  </si>
  <si>
    <t>Συσκευές τεχνητού κλίματος, που αποτελούνται από ανεμιστήρα με κινητήρα και διατάξεις για τη μεταβολή της θερμοκρασίας και της περιεκτικότητας του αέρα σε υγρασία, ό. συμπ. εκείνες στις οποίες ο υγρομετρικός βαθμός δεν μπορεί να ρυθμιστεί ανεξάρτηταα</t>
  </si>
  <si>
    <t>6004'</t>
  </si>
  <si>
    <t>Πλεκτά υφάσματα πλάτους που υπερβαίνει τα 30 cm, που περιέχουν κατά βάρος 5 % ή περισσότερο νήματα ελαστομερή ή νήματα από καουτσούκ, άλλα από εκείνα της κλάσης 6001</t>
  </si>
  <si>
    <t>6813'</t>
  </si>
  <si>
    <t>Παρεμβύσματα τριβής (π.χ. πλάκες, κύλινδροι, ταινίες, τεμάχια, δίσκοι, δακτύλιοι, πέδιλα), για φρένα, συμπλέκτες (αμπραγιάζ) και παρόμοια όργανα, με βάση τον αμίαντο, άλλες ορυκτές ύλες ή κυτταρίνη, έστω και συνδυασμένα με υφαντικές ή άλλες ύλες (εκτ</t>
  </si>
  <si>
    <t>6306'</t>
  </si>
  <si>
    <t>Καλύμματα εμπορευμάτων, οχημάτων κλπ. και εξωτερικά προπετάσματα (τέντες), σκηνές, ιστία για σκάφη, ιστιοσανίδες και οχήματα χερσαίων μεταφορών, καθώς και είδη κατασκήνωσης, από υφαντουργικά προiόντα παντός τύπου (εκτός από επίπεδα προστατευτικά καλύ</t>
  </si>
  <si>
    <t>9033'</t>
  </si>
  <si>
    <t>Μέρη και εξαρτήματα για μηχανήματα, συσκευές, όργανα ή άλλα είδη του κεφαλαίου 90, που δεν κατονομάζονται ούτε περιλαμβάνονται αλλού στο κεφάλαιο 90</t>
  </si>
  <si>
    <t>8505'</t>
  </si>
  <si>
    <t>Ηλεκτρομαγνήτες (εκτός εκείνων που προορίζονται για ιατρική χρήση). Μόνιμοι μαγνήτες και είδη που προορίζονται να γίνουν μόνιμοι μαγνήτες μετά από μαγνητοποίηση. Πλάκες υποστήριξης, σφιγκτήρες και παρόμοιες μόνιμα μαγνητικές ή ηλεκτρομαγνητικές διατά</t>
  </si>
  <si>
    <t>7312'</t>
  </si>
  <si>
    <t>Κορδόνια, καλώδια, σχοινιά, αρτάνες και παρόμοια είδη, από σίδηρο ή χάλυβα (εκτός από μονωμένα προϊόντα για την ηλεκτροτεχνία, στριφτό σύρμα περιφράξεων και αγκαθωτό σύρμα)</t>
  </si>
  <si>
    <t>7610'</t>
  </si>
  <si>
    <t>Κατασκευές και μέρη κατασκευών (π.χ. γέφυρες και τμήματα γεφυρών, πύργοι, πυλώνες, στύλοι, κολόνες, ικριώματα, στέγες, ζευκτά στέγης, πύλες, πόρτες, παράθυρα, καθώς και τα πλαίσια και οι περικαλύψεις αυτών, κατώφλια, κιγκλιδώματα), από αργίλιο (εκτός</t>
  </si>
  <si>
    <t>8003'</t>
  </si>
  <si>
    <t>Ράβδοι, είδη με καθορισμένη μορφή και σύρματα, από κασσίτερο, π.δ.κ.α.</t>
  </si>
  <si>
    <t>5603'</t>
  </si>
  <si>
    <t>Υφάσματα μη υφασμένα, επιχρισμένα ή επικαλυμμένα, π.δ.κ.α.</t>
  </si>
  <si>
    <t>8454'</t>
  </si>
  <si>
    <t>Αναγωγείς, κουτάλες χυτηρίου, μήτρες για τη χύτευση πλινθωμάτων, χελωνών ή παρομοίων μορφών, καθώς και μηχανές χύτευσης για χυτήρια, χαλυβουργεία ή άλλες μεταλλουργικές επιχειρήσεις (εκτός από πιεστήρια για σκόνες μετάλλων)</t>
  </si>
  <si>
    <t>6103'</t>
  </si>
  <si>
    <t>Κουστούμια, σύνολα, σακάκια, παντελόνια μακριά (ό. συμπ. και τα παντελόνια μέχρι το γόνατο καθώς και παρόμοια παντελόνια), φόρμες με τιράντες (σαλοπέτ) και παντελόνια κοντά (σορτς), πλεκτά, για άντρες ή αγόρια (εκτός από αντιανεμικά και παρόμοια είδη</t>
  </si>
  <si>
    <t>9028'</t>
  </si>
  <si>
    <t>Μετρητές αερίων, υγρών ή ηλεκτρισμού, ό. συμπ. οι μετρητές για τη μέτρηση των μετρητών αυτών</t>
  </si>
  <si>
    <t>8462'</t>
  </si>
  <si>
    <t>Εργαλειομηχανές (ό. συμπ. οι πρέσες) για την απλή σφυρηλάτηση, τη σφυρηλάτηση με αποτύπωση σε μήτρα ή το σφυροκόπημα των μετάλλων. Εργαλειομηχανές (ό.συμπ. οι πρέσες) για την κάμψη, τη λοξοτόμηση, το ίσιωμα, το ψαλίδισμα, τη διάτρηση με πίεση ή το ρο</t>
  </si>
  <si>
    <t>4819'</t>
  </si>
  <si>
    <t>Κουτιά, κιβώτια, σάκοι, σακίδια, χωνιά και άλλες συσκευασίες από χαρτί, χαρτόνι, χαρτοβάμβακα ή επίπεδες επιφάνειες από ίνες κυτταρίνης, που δεν κατονομάζοναι αλλού. Είδη από χαρτόνι με μορφή σκληρής θήκης ή δοχείου, των τύπων που χρησιμοποιούνται σε</t>
  </si>
  <si>
    <t>8451'</t>
  </si>
  <si>
    <t>Μηχανές και συσκευές (εκτός εκείνων της κλάσης 8450) για το πλύσιμο, το καθάρισμα, το στίψιμο, το στέγνωμα, το σιδέρωμα, το πάτημα (πρεσάρισμα) (ό. συμπ. οι πρέσες σταθεροποίησης), τη λεύκανση, τη βαφή, το κολλάρισμα και το φινίρισμα, την επίχριση ήτ</t>
  </si>
  <si>
    <t>8521'</t>
  </si>
  <si>
    <t>Μαγνητοσκόπια (βίντεο) εγγραφής εικόνας και ήχου ή αναπαραγωγής του ήχου, είτε έχουν ενσωματωμένο δέκτη βιντεοφωνικών σημάτων ή όχι (εκτός από τις μαγνητοσκοπικές συσκευές λήψης βιντεοκάμερες)</t>
  </si>
  <si>
    <t>8307'</t>
  </si>
  <si>
    <t>Εύκαμπτοι σωλήνες από κοινά μέταλλα, έστω και με εξαρτήματα σύμπλεξης ή ζεύκτες</t>
  </si>
  <si>
    <t>4013'</t>
  </si>
  <si>
    <t>Αεροθάλαμοι από καουτσούκ</t>
  </si>
  <si>
    <t>9015'</t>
  </si>
  <si>
    <t>Όργανα και συσκευές γεοδαισίας, τοπογραφίας, εικονομετρίας, υδρογραφίας, ωκεανογραφίας, υδρολογίας, μετεωρολογίας ή γεοφυσικής (εκτός από πυξίδες). Τηλέμετρα</t>
  </si>
  <si>
    <t>9006'</t>
  </si>
  <si>
    <t>Φωτογραφικές μηχανές. Συσκευές και διατάξεις για την παραγωγή αστραπιαίου φωτός (φλας) για φωτογραφική χρήση και λυχνίες στιγμιαίου φωτός (εκτός από τους λαμπτήρες εκκένωσης της κλάσης 8539)</t>
  </si>
  <si>
    <t>6001'</t>
  </si>
  <si>
    <t>Βελούδα και πλούσες (ό. συμπ. και τα υφάσματα με την ονομασία με μακρύ τρίχωμα) και υφάσματα βροχιδωτά, όλα πλεκτά</t>
  </si>
  <si>
    <t>9305'</t>
  </si>
  <si>
    <t>Μέρη και εξαρτήματα για όπλα και παρόμοια είδη των κλάσεων 9301 έως 9304, π.δ.κ.α.</t>
  </si>
  <si>
    <t>4911'</t>
  </si>
  <si>
    <t>Εντυπα, στα οποία περιλαμβάνονται και οι εικόνες, εικόνες χαρακτικής και οι φωτογραφίες, π.δ.κ.α.</t>
  </si>
  <si>
    <t>8440'</t>
  </si>
  <si>
    <t>Μηχανές και συσκευές βιβλιοδεσίας, ό. συμπ. οι μηχανές συρραφής των φύλλων (εκτός από τις μηχανές και συσκευές της κλάσης 8441, τα πιεστήρια γενικής χρήσης, καθώς και τις μηχανές εκτύπωσης της κλάσης 8443 και τις βοηθητικές συσκευές αυτών)</t>
  </si>
  <si>
    <t>4113'</t>
  </si>
  <si>
    <t>Δέρματα παρασκευασμένα μετά τη δέψη ή μετά την αποξήρανση και δέρματα περγαμηνοειδή, προβατοειδών, αποτριχωμένα, έστω και σχισμένα κατά μήκος, άλλα από εκείνα της κλάσης 4114</t>
  </si>
  <si>
    <t>8533'</t>
  </si>
  <si>
    <t>Αντιστάσεις ηλεκτρικές, ό. συμπ. οι ρεοστάτες και τα ποτενσιόμετρα (εκτός από θερμαντικές αντιστάσεις)</t>
  </si>
  <si>
    <t>2710'</t>
  </si>
  <si>
    <t>Λάδια από πετρέλαιο ή από ασφαλτούχα ορυκτά (εκτός από ακατέργαστα λάδια). Παρασκευάσματα περιεκτικότητας κατά βάρος &gt;= 70% σε λάδια από πετρέλαιο ή σε ασφαλτούχα ορυκτά και στα οποία τα λάδια αυτά αποτελούν το βασικό συστατικό, π.δ.κ.α.</t>
  </si>
  <si>
    <t>3405'</t>
  </si>
  <si>
    <t xml:space="preserve">Στιλβώματα και κρέμες για παπούτσια, για πατώματα και έπιπλα, στιλβώματα για αμαξώματα, γυαλί ή μέταλλα, πάστες και σκόνες καθαρισμού και παρόμοια παρασκευάσματα έστω και με μορφή χαρτιού, βάτας, πιλημάτων μη υφασμένων υφασμάτων, αφρώδους πλαστικού, </t>
  </si>
  <si>
    <t>9617'</t>
  </si>
  <si>
    <t>Θερμομονωτικές φιάλες κενού και άλλα ισοθερμικά δοχεία κενού. Μέρη αυτών (εκτός από γυάλινες φύσιγγες)</t>
  </si>
  <si>
    <t>3921'</t>
  </si>
  <si>
    <t>Πλάκες, φύλλα, μεμβράνες, ταινίες και λουρίδες, από πλαστικές ύλες, ενισχυμένα, με απανωτές στρώσεις, με υπόθεμα ή όμοια συνδυασμένα με άλλες ύλες, ή από κυψελώδη προϊόντα, μη κατεργασμένα ή κατεργασμένα μόνο στην επιφάνεια ή κομμένα μόνο σε σχήμα τε</t>
  </si>
  <si>
    <t>4821'</t>
  </si>
  <si>
    <t>Ετικέτες κάθε είδους, από χαρτί ή χαρτόνι, τυπωμένες ή μη</t>
  </si>
  <si>
    <t>8215'</t>
  </si>
  <si>
    <t>Κουτάλια, πηρούνια, κουτάλες, ξαφριστήρια, σπάτουλες για το σερβίρισμα γλυκισμάτων, μαχαίρια για ψάρια, μαχαίρια για βούτυρο, τσιμπίδες για ζάχαρη και παρόμοια είδη, από κοινά μέταλλα (εκτός από ψαλίδια για αστακό και ψαλίδια για τον τεμαχισμό πουλερ</t>
  </si>
  <si>
    <t>1209'</t>
  </si>
  <si>
    <t>Σπέρματα, καρποί και σπόροι για σπορά (εκτός από όσπρια και γλυκό καλαμπόκι, καφέ, τσάϊ, ματέ και μπαχαρικά, δημητριακά, σπέρματα και ελαιώδεις καρπούς, καθώς και εκτός από σπόρους και καρπούς των ειδών που χρησιμοποιούνται κυρίως στην αρωματοποι α,τ</t>
  </si>
  <si>
    <t>5703'</t>
  </si>
  <si>
    <t>Τάπητες και άλλες επενδύσεις δαπέδου από υφαντικές ύλες, φουντωτοί βελουδωτή κατασκευή με βελόνα, έστω και έτοιμοι</t>
  </si>
  <si>
    <t>6804'</t>
  </si>
  <si>
    <t>Μυλόπετρες, λειαντικές πέτρες και παρόμοια είδη, χωρίς σκελετούς ή πλαίσια, για το άλεσμα, την αφαίρεση ινών, το κοπάνισμα, το ακόνισμα, το γυάλισμα, τη διόρθωση (ρεκτιφιέ), την κοπή ή τον τεμαχισμό, πέτρες για το ακόνισμα ή το γυάλισμα με το χέρι κα</t>
  </si>
  <si>
    <t>8208'</t>
  </si>
  <si>
    <t>Μαχαίρια και κοφτερές λεπίδες, από κοινά μέταλλα, για μηχανές ή μηχανικές συσκευές</t>
  </si>
  <si>
    <t>4805'</t>
  </si>
  <si>
    <t>Χαρτιά και χαρτόνια, για ανακύκλωση (απορρίμματα και αποκόμματα), χωρίς επίχριση ή επάλειψη, σε κυλίνδρους ή σε φύλλα σύμφωνα με τη σημείωση 7α) και 7β) του κεφαλαίου 48, που δεν έχουν υποστεί καμμιά άλλη κατεργασία εκτός από εκείνες που αναφέρονταισ</t>
  </si>
  <si>
    <t>6403'</t>
  </si>
  <si>
    <t>Υποδήματα που έχουν τα εξωτερικά πέλματα από καουτσούκ, πλαστική ύλη, δέρμα φυσικό ή ανασχηματισμένο και το άνω μέρος από δέρμα φυσικό (εκτός από ορθοπεδικά υποδήματα, υποδήματα στα οποία προσαρμόζονται παγοπέδιλα ή τροχοπέδιλα και υποδήματα που έχου</t>
  </si>
  <si>
    <t>5212'</t>
  </si>
  <si>
    <t>Υφάσματα που αποτελούνται ως επί το πλείστον, αλλά σε ποσοστό &lt; 85% κατά βάρος, από βαμβάκι, άλλα από τα σύμμεικτα κυρίως ή μόνο με συνθετικές ή τεχνητές ίνες</t>
  </si>
  <si>
    <t>7419'</t>
  </si>
  <si>
    <t>Τεχνουργήματα από χαλκό, π.δ.κ.α.</t>
  </si>
  <si>
    <t>4908'</t>
  </si>
  <si>
    <t>Χαλκομανίες κάθε είδους</t>
  </si>
  <si>
    <t>8514'</t>
  </si>
  <si>
    <t>Κλίβανοι βιομηχανικοί ή εργαστηρίων, ηλεκτρικοί, ό. συμπ. οι κλίβανοι που λειτουργούν με επαγωγή ή με διηλεκτρική θέρμανση (εκτός των ξηραντήριων). Αλλες συσκευές βιομηχανικές ή εργαστηρίων για τη θερμική επεξεργασία υλών με επαγωγή ή διηλεκτρική θέρ</t>
  </si>
  <si>
    <t>8428'</t>
  </si>
  <si>
    <t>Μηχανές και συσκευές για την ανύψωση, τη φόρτωση, την εκφόρτωση ή τη μετακίνηση, π.χ. ανελκυστήρες, κυλιόμενες σκάλες, ιμάντες συνεχούς μεταφοράς και εναέριοι σιδηρόδρομοι (εκτός από πολύσπαστα, βαρούλκα και εργάτες, γρύλους, γερανούς κάθε είδους, κι</t>
  </si>
  <si>
    <t>5810'</t>
  </si>
  <si>
    <t>Κεντήματα σε υπόθεμα από υφαντικές ύλες, σε τόπια, σε ταινίες ή σε αυτοτελή διακοσμητικά σχέδια</t>
  </si>
  <si>
    <t>8456'</t>
  </si>
  <si>
    <t>Εργαλειομηχανές για την αφαίρεση υλών παντός τύπου, που λειτουργούν με ακτίνες λέιζερ, δέσμες φωτός ή άλλων φωτονίων, υπερήχους, ηλεκτροδιάβρωση, ηλεκτροχημικές μεθόδους, δέσμες ηλεκτρονίων ή ιόντων ή εκτόξευση πλάσματος (εκτός από συσκευές καθαρισμο</t>
  </si>
  <si>
    <t>7304'</t>
  </si>
  <si>
    <t>Σωλήνες και κοίλα είδη με καθορισμένη μορφή, χωρίς συγκόλληση, από σίδηρο (εκτός από χυτοσίδηρο) ή χάλυβα</t>
  </si>
  <si>
    <t>6101'</t>
  </si>
  <si>
    <t>Παλτά (ό. συμπ. και τα κοντά παλτά), κάπες, άνορακ, αντιανεμικά, μπουφάν και παρόμοια είδη, πλεκτά, για άνδρες ή αγόρια (εκτός από κουστούμια, σύνολα, σακάκια blazers και παντελόνια)</t>
  </si>
  <si>
    <t>9024'</t>
  </si>
  <si>
    <t>Μηχανές και συσκευές για τον έλεγχο της σκληρότητας, της αντοχής σε εφελκυσμό ή συμπίεση, της ελαστικότητας ή άλλων μηχανικών ιδιοτήτων των υλικών (π.χ. μετάλλων, ξύλου, υφαντικών υλών, χαρτιού, πλαστικών υλών)</t>
  </si>
  <si>
    <t>6404'</t>
  </si>
  <si>
    <t>Υποδήματα που έχουν τα εξωτερικά πέλματα από καουτσούκ, πλαστική ύλη ή δέρμα φυσικό ή ανασχηματισμένο και το άνω μέρος από υφαντικές ύλες (εκτός των υποδημάτων που έχουν το χαρακτήρα παιχνιδιών)</t>
  </si>
  <si>
    <t>6201'</t>
  </si>
  <si>
    <t>Παλτά (ό. συμπ. τα κοντά παλτά), κάπες, άνορακ, αντιανεμικά, μπουφάν και παρόμοια είδη, για άντρες ή αγόρια (εκτός των πλεκτών, καθώς και εκτός από κουστούμια, σύνολα, σακάκια blazers και παντελόνια)</t>
  </si>
  <si>
    <t>2909'</t>
  </si>
  <si>
    <t>Αιθέρες, αιθέρες-αλκοόλες, αιθέρες-φαινόλες, αιθέρες-αλκοόλες-φαινόλες, υπεροξείδια αλκοολών, υπεροξείδια αιθέρων, υπεροξείδια κετονών, καθορισμένης ή μη χημικής σύστασης, και τα αλογονωμένα, σουλφονωμένα, νιτρωμένα ή νιτροδωμένα παράγωγά τους</t>
  </si>
  <si>
    <t>8463'</t>
  </si>
  <si>
    <t>Εργαλειομηχανές για την κατεργασία ή επεξεργασία, χωρίς αφαίρεση ύλης, των μετάλλων, των φρυγμένων μεταλλικών καρβιδίων ή των κεραμομεταλλουργικών συνθέσεων (εκτός από μηχανές για τη σφυρηλάτηση, την κάμψη, τη λοξοτόμηση, το ίσιωμα, το ψαλίδισμα, τηδ</t>
  </si>
  <si>
    <t>6104'</t>
  </si>
  <si>
    <t>Κουστούμια-ταγιέρ, σύνολα,ζακέτες, φορέματα, φούστες, φούστες-παντελόνια (ζιπ- κιλότ), παντελόνια μακριά (ό. συμπ. τα παντελόνια μέχρι το γόνατο και παρόμοια παντελόνια), φόρμες με τιράντες (σαλοπέτ) και παντελόνια κοντά (σορτς), πλεκτά, για γυναίκες</t>
  </si>
  <si>
    <t>5208'</t>
  </si>
  <si>
    <t>Υφάσματα από βαμβάκι, περιεκτικότητας κατά βάρος σε βαμβάκι &gt;= 85%, με βάρος κατά τ.μ. &lt;= 200 g</t>
  </si>
  <si>
    <t>8459'</t>
  </si>
  <si>
    <t>Εργαλειομηχανές, περιλαμβανομένων και των μονάδων επεξεργασίας μετάλλου με ολισθητήρες, που λειτουργούν με αφαίρεση υλικού, για τη διάτρηση, εκτόρνευση, εκγλύφανση και την κατασκευή εξωτερικών ή εσωτερικών σπειρωμάτων σε μέταλλα (εκτός από τους τόρνο</t>
  </si>
  <si>
    <t>3402'</t>
  </si>
  <si>
    <t>Οργανικές ουσίες επιφανειακής δράσης (εκτός από σαπούνια). Παρασκευάσματα που ενεργούν πάνω στην επιφανειακή τάση, παρασκευάσματα για πλύσιμο (αλισίβες), στα οποία περιλαμβάνονται και τα βοηθητικά παρασκευάσματα για το πλύσιμο, και παρασκευάσματα καθ</t>
  </si>
  <si>
    <t>9002'</t>
  </si>
  <si>
    <t>Φακοί, πρίσματα, καθρέπτες και άλλα στοιχεία οπτικής, από ύλες παντός τύπου, για όργανα και συσκευές, συναρμολογημένα (εκτός εκείνων που είναι από γυαλί μη κατεργασμένο οπτικά)</t>
  </si>
  <si>
    <t>6211'</t>
  </si>
  <si>
    <t>Φόρμες αθλητικές (προπόνησης), κουστούμια και σύνολα του σκι, μαγιό και σλιπ μπάνιου καθώς και άλλα ενδύματα, π.δ.κ.α. (εκτός των πλεκτών)</t>
  </si>
  <si>
    <t>4811'</t>
  </si>
  <si>
    <t>Χαρτιά, χαρτόνια, χαρτοβάμβακας και ιστοί κυτταρινικών ινών, επιστρωμένα, επιχρισμένα, εμποτισμένα, επιφανειακώς χρωματισμένα, διακοσμημένα ή τυπωμένα, σε κυλίνδρους ή σε φύλλα σύμφωνα με τη σημείωση 7α) ή 7β) του κεφαλαίου 48 (εκτός από τα είδη τωνκ</t>
  </si>
  <si>
    <t>7608'</t>
  </si>
  <si>
    <t>Σωλήνες από αργίλιο (εκτός από κοίλα είδη με καθορισμένη μορφή)</t>
  </si>
  <si>
    <t>8305'</t>
  </si>
  <si>
    <t>Μηχανισμοί για το δέσιμο σε κινητά φύλλα ή για φακέλους αρχειοθέτησης, συνδετήρες επιστολών, γωνίες σύνδεσης επιστολών, συνδετήρες εγγράφων, καβαλάρηδες καρτελών και παρόμοια είδη γραφείου, από κοινά μέταλλα (εκτός από πινέζες και συνδετήρες για βιβλ</t>
  </si>
  <si>
    <t>4810'</t>
  </si>
  <si>
    <t>Χαρτί και χαρτόνια επιχρισμένα με καολίνη ή με άλλες ανόργανες ουσίες στη μία ή και στις δύο επιφάνειες, με ή χωρίς συνδετικά, έστω και χρωματισμένα στην επιφάνεια, διακοσμημένα στην επιφάνεια ή τυπωμένα, σε κυλίνδρους ή σε φύλλα σύμφωνα με τη σημείω</t>
  </si>
  <si>
    <t>8423'</t>
  </si>
  <si>
    <t>Ζυγαριές (ό. συμπ. οι πλάστιγγες και οι ζυγαριές ελέγχου), εκτός από τις ζυγαριές με ευαισθησία 50 mg ή μεγαλύτερη. Σταθμά για ζυγαριές παντός τύπου</t>
  </si>
  <si>
    <t>4421'</t>
  </si>
  <si>
    <t>Τεχνουργήματα από ξύλο, π.δ.κ.α.</t>
  </si>
  <si>
    <t>8306'</t>
  </si>
  <si>
    <t>Καμπάνες, κουδούνια, γκονγκ και παρόμοια είδη, μη ηλεκτρικά, από κοινά μέταλλα (εκτός από μουσικά όργανα). Αλγαματίδια και άλλα είδη διακόσμησης, από κοινά μέταλλα (εκτός από έργα τέχνης, αντικείμενα συλλογών ή αρχαιότητες). Κορνίζες για φωτογραφίες,</t>
  </si>
  <si>
    <t>6113'</t>
  </si>
  <si>
    <t>Ενδύματα κατασκευασμένα από πλεκτά υφάσματα, είτε συνδυασμένα με καουτσούκ είτε εμποτισμένα, επιχρισμένα ή επικαλυμμένα με πλαστική ύλη ή άλλα υλικά (εκτός των ενδυμάτων για βρέφη, καθώς και των συμπληρωμάτων του ενδύματος)</t>
  </si>
  <si>
    <t>9017'</t>
  </si>
  <si>
    <t>Όργανα και συσκευές σχεδίασης, χάραξης ή υπολογισμού (π.χ. μηχανές σχεδίασης, παντογράφοι, μοιρογνωμόνια, μαθηματικά εργαλεία, λογαριθμικοί κανόνες και κύκλοι). Οργανα και συσκευές μέτρησης του μήκους, για χρήση με το χέρι (π.χ. χάρακες, μέτρα σε ται</t>
  </si>
  <si>
    <t>6909'</t>
  </si>
  <si>
    <t>Είδη από κεραμευτικές ύλες για χημικές ή άλλες τεχνικές χρήσεις. Σκάφες, φάτνες και παρόμοια δοχεία για τη γεωργία, καθώς και στάμνες και παρόμοια δοχεία για τη μεταφορά ή τη συσκευασία, από κεραμευτικές ύλες (εκτός από μυλόπετρες, πέτρες για το γυάλ</t>
  </si>
  <si>
    <t>9013'</t>
  </si>
  <si>
    <t>Διατάξεις με υγρούς κρυστάλλους, που δεν αναφέρονται ειδικότερα αλλού ως είδη. Λέιζερ (εκτός από διόδους λέιζερ). Αλλα όργανα και συσκευές οπτικής που δεν κατονομάζονται ούτε περιλαμβάνονται αλλού στο κεφάλαιο 90</t>
  </si>
  <si>
    <t>6117'</t>
  </si>
  <si>
    <t>Συμπληρώματα του ενδύματος, έτοιμα, από πλεκτό ύφασμα, καθώς και μέρη ενδυμάτων ή συμπληρωμάτων του ενδύματος, από πλεκτό ύφασμα, π.δ.κ.α.</t>
  </si>
  <si>
    <t>9615'</t>
  </si>
  <si>
    <t>Χτένες για χτένισμα, χτένες για κόμμωση, πιαστράκια για τα μαλλιά και παρόμοια είδη. Φουρκέτες, τσιμπιδάκια, ρόλοι κατσαρώματος, μπικουτί και παρόμοια είδη (εκτός απότις ηλεκτροθερμικές συσκευές της κλάσης 8516), και τα μέρη αυτών π.δ.κ.α.</t>
  </si>
  <si>
    <t>0902'</t>
  </si>
  <si>
    <t>Τσάι, έστω και αρωματισμένο</t>
  </si>
  <si>
    <t>6505'</t>
  </si>
  <si>
    <t>Καπέλα και άλλα καλύμματα της κεφαλής, πλεκτά ή κατασκευασμένα από δαντέλες, πίλημα ή άλλα υφαντουργικά προiόντα, σε τεμάχια (αλλά όχι σε ταινίες), έστω και στολισμένα, καθώς και φιλέδες για τα μαλλιά του κεφαλιού από κάθε ύλη, έστω και στολισμένοι (</t>
  </si>
  <si>
    <t>4910'</t>
  </si>
  <si>
    <t>Ημερολόγια κάθε είδους, τυπωμένα, στα οποία περιλαμβάνονται και τα μπλοκ ημερολογίων των οποίων αφαιρούνται τα φύλλα</t>
  </si>
  <si>
    <t>7311'</t>
  </si>
  <si>
    <t>Δοχεία από σίδηρο ή χάλυβα, για συμπιεσμένα ή υγροποιημένα αέρια (εκτός των εμπορευματοκιβωτίων containers που είναι ειδικά κατασκευασμένα ή προπαρασκευασμένα για μία ή περισσότερες μορφές μεταφοράς)</t>
  </si>
  <si>
    <t>5910'</t>
  </si>
  <si>
    <t>Ιμάντες μεταφοράς ή μετάδοσης κίνησης, από υφαντικά ύλικά, είτε είναι εμποτισμένοι, επιχρισμένοι, επικαλυμμένοι ή συγκολλημένοι (πολύφυλλοι) με πλαστικά ή όχι, ή ενισχυμένοι με μέταλλο ή άλλα υλικά (εκτός εκείνων που έχουν πάχος &lt; 3 mm και απροσδιόρι</t>
  </si>
  <si>
    <t>3910'</t>
  </si>
  <si>
    <t>Σιλικόνες σε αρχικές μορφές</t>
  </si>
  <si>
    <t>8480'</t>
  </si>
  <si>
    <t>Πλαίσια χυτηρίου. Πλάκες υποστήριξης για καλούπια. Μοντέλα χυτηρίου. Καλούπια για μέταλλα (άλλα από εκείνα για τη χύτευση χελωνών, πλινθωμάτων ή παρομοίων μορφών), μεταλλικά καρβίδια, γυαλί, ορυκτές ύλες, καουτσούκ ή πλαστικές ύλες (εκτός εκείνων που</t>
  </si>
  <si>
    <t>6212'</t>
  </si>
  <si>
    <t>Στηθόδεσμοι, ζώνες-κορσέδες, κορσέδες, τιράντες, καλτσοδέτες, ζαρτιέρες και παρόμοια είδη, καθώς και μέρη αυτών, από υφαντουργικά προϊόντα υλών παντός τύπου, έστω και ελαστικά, ό. συμπ. τα πλεκτά (εκτός από ζώνες και λαστέξ εξ ολοκλήρου από καουτσούκ</t>
  </si>
  <si>
    <t>7117'</t>
  </si>
  <si>
    <t>Απομιμήσεις κοσμημάτων</t>
  </si>
  <si>
    <t>7116'</t>
  </si>
  <si>
    <t>Τεχνουργήματα από μαργαριτάρια φυσικά ή από καλλιέργεια, από πολύτιμες ή ημιπολύτιμες πέτρες ή από συνθετικές ή ανασχηματισμένες πέτρες, π.δ.κ.α.</t>
  </si>
  <si>
    <t>7412'</t>
  </si>
  <si>
    <t>Σύνδεσμοι, εξαρτήματα σύμπλεξης και ζεύκτες σωληνώσεων (π.χ. καμπύλες ή περιβλήματα), από χαλκό</t>
  </si>
  <si>
    <t>99SS'</t>
  </si>
  <si>
    <t>λοιπά προίόντα</t>
  </si>
  <si>
    <t>8434'</t>
  </si>
  <si>
    <t>Μηχανές αρμέγματος και άλλες μηχανές και συσκευές γαλακτοκομίας (εκτός από ψυκτικές συσκευές ή εγκαταστάσεις θερμικής επεξεργασίας, συσκευές για τον αποχωρισμό της κρέμας του γάλακτος, φυγόκεντρες μηχανές καθαρισμού, ηθμοπιεστήρια και άλλες διηθητικέ</t>
  </si>
  <si>
    <t>5602'</t>
  </si>
  <si>
    <t>Πιλήματα, έστω και εμποτισμένα, επιχρισμένα, επικαλυμμένα ή με απανωτές στρώσεις, π.δ.κ.α.</t>
  </si>
  <si>
    <t>6805'</t>
  </si>
  <si>
    <t>Λειαντικές ύλες, φυσικές ή τεχνητές, σε σκόνη ή σε κόκκους, προσαρμοσμένες πάνω σε υπόθεμα από υφαντικές ύλες, χαρτί, χαρτόνι ή άλλες ύλες, έστω και κομμένες, ραμμένες ή αλλιώς συναρμολογημένες</t>
  </si>
  <si>
    <t>6106'</t>
  </si>
  <si>
    <t>Μπλούζες και μπλούζες-πουκάμισα σεμιζιέ, πλεκτές, για γυναίκες ή κορίτσια (εκτός από τι-σερτ και φανελάκια)</t>
  </si>
  <si>
    <t>4205'</t>
  </si>
  <si>
    <t>Τεχνουργήματα από δέρμα φυσικό ή ανασχηματισμένο (εκτός από είδη σελοποιίας και λοιπού εξοπλισμού για όλα τα ζώα, τεχνουργήματα από δέρμα, ενδύματα και εξαρτήματα της ένδυσης, είδη για τεχνικές χρήσεις, μαστίγια κάθε είδους και άλλα είδη της κλάσης 6</t>
  </si>
  <si>
    <t>8716'</t>
  </si>
  <si>
    <t>Ρυμουλκούμενα οχήματα, ό. συμπ. τα ημιρυμουλκούμενα, για οχήματα παντός τύπου, και άλλα μη αυτοκινούμενα οχήματα (εκτός εκείνων που προορίζονται για σιδηροτροχιές). Μέρη αυτών, π.δ.κ.α.</t>
  </si>
  <si>
    <t>4012'</t>
  </si>
  <si>
    <t>Επίσωτρα αναγομωμένα ή μεταχειρισμένα, από καουτσούκ. Επίσωτρα συμπαγή ή κοίλα, πέλματα επισώτρων με πιεσμένο αέρα, που μπορούν να αφαιρούνται και να ξανατοποθετούνται, και εσωτερικές προστατευτικές ταινίες ελαστικών (τιράντες), από καουτσούκ</t>
  </si>
  <si>
    <t>9620'</t>
  </si>
  <si>
    <t>Υποστηρίγματα μηχανών λήψεως εικόνων η βίντεο</t>
  </si>
  <si>
    <t>8461'</t>
  </si>
  <si>
    <t>Μηχανές πλανίσματος, οριζόντιες και κάθετες μηχανές εντομών, μηχανές ενστίξεως, μηχανές κοπής οδοντωτών τροχών, μηχανές τελειώματος οδοντωτών τροχών, μηχανές για πριόνισμα, κόψιμο σε τεμάχια και άλλες εργαλειομηχανές για την κατεργασία, με αφαίρεση ύ</t>
  </si>
  <si>
    <t>1903'</t>
  </si>
  <si>
    <t>Ταπιόκα και τα υποκατάστατα αυτής παρασκευασμένα από άμυλα, με μορφή νιφάδων, θρόμβων, κόκκων στρογγυλών, σκυβάλων ή με παρόμοιες μορφές</t>
  </si>
  <si>
    <t>9003'</t>
  </si>
  <si>
    <t>Σκελετοί για ματογυάλια ή για παρόμοια είδη και μέρη αυτών, π.δ.κ.α.</t>
  </si>
  <si>
    <t>7609'</t>
  </si>
  <si>
    <t>Σύνδεσμοι, εξαρτήματα σύμπλεξης και ζεύκτες σωληνώσεων (π.χ. καμπύλες ή περιβλήματα), από αργίλιο</t>
  </si>
  <si>
    <t>8209'</t>
  </si>
  <si>
    <t>Πλακίδια, βέργες, μύτες και παρόμοια αντικείμενα για εργαλεία, μη συναρμολογημένα, από φρυγμένα μεταλλικά καρβίδια ή από κεραμομεταλλουργικές συνδέσεις</t>
  </si>
  <si>
    <t>8506'</t>
  </si>
  <si>
    <t>Ηλεκτρικά πρωτογενή στοιχεία και συστοιχίες (μπαταρίες) (εκτός των μεταχειρισμένων). Μέρη τους</t>
  </si>
  <si>
    <t>7005'</t>
  </si>
  <si>
    <t>Υαλοπίνακες από πυρολειασμένο γυαλί επίπλευσης και υαλοπίνακες από γυαλί που είναι λειασμένο ή αποστιλπνωμένο στη μία ή και στις δύο πλευρές, είτε έχει απορροφητική, αντανακλαστική ή μη αντανακλαστική στρώση ή όχι, το οποίο όμως δεν έχει υποστεί άλλη</t>
  </si>
  <si>
    <t>8439'</t>
  </si>
  <si>
    <t>Μηχανές και συσκευές για την παρασκευή πολτού από ινώδεις ύλες που περιέχουν κυτταρίνη ή για την παρασκευή ή την τελική επεξεργασία χαρτιού ή χαρτονιού (εκτός από αυτόκλειστα, λέβητες, ξηραντήρια και άλλες θερμαντικές συσκευές, καθώς και καλάνδρες)</t>
  </si>
  <si>
    <t>9208'</t>
  </si>
  <si>
    <t>Μουσικά κουτιά, όργανα που μιμούνται ορχήστρες, λατέρνες, μηχανικά ωδικά πτηνά, μουσικά πριόνια και άλλα μουσικά όργανα που δεν περιλαμβάνονται αλλού στο κεφάλαιο 92. Σφυρίχτρες-κράχτες παντός τύπου. Σφυρίχτρες ειδοποίησης, κόρνες και άλλα πνευστά όρ</t>
  </si>
  <si>
    <t>4823'</t>
  </si>
  <si>
    <t>Χαρτιά, χαρτόνια, χαρτοβάμβακας και επίπεδες επιφάνειες από ίνες κυτταρίνης, σε ταινίες ή σε κυλίνδρους πλάτους &lt;= 15 cm, σε φύλλα με σχήμα τετράγωνο ή ορθογώνιο των οποίων καμμία πλευρά δεν είναι &gt; 36 cm όταν είναι ξεδιπλωμένα, και τεχνουργήματα από</t>
  </si>
  <si>
    <t>8444'</t>
  </si>
  <si>
    <t>Μηχανές για τη νηματοποίηση, τον εφελκυσμό, την ύφανση ή τον τεμαχισμό συνθετικών ή τεχνητών υφαντικών υλών</t>
  </si>
  <si>
    <t>8503'</t>
  </si>
  <si>
    <t>Μέρη που αναγνωρίζονται ότι προορίζονται αποκλειστικά ή κύρια για ηλεκτροκινητήρες, ηλεκτρικές γεννήτριες, συγκροτήματα παραγωγής ηλεκτρικού ρεύματος ή για ηλεκτρικούς περιστρεφόμενους μετατροπείς, π.δ.κ.α.</t>
  </si>
  <si>
    <t>7324'</t>
  </si>
  <si>
    <t>Είδη υγιεινής ή ευπρεπισμού και τα μέρη αυτών, από σίδηρο ή χάλυβα (εκτός από μπιτόνια, κουτιά και παρόμοια δοχεία της κλάσης 7310, ντουλαπάκια-φαρμακεία, ντουλάπες με κρεμάστρες και άλλα έπιπλα του κεφαλαίου 94, καθώς και είδη κρουνοποιίας)</t>
  </si>
  <si>
    <t>0306'</t>
  </si>
  <si>
    <t>Μαλακόστρακα, κατάλληλα για τη διατροφή του ανθρώπου, έστω και χωρίς το όστρακό τους, ζωντανά, νωπά, διατηρημένα σε απλή ψύξη, κατεψυγμένα, αποξεραμένα, αλατισμένα ή σε άρμη, και μαλακόστρακα με το όστρακό τους, βρασμένα σε νερό ή ατμό. Αλεύρια, σκόν</t>
  </si>
  <si>
    <t>8513'</t>
  </si>
  <si>
    <t>Φακοί τσέπης και άλλες φορητές ηλεκτρικές λυχνίες, που λειτουργούν με δική τους πηγή ηλεκτρικής ενέργειας, π.χ. συστοιχίες ηλεκτρικών στηλών, συσσωρευτές ή δυναμό (εκτός από τις συσκευές φωτισμού της κλάσης 8512)</t>
  </si>
  <si>
    <t>3824'</t>
  </si>
  <si>
    <t>Συνδετικά παρασκευασμένα για καλούπια ή πυρήνες χυτηρίου. Χημικά προϊόντα και παρασκευάσματα των χημικών ή συναφών βιομηχανιών, στα οποία περιλαμβάνονται και εκείνα που αποτελούνται από μείγματα φυσικών προϊόντων, π.δ.κ.α. Προϊόντα που είναι υπολείμμ</t>
  </si>
  <si>
    <t>0901'</t>
  </si>
  <si>
    <t>Καφές, έστω και καβουρντισμένος ή χωρίς καφε νη. Κελύφη και φλούδες καφέ. Υποκατάστατα του καφέ που περιέχουν καφέ, οποιεσδήποτε και αν είναι οι αναλογίες του μείγματος</t>
  </si>
  <si>
    <t>4007'</t>
  </si>
  <si>
    <t>Νήματα και σχοινιά από βουλκανισμένο καουτσούκ (εκτός από απλά γυμνά νήματα των οποίων η διάσταση της εγκάρσιας τομής είναι &gt; 5 mm, καθώς και εκτός από υφαντικές ύλες συνδυασμένες με νήματα από καουτσούκ π.χ. νήματα και σχοινιά επικαλυμμένα με υφαντι</t>
  </si>
  <si>
    <t>7309'</t>
  </si>
  <si>
    <t>Δεξαμενές, βαρέλια, κάδοι και παρόμοια δοχεία, από σίδηρο ή χάλυβα, για ύλες παντός τύπου (εκτός των συμπιεσμένων ή υγροποιημένων αερίων), με χωρητικότητα &gt; 300 l, χωρίς μηχανικές ή θερμοτεχνικές διατάξεις, έστω και με εσωτερική επένδυση ή θερμομόνωσ</t>
  </si>
  <si>
    <t>4014'</t>
  </si>
  <si>
    <t>Είδη υγιεινής ή φαρμακείου (στα οποία περιλαμβάνονται και τα θήλαστρα), από καουτσούκ μη σκληρυμένο, έστω και με μέρη από σκληρυμένο καουτσούκ, π.δ.κ.α. (εκτός από ενδύματα και εξαρτήματα της ένδυσης, στα οποία περιλαμβάνονται και τα γάντια, για κάθε</t>
  </si>
  <si>
    <t>8411'</t>
  </si>
  <si>
    <t>Στροβιλοκινητήρες, στροβιλοπροωθητήρες και άλλοι στρόβιλοι δι'αερίου</t>
  </si>
  <si>
    <t>8214'</t>
  </si>
  <si>
    <t>Είδη μαχαιροποιίας, π.δ.κ.α. (π.χ. μηχανές κουρέματος και ψαλιδίσματος των μαλλιών, σχιστήρια, σκαπτικές λεπίδες, μαχαίρια λιανίσματος για κρεοπώλες ή την κουζίνα και χαρτοκόπτες), από κοινά μέταλλα. Οργανα και συλλογές για την περιποίηση των χεριώνή</t>
  </si>
  <si>
    <t>5512'</t>
  </si>
  <si>
    <t>Υφάσματα, περιεκτικότητας κατά βάρος σε συνθετικές ίνες μη συνεχείς &gt;= 85%</t>
  </si>
  <si>
    <t>7615'</t>
  </si>
  <si>
    <t>Είδη οικιακής χρήσης ή οικιακής οικονομίας, είδη υγιεινής ή ευπρεπισμού, και μέρη αυτών, από αργίλιο (εκτός από μπιτόνια, κουτιά και παρόμοια δοχεία της κλάσης 7612, είδη που έχουν χαρακτήρα εργαλείων, κουτάλια, κουτάλες, πηρούνια και άλλα είδη των κ</t>
  </si>
  <si>
    <t>4420'</t>
  </si>
  <si>
    <t>Ξυλεία με ενσωματωμένες ψηφίδες και ξυλεία με κολλημένα διακοσμητικά στοιχεία. Μικρά κιβώτια, θήκες για τιμαλφή και θήκες για κοσμήματα ή χρυσαφικά και παρόμοια τεχνουργήματα, από ξύλο. Αγαλματάκια και άλλα είδη στολισμού, από ξύλο. Είδη επιπλώσεως α</t>
  </si>
  <si>
    <t>3212'</t>
  </si>
  <si>
    <t>Χρωστικά (pigments), στα οποία περιλαμβάνονται και οι μεταλλικές σκόνες και νιφάδες, διασκορπισμένα σε μη υδατώδες μέσο, με μορφή υγρού ή πάστας των τύπων που χρησιμοποιούνται για την παρασκευή χρωμάτων επίχρισης. Φύλλα για την επισήμανση με σίδηρο τ</t>
  </si>
  <si>
    <t>9011'</t>
  </si>
  <si>
    <t>Μικροσκόπια οπτικά, ό. συμπ. τα μικροσκόπια για τη φωτομικρογραφία, τη μικροκινηματογραφία ή τη μικροπροβολή (εκτός από αμφοτερόφθαλμα μικροσκόπια για την οφθαλμολογία, καθώς και όργανα και συσκευές της κλάσης 9031)</t>
  </si>
  <si>
    <t>4820'</t>
  </si>
  <si>
    <t>Κατάστιχα, λογιστικά βιβλία, σημειωματάρια (σημειώσεων, παραγγελιών, αποδείξεων), σημειωματάρια-ημερολογία (ατζέντες), συσσωματωμένα φύλλα χαρτιού για υπενθυμίσεις, συσσωματωμένα φύλλα χαρτιού για επιστολές και παρόμοια τεχνουργήματα, τετράδια, επιτρ</t>
  </si>
  <si>
    <t>7806'</t>
  </si>
  <si>
    <t>Τεχνουργήματα από μόλυβδο, π.δ.κ.α.</t>
  </si>
  <si>
    <t>6214'</t>
  </si>
  <si>
    <t>Σάλια, εσάρπες, φουλάρια, κασκόλ, μαντήλες, βέλα και παρόμοια είδη (εκτός των πλεκτών)</t>
  </si>
  <si>
    <t>5604'</t>
  </si>
  <si>
    <t>Νήματα και σχοινιά από καουτσούκ, επικαλυμμένα με υφαντικά, υφαντικά νήματα, λουρίδες ή παρόμοιες μορφές των κλάσεων 5404 ή 5405, εμποτισμένα, επιχρισμένα, επικαλυμμένα ή επενδυμένα με καουτσούκ ή πλαστική ύλη (εκτός από απομιμήσεις ραμμάτων, εξοπλισ</t>
  </si>
  <si>
    <t>8527'</t>
  </si>
  <si>
    <t>Συσκευές λήψης για τη ραδιοτηλεφωνία, τη ραδιοτηλεγραφία ή τη ραδιοφωνία, έστω και συνδυασμένες, στο ίδιο προστατευτικό περίβλημα, με συσκευή εγγραφής ή αναπαραγωγής του ήχου ή με ωρολογιακή συσκευή</t>
  </si>
  <si>
    <t>4905'</t>
  </si>
  <si>
    <t>Χαρτογραφικά τεχνουργήματα κάθε είδους, στα οποία περιλαμβάνονται και οι χάρτες τοίχου, τα τοπογραφικά σχέδια και οι υδρόγειες σφαίρες, τυπωμένα (εκτός από ανάγλυφους χάρτες, σχέδια και υδρόγειες σφαίρες)</t>
  </si>
  <si>
    <t>7613'</t>
  </si>
  <si>
    <t>Δοχεία από αργίλιο για συμπιεσμένα ή υγροποιημένα αέρια</t>
  </si>
  <si>
    <t>5609'</t>
  </si>
  <si>
    <t>Είδη από νήματα, λουρίδες ή παρόμοιες μορφές των κλάσεων 5404 ή 5405, ή από σπάγκους, σχοινιά ή χοντρά σχοινιά της κλάσης 5607, π.δ.κ.α.</t>
  </si>
  <si>
    <t>9113'</t>
  </si>
  <si>
    <t>Λουράκια (μπρασελέ) ρολογιών και τα μέρη αυτών, π.δ.κ.α.</t>
  </si>
  <si>
    <t>7013'</t>
  </si>
  <si>
    <t>Γυάλινα αντικείμενα που προορίζονται για το τραπέζι, την κουζίνα, τον καλλωπισμό, το γραφείο, την εσωτερική διακόσμηση ή παρόμοιες χρήσεις (εκτός από τα είδη της κλάσης 7018, καθώς και βάζα για τη συντήρηση τροφίμων, καθρέφτες, βιτρό, συσκευές φωτισμ</t>
  </si>
  <si>
    <t>3306'</t>
  </si>
  <si>
    <t>Παρασκευάσματα για την υγιεινή του στόματος και των δοντιών, στα οποία περιλαμβάνονται και οι σκόνες και κρέμες για τη διευκόλυνση της στερέωσης των οδοντοστοιχιών. Νήματα που χρησιμοποιούνται για τον καθαρισμό των μεσοδοντίων διαστημάτων (οδοντικά ν</t>
  </si>
  <si>
    <t>4809'</t>
  </si>
  <si>
    <t>Χαρτί αποτυπωτικό (καρμπόν), χαρτί με την ονομασία αυτοαντιγραφής και άλλα χαρτιά για την αποτύπωση αντιγράφων ή μεταφορά κειμένων στα οποία περιλαμβάνονται και τα χαρτιά με επίχριση, επάλειψη ή που είναι εμποτισμένα για μηχανές πολυγράφων ή για πλάκ</t>
  </si>
  <si>
    <t>6206'</t>
  </si>
  <si>
    <t>Μπλούζες και μπλούζες-πουκάμισα σεμιζιέ, για γυναίκες ή κορίτσια (εκτός των πλεκτών, καθώς και εκτός από φανελάκια)</t>
  </si>
  <si>
    <t>3916'</t>
  </si>
  <si>
    <t>Μονόκλωστα νήματα στα οποία η μεγαλύτερη διάσταση της εγκάρσιας τομής είναι &gt; 1 mm (μονόινα), χοντρά σχοινιά, ραβδιά και είδη καθορισμένης μορφής, έστω και κατεργασμένα στην επιφάνεια αλλά όχι αλλιώς κατεργασμένα, από πλαστικές ύλες</t>
  </si>
  <si>
    <t>2935'</t>
  </si>
  <si>
    <t>Σουλφοναμίδες</t>
  </si>
  <si>
    <t>8535'</t>
  </si>
  <si>
    <t>Συσκευές ηλεκτρικές, για το κλείσιμο, τη διακοπή, την προστασία ή τη σύνδεση ηλεκτρικών κυκλωμάτων (π.χ. διακόπτες, ασφάλειες, απαγωγείς υπερτάσεων, αντιστάσεις στα κύματα ηλεκτρισμού, φις και πρίζες και κουτιά σύνδεσης), για τάση &gt; 1.000 V (εκτός απ</t>
  </si>
  <si>
    <t>5608'</t>
  </si>
  <si>
    <t>Δίχτυα με δεμένους κόμπους, σε τόπια ή σε τεμάχια, που γίνονται από σπάγκους, σχοινιά ή χοντρά σχοινιά και δίχτυα έτοιμα για την αλιεία και άλλα δίχτυα έτοιμα, από υφαντικές ύλες (εκτός από δίχτυα και φιλέδες για τα μαλλιά του κεφαλιού, δίχτυα για τη</t>
  </si>
  <si>
    <t>6302'</t>
  </si>
  <si>
    <t>Πανικά κρεβατιού, τραπεζιού, καθαριότητας του σώματος και κουζίνας, από υφαντουργικά προϊόντα παντός τύπου (εκτός από πανιά για τον καθαρισμό και το γυάλισμα πατωμάτων, σφουγγαρόπανα και ξεσκονόπανα)</t>
  </si>
  <si>
    <t>9102'</t>
  </si>
  <si>
    <t>Ρολόγια του χεριού, της τσέπης και παρόμοια ρολόγια, ό. συμπ. τα χρονόμετρα του αυτού τύπου (εκτός εκείνων που είναι από πολύτιμα μέταλλα ή από μέταλλα επιστρωμένα με πολύτιμα μέταλλα)</t>
  </si>
  <si>
    <t>8412'</t>
  </si>
  <si>
    <t>Κινητήρες και κινητήριες μηχανές (εκτός από ατμοστροβίλους, εμβολοφόρους κινητήρες εσωτερικής καύσης, υδραυλικούς στροβίλους, υδραυλικούς τροχούς, στροβίλους δι'αερίου και ηλεκτρικούς κινητήρες)</t>
  </si>
  <si>
    <t>8522'</t>
  </si>
  <si>
    <t>Μέρη και εξαρτήματα, που σαφώς προορίζονται για αποκλειστική ή κύρια χρήση στις συσκευές αναπαραγωγής και εγγραφής του ήχου, καθώς και στα μαγνητοσκόπια εγγραφής εικόνας και ήχου ή αναπαραγωγής του ήχου π.δ.κ.α.</t>
  </si>
  <si>
    <t>2939'</t>
  </si>
  <si>
    <t>Αλκαλοειδή φυτικά, φυσικά ή αναπαραγμένα με σύνθεση, τα άλατά τους, οι αιθέρες τους, οι εστέρες τους και άλλα παράγωγα</t>
  </si>
  <si>
    <t>3906'</t>
  </si>
  <si>
    <t>Πολυμερή ακρυλικά σε αρχικές μορφές</t>
  </si>
  <si>
    <t>6110'</t>
  </si>
  <si>
    <t>Πουλόβερ, πλεκτές ζακέτες, γιλέκα και παρόμοια είδη (ό. συμπ. τα σου-πουλ), πλεκτά (εκτός των παραγεμισμένων γιλέκων)</t>
  </si>
  <si>
    <t>8417'</t>
  </si>
  <si>
    <t>Κλίβανοι βιομηχανικοί ή εργαστηρίων, μη ηλεκτρικοί, ό. συμπ. οι αποτεφρωτήρες (εκτός από ξηραντήρια και κλιβάνους πυρόλυσης)</t>
  </si>
  <si>
    <t>7325'</t>
  </si>
  <si>
    <t>Τεχνουργήματα από σίδηρο ή χάλυβα, που έχουν χυτευθεί, π.δ.κ.α.</t>
  </si>
  <si>
    <t>6109'</t>
  </si>
  <si>
    <t>Τι-σερτ και φανελάκια, πλεκτά</t>
  </si>
  <si>
    <t>4203'</t>
  </si>
  <si>
    <t>Ενδύματα και εξαρτήματα της ένδυσης από δέρμα φυσικό ή ανασχηματισμένο (εκτός από υποδήματα και καλύμματα κεφαλής και μέρη αυτών, καθώς και εκτός από είδη του κεφαλαίου 95, π.χ. περικνημίδες, προστατευτικές μάσκες για την ξιφασκία)</t>
  </si>
  <si>
    <t>4901'</t>
  </si>
  <si>
    <t>Βιβλία, φυλλάδια και παρόμοια έντυπα, έστω και σε ξεχωριστά φύλλα (εκτός από περιοδικές εκδόσεις και εκδόσεις που αποβλέπουν κυρίως στη διαφήμιση)</t>
  </si>
  <si>
    <t>7612'</t>
  </si>
  <si>
    <t>Δεξαμενές, βαρέλια, τύμπανα, μπιτόνια, κουτιά και παρόμοια δοχεία (ό. συμπ. οι σωληνωτές θήκες και τα σωληνάρια), από αργίλιο, για ύλες παντός είδους (εκτός από συμπιεσμένα ή υγροποιημένα αέρια), με χωρητικότητα &lt;= 300 l, χωρίς μηχανικές ή θερμοτεχνι</t>
  </si>
  <si>
    <t>6603'</t>
  </si>
  <si>
    <t>Μέρη, εξαρτήματα και συμπληρώματα, όπως εκείνα τα οποία αναγνωρίζονται για τις ομπρέλες βροχής ή ηλίου της κλάσης 6601 ή για μπαστούνια, ράβδους-καθίσματα, μαστίγια, μαστίγια ιππασίας και παρόμοια είδη της κλάσης 6602</t>
  </si>
  <si>
    <t>4906'</t>
  </si>
  <si>
    <t>Σχέδια και ιχνογραφήματα αρχιτεκτόνων, μηχανικών και άλλα σχέδια και ιχνογραφήματα βιομηχανικά, εμπορικά, τοπογραφικά ή παρόμοια, τα οποία έχουν γίνει στο πρωτότυπο με το χέρι. Κείμενα χειρόγραφα. Φωτογραφικές αναπαραγωγές πάνω σε ευαισθητοποιημένο χ</t>
  </si>
  <si>
    <t>2938'</t>
  </si>
  <si>
    <t>Ετερογλυκοζίτες, φυσικοί ή αναπαραγμένοι με σύνθεση, τα άλατά τους, οι αιθέρες τους, οι εστέρες τους και άλλα παράγωγα</t>
  </si>
  <si>
    <t>4503'</t>
  </si>
  <si>
    <t>Τεχνουργήματα από φυσικό φελλό (εκτός από κύβους, πλάκες, φύλλα ή ταινίες με σχήμα τετράγωνο ή ορθογώνιο. Ημιτελή προϊόντα με έντονες γωνίες για πώματα. Υποδήματα και τα μέρη τους, εσωτερικά πέλματα, έστω και κινητά. Καλύμματα κεφαλής και τα μέρη του</t>
  </si>
  <si>
    <t>4407'</t>
  </si>
  <si>
    <t>Ξυλεία πριονισμένη ή πελεκημένη κατά μήκος, κομμένη εγκάρσια ή ξετυλιγμένη, έστω και πλανισμένη, λειασμένη με ελαφρόπετρα ή κολλημένη με δακτυλικό αρμό, πάχους &gt; 6 mm</t>
  </si>
  <si>
    <t>6111'</t>
  </si>
  <si>
    <t>Ενδύματα και συμπληρώματα ένδυσης, πλεκτά, για βρέφη (εκτός από σκούφους)</t>
  </si>
  <si>
    <t>9008'</t>
  </si>
  <si>
    <t>Συσκευές προβολής ακίνητων εικόνων. Φωτογραφικές μηχανές μεγέθυνσης ή σμίκρυνσης</t>
  </si>
  <si>
    <t>3214'</t>
  </si>
  <si>
    <t>Στόκος υαλουργών, κονίες ρητίνης και άλλες μαστίχες (στόκοι). Σταρώματα που χρησιμοποιούνται στο χρωμάτισμα. Επιχρίσματα μη πυρίμαχα των τύπων που χρησιμοποιούνται στη οικοδομική</t>
  </si>
  <si>
    <t>8311'</t>
  </si>
  <si>
    <t>Σύρματα, ράβδοι, σωλήνες, πλάκες, ηλεκτρόδια και παρόμοια είδη, από κοινά μέταλλα ή από μεταλλικά καρβίδια, επενδυμένα ή παραγεμισμένα με υλικά κατά της σκουριάς ή υλικά που διευκολύνουν το λιώσιμο, για συγκόλληση, συγκόλληση με κασσίτερο ή χαλκό ή γ</t>
  </si>
  <si>
    <t>3302'</t>
  </si>
  <si>
    <t>Μείγματα ευωδών ουσιών και μείγματα, στα οποία περιλαμβάνονται και τα αλκοολούχα διαλύματα, με βάση μία ή περισσότερες από αυτές τις ουσίες, των τύπων που χρησιμοποιούνται ως πρώτες ύλες στη βιομηχανία. Άλλα παρασκευάσματα που βασίζονται σε ευώδεις ο</t>
  </si>
  <si>
    <t>8510'</t>
  </si>
  <si>
    <t>Ηλεκτρικές ξυριστικές μηχανές, κουρευτικές μηχανές, μηχανές ψαλιδίσματος των μαλλιών και αποτριχωτικές συσκευές, με ενσωματωμένο ηλεκτρικό κινητήρα, καθώς και μέρη τους</t>
  </si>
  <si>
    <t>4418'</t>
  </si>
  <si>
    <t>Τεχνουργήματα ξυλουργικής και τεμάχια σκελετών για οικοδομές, στα οποία περιλαμβάνονται και οι κυψελώδεις πλάκες-διαφράγματα, οι πλάκες για παρκέτα και τα πέταυρα shingles και shakes, από ξύλο (εκτός από ξυλότυπους από φύλλα πολύστρωτα αντικολλητά κό</t>
  </si>
  <si>
    <t>7310'</t>
  </si>
  <si>
    <t>Δεξαμενές, βαρέλια, τύμπανα, μπιτόνια, κουτιά και παρόμοια δοχεία, από σίδηρο ή χάλυβα, για ύλες παντός τύπου (εκτός των συμπιεσμένων ή υγροποιημένων αερίων), με χωρητικότητα &lt;= 300 l, χωρίς μηχανικές ή θερμοτεχνικές διατάξεις, έστω και με εσωτερικήε</t>
  </si>
  <si>
    <t>8450'</t>
  </si>
  <si>
    <t>Μηχανές για το πλύσιμο των ρούχων, έστω και με διάταξη στεγνώματος                                    ξη στεγνώματος. Μέρη των προαναφερθέντων</t>
  </si>
  <si>
    <t>8455'</t>
  </si>
  <si>
    <t>Έλαστρα μετάλλων και κύλινδροι αυτών</t>
  </si>
  <si>
    <t>2941'</t>
  </si>
  <si>
    <t>Αντιβιοτικά</t>
  </si>
  <si>
    <t>8609'</t>
  </si>
  <si>
    <t>Εμπορευματοκιβώτια (containers), ό. συμπ. εκείνα που προορίζονται για υγρά ή αέρια, ειδικά κατασκευασμένα και εξοπλισμένα για έναν ή περισσότερους τρόπους μεταφοράς</t>
  </si>
  <si>
    <t>7602'</t>
  </si>
  <si>
    <t>Απορρίμματα και θραύσματα, από αργίλιο (εκτός από σκουριές, ψήγματα κλπ. που προέρχονται από την κατεργασία σιδήρου και χάλυβα και τα οποία περιέχουν ανακτήσιμο αργίλιο σε μορφή πυριτικών αλάτων, πλινθώματα και παρόμοιες ακατέργαστες μορφές, από λιωμ</t>
  </si>
  <si>
    <t>0303'</t>
  </si>
  <si>
    <t>Ψάρια, βρώσιμα, κατεψυγμένα (εκτός από φιλέτα και από άλλη σάρκα ψαριών της κλάσης 0304)</t>
  </si>
  <si>
    <t>2846'</t>
  </si>
  <si>
    <t>Ενώσεις, ανόργανες ή οργανικές, των μετάλλων των σπανίων γαιών, του υττρίου ή του σκανδίου ή των μειγμάτων των μετάλλων αυτών</t>
  </si>
  <si>
    <t>3005'</t>
  </si>
  <si>
    <t>Βαμβάκι, γάζες, ταινίες και ανάλογα είδη π.χ. επίδεσμοι, τσιρότα, σιναπισμοί, εμποτισμένα ή καλυμμένα με ουσίες φαρμακευτικές ή συσκευασμένα για τη λιανική πώληση, για ιατρικούς, χειρουργικούς, οδοντιατρικούς ή κτηνιατρικούς σκοπούς</t>
  </si>
  <si>
    <t>2942'</t>
  </si>
  <si>
    <t>Αμιγείς οργανικές ενώσεις καθορισμένης χημικής σύστασης, π.δ.κ.α.</t>
  </si>
  <si>
    <t>2926'</t>
  </si>
  <si>
    <t>Ενώσεις με νιτριλική ομάδα</t>
  </si>
  <si>
    <t>2815'</t>
  </si>
  <si>
    <t>Υδροξείδιο του νατρίου καυστική σόδα. Υδροξείδιο του καλίου καυστική ποτάσα. Υπεροξείδια του νατρίου ή του καλίου</t>
  </si>
  <si>
    <t>5404'</t>
  </si>
  <si>
    <t>Νήματα μονόινα συνθετικά με &gt;= 67 decitex των οποίων η μεγαλύτερη διάσταση της εγκάρσιας τομής είναι &lt;= 1 mm. Λουρίδες και παρόμοιες μορφές π.χ. τεχνητό άχυρο από συνθετικές υφαντικές ύλες, των οποίων το ορατό πλάτος είναι &lt;= 5 mm</t>
  </si>
  <si>
    <t>8446'</t>
  </si>
  <si>
    <t>Αργαλειοί</t>
  </si>
  <si>
    <t>8907'</t>
  </si>
  <si>
    <t>Σχεδίες, πλωτές δεξαμενές, στεγανά κιβώτια, προσδετήρες πλοίων, σημαντήρες, πλωτοί υφαλοδείκτες και άλλες πλωτές διατάξεις (εκτός από τα σκάφη των κλάσεων 8901 έως 8906 και τις πλωτές διατάξεις προς διάλυση)</t>
  </si>
  <si>
    <t>9609'</t>
  </si>
  <si>
    <t>Μολύβια, μολύβια αντιγραφής και χρωματιστά μολύβια (εκτός από τα είδη της κλάσης 9608), λεπτές ράβδοι γραφίτη, μύτες για μολύβια, ράβδοι από χρωματιστή πάστα (παστέλ), κάρβουνο για σχεδιάσεις, κιμωλίες γραφής ή σχεδίασης και κιμωλίες ραφτών</t>
  </si>
  <si>
    <t>8442'</t>
  </si>
  <si>
    <t>Μηχανές και συσκευές (εκτός από τις εργαλειομηχανές των κλάσεων 8456 έως 8465) για τη χύτευση ή τη στοιχειοθέτηση των τυπογραφικών στοιχείων ή για την παρασκευή ή κατασκευή των τυπογραφικών πλακών, τυποσανίδων, κυλίνδρων ή άλλων οργάνων εκτύπωσης. Τυ</t>
  </si>
  <si>
    <t>6005'</t>
  </si>
  <si>
    <t>Υφάσματα πλεκτά στημονιού (στα οποία περιλαμβάνονται και εκείνα που γίνονται σε μηχανές κατασκευής σειρητιών), άλλα από εκείνα των κλάσεων 6001  μέχρι 6004</t>
  </si>
  <si>
    <t>6815'</t>
  </si>
  <si>
    <t>Αντικείμενα από πέτρες ή από άλλες ορυκτές ύλες, όπου συμπεριλαμβάνονται οι ίνες άνθρακα, τα είδη από ίνες άνθρακα και αντικείμενα από τύρφη, π.δ.κ.α.</t>
  </si>
  <si>
    <t>7408'</t>
  </si>
  <si>
    <t>Σύρματα από χαλκό (εκτός από υλικό συρραφής για χειρουργική χρήση, κορδόνια, καλώδια, σχοινιά και άλλα είδη της κλάσης 7413, μονωμένα σύρματα για την ηλεκτροτεχνία και χορδές μουσικών οργάνων)</t>
  </si>
  <si>
    <t>4817'</t>
  </si>
  <si>
    <t>Φάκελοι, επιστολικά δελτάρια, ταχυδρομικά δελτάρια μη εικονογραφημένα και δελτάρια αλληλογραφίας, από χαρτί ή χαρτόνι, καθώς και κουτιά, θήκες και παρόμοιες μορφές από χαρτί ή χαρτόνι, που περιέχουν συλλογή ειδών αλληλογραφίας (εκτός από επιστολικά δ</t>
  </si>
  <si>
    <t>3213'</t>
  </si>
  <si>
    <t>Χρώματα για την καλλιτεχνική ζωγραφική, τη διδασκαλία, τη ζωγραφική των επιγραφών, την αλλαγή των αποχρώσεων, τη διασκέδαση και παρόμοια χρώματα σε τροχίσκους, σωληνάρια, δοχεία, φιαλίδια, κύπελλα ή παρόμοιες συσκευασίες</t>
  </si>
  <si>
    <t>2915'</t>
  </si>
  <si>
    <t>Οξέα μονοκαρβοξυλικά άκυκλα κορεσμένα και οι ανυδρίτες, τα αλογονίδια, υπεροξείδια και υπεροξέα τους. Τα αλογονωμένα, σουλφονωμένα, νιτρωμένα ή νιτροδωμένα παράγωγά τους</t>
  </si>
  <si>
    <t>3818'</t>
  </si>
  <si>
    <t>Στοιχεία χημικά και χημικές ενώσεις, ενισχυμένα για τη χρησιμοποίησή τους στην ηλεκτρονική, με μορφή δίσκων, πλακιδίων ή ανάλογες μορφές, ή με μορφή κυλίνδρων, ράβδων κ.λπ, ή κομμένα σε δίσκους, πλακίδια ή ανάλογες μορφές, έστω και στιλβωμένα ή καλυμ</t>
  </si>
  <si>
    <t>7319'</t>
  </si>
  <si>
    <t>Βελόνες ραψίματος, βελόνες πλεξίματος, σακοράφες, βελονάκια, κοπίδια κεντήματος και παρόμοια είδη, για χρήση με το χέρι, από σίδηρο ή χάλυβα. Παραμάνες, καρφίτσες και παρόμοιες βελόνες, από σίδηρο ή χάλυβα, π.δ.κ.α.</t>
  </si>
  <si>
    <t>9606'</t>
  </si>
  <si>
    <t>Κουμπιά (εκτός από μανικετόκουμπα) και κουμπιά-σούστες. Μήτρες για κουμπιά και άλλα μέρη. Ημιτελή κουμπιά</t>
  </si>
  <si>
    <t>8607'</t>
  </si>
  <si>
    <t>Μέρη από σιδηροδρομικά οχήματα, π.δ.κ.α.</t>
  </si>
  <si>
    <t>8303'</t>
  </si>
  <si>
    <t>Χρηματοκιβώτια, πόρτες και χωρίσματα για θησαυροφυλάκια, κασετίνες ασφαλείας και παρόμοια είδη, από κοινά μέταλλα</t>
  </si>
  <si>
    <t>9610'</t>
  </si>
  <si>
    <t>Πλάκες από σχιστόλιθο και άλλες πλάκες, για γράψιμο ή σχεδίαση, έστω και σε πλαίσιο</t>
  </si>
  <si>
    <t>6217'</t>
  </si>
  <si>
    <t>Συμπληρώματα του ενδύματος, έτοιμα και μέρη ενδυμάτων ή συμπληρωμάτων του ενδύματος, από υφαντουργικά προϊόντα παντός τύπου, π.δ.κ.α. (εκτός των πλεκτών)</t>
  </si>
  <si>
    <t>4804'</t>
  </si>
  <si>
    <t>Χαρτί και χαρτόνια κραφτ, χωρίς επίχριση ή επάλειψη, σε κυλίνδρους ή σε φύλλα σύμφωνα με τη σημείωση 7α) ή 7β) του κεφαλαίου 48 (εκτός από είδη των κλάσεων 4802 ή 4803)</t>
  </si>
  <si>
    <t>7418'</t>
  </si>
  <si>
    <t>Είδη οικιακής χρήσης ή οικιακής οικονομίας, υγιεινής ή ευπρεπισμού και μέρη αυτών, από χαλκό (εκτός από τις συσκευές κουζίνας και τις συσκευές για θέρμανση της κλάσης 7417, μπιτόνια, κουτιά και παρόμοια δοχεία της κλάσης 7419, είδη που έχουν το χαρακ</t>
  </si>
  <si>
    <t>9022'</t>
  </si>
  <si>
    <t>Συσκευές ακτίνων Χ και συσκευές που χρησιμοποιούν τις ακτινοβολίες άλφα, βήτα και γάμα, έστω και για ιατρική, χειρουργική, οδοντιατρική ή κτηνιατρική χρήση, ό. συμπ. οι συσκευές ακτινογραφίας ή ακτινοθεραπείας, οι σωλήνες ακτίνων Χ και άλλες διατάξει</t>
  </si>
  <si>
    <t>9005'</t>
  </si>
  <si>
    <t>Διόπτρες με δύο οπτικά πεδία, διόπτρες με ένα οπτικό πεδίο, αστρονομικές διόπτρες, οπτικά τηλεσκόπια και οι βάσεις αυτών. Αλλα αστρονομικά όργανα και οι βάσεις αυτών (εκτός από όργανα ραδιοαστρονομίας και άλλα όργανα και συσκευές που δεν κατονομάζοντ</t>
  </si>
  <si>
    <t>6802'</t>
  </si>
  <si>
    <t>Πέτρες κατάλληλες για λάξευση ή για την οικοδομική, φυσικές, άλλες από σχιστόλιθο, επεξεργασμένες και τεχνουργήματα από αυτές. Κύβοι, ψηφίδες και παρόμοια είδη για μωσαϊκά από φυσικές πέτρες (ό. συμπ. ο σχιστόλιθος), έστω και πάνω σε υπόθεμα. Κόκκοι,</t>
  </si>
  <si>
    <t>8476'</t>
  </si>
  <si>
    <t>Αυτόματοι πωλητές προϊόντων (π.χ. αυτόματοι πωλητές γραμματοσήμων, τσιγάρων, τροφίμων ή ποτών), ό. συμπ. οι αυτόματες μηχανές μετατροπής συναλλάγματος</t>
  </si>
  <si>
    <t>7020'</t>
  </si>
  <si>
    <t>Τεχνουργήματα από γυαλί, π.δ.κ.α.</t>
  </si>
  <si>
    <t>7407'</t>
  </si>
  <si>
    <t>Ράβδοι και είδη με καθορισμένη μορφή, από χαλκό, π.δ.κ.α.</t>
  </si>
  <si>
    <t>6406'</t>
  </si>
  <si>
    <t>Μέρη υποδημάτων (ό. συμπ. τα άνω τμήματα έστω και προσαρμοσμένα σε πέλματα, αλλά όχι σε εξωτερικά πέλματα). Εσωτερικά κινητά πέλματα, υποφτέρνια και παρόμοια κινητά είδη. Γκέτες και παρόμοια είδη, καθώς και μέρη αυτών (εκτός των ειδών από αμίαντο)</t>
  </si>
  <si>
    <t>7604'</t>
  </si>
  <si>
    <t>Ράβδοι και είδη με καθορισμένη μορφή, από αργίλιο, π.δ.κ.α.</t>
  </si>
  <si>
    <t>2921'</t>
  </si>
  <si>
    <t>Ενώσεις με αμινική ομάδα</t>
  </si>
  <si>
    <t>5209'</t>
  </si>
  <si>
    <t>Υφάσματα από βαμβάκι, περιεκτικότητας κατά βάρος σε βαμβάκι &gt;= 85%, με βάρος κατά τ.μ. &gt; 200 g</t>
  </si>
  <si>
    <t>3407'</t>
  </si>
  <si>
    <t>Πάστες για προπλάσματα, στις οποίες περιλαμβάνονται και εκείνες που παρουσιάζονται για τη διασκέδαση των παιδιών. Συνθέσεις με την ονομασία κεριά για την οδοντοτεχνική, που παρουσιάζονται σε συνδυασμούς, σε συσκευασίες για τη λιανική πώληση ή σε πλακ</t>
  </si>
  <si>
    <t>6704'</t>
  </si>
  <si>
    <t>Περούκες, γενειάδες, φρύδια, βλεφαρίδες, μπούκλες και παρόμοια είδη, από τρίχες κεφαλής ανθρώπου, τρίχες ζώων ή υφαντικές ύλες, καθώς και τεχνουργήματα από τρίχες κεφαλής ανθρώπου, π.δ.κ.α.</t>
  </si>
  <si>
    <t>8486'</t>
  </si>
  <si>
    <t xml:space="preserve">Μηχανές και συσκευές του τύπου που χρησιμοποιούνται αποκλειστικά ή κυρίως για την κατασκευή  πλινθωμάτων, ή δίσκων (wafers) ή διατάξεων με ημιαγωγό, ηλεκτρονικών ολοκληρωμένων κυκλωμάτων ή διατάξεων απεικόνισης με επίπεδη οθόνη. Μηχανές και συσκευές </t>
  </si>
  <si>
    <t>5811'</t>
  </si>
  <si>
    <t>Υφαντουργικά προϊόντα, με βάττες, σε τόπια (με το μέτρο), που αποτελούνται από μια ή περισσότερες στρώσεις από υφαντικές ύλες, συνδυασμένες με μια ύλη παραγεμίσματος, συγκρατημένα κατά διαστήματα ή αλλιώς διαχωρισμένα (εκτός από τα κεντήματα της κλάσ</t>
  </si>
  <si>
    <t>7113'</t>
  </si>
  <si>
    <t>Κοσμήματα και μέρη αυτών, από πολύτιμα μέταλλα ή από μέταλλα επιστρωμένα με πολύτιμα μέταλλα (εκτός εκείνων που έχουν ηλικία &gt; 100 ετών)</t>
  </si>
  <si>
    <t>9105'</t>
  </si>
  <si>
    <t>Ρολόγια (εκτός από ρολόγια του χεριού, της τσέπης και παρόμοια ρολόγια της κλάσης 9101 ή 9102, ρολόγια με μηχανισμό ρολογιού τσέπης ή χεριού της κλάσης 9103, καθώς και ρολόγια για τους πίνακες των οργάνων ελέγχου και παρόμοια ρολόγια της κλάσης 9104)</t>
  </si>
  <si>
    <t>8453'</t>
  </si>
  <si>
    <t>Μηχανές και συσκευές για την προπαρασκευή, δέψη ή κατεργασία των δερμάτων γενικά ή για την κατασκευή ή επιδιόρθωση υποδημάτων ή άλλων τεχνουργημάτων από δέρμα γενικά (εκτός από στεγνωτήρια, πιστόλια ψεκασμού, μηχανές αποτρίχωσης χοίρων, ραπτομηχανέςκ</t>
  </si>
  <si>
    <t>7411'</t>
  </si>
  <si>
    <t>Σωλήνες από χαλκό</t>
  </si>
  <si>
    <t>8545'</t>
  </si>
  <si>
    <t>Ηλεκτρόδια από άνθρακα, ψήκτρες από άνθρακα, άνθρακες για λαμπτήρες, συστοιχίες ηλεκτρικών στηλών, ηλεκτρικές στήλες και άλλα είδη για ηλεκτροτεχνική χρήση, από γραφίτη ή άλλες ενώσεις του άνθρακα, έστω και σε ένωση με μέταλλο</t>
  </si>
  <si>
    <t>4903'</t>
  </si>
  <si>
    <t>Λευκώματα ή βιβλία με εικόνες και λευκώματα για ιχνογράφηση ή χρωματισμό, για παιδιά</t>
  </si>
  <si>
    <t>6911'</t>
  </si>
  <si>
    <t>Επιτραπέζια σκεύη και άλλα είδη οικιακής χρήσης, υγιεινής και ευπρεπισμού, από πορσελάνη (εκτός από μπανιέρες, μπιντέδες, νεροχύτες και παρόμοια μόνιμα είδη υγιεινής, αγαλματίδια και άλλα αντικείμενα διακόσμησης, στάμνες, νταμιτζάνες και παρόμοια δοχ</t>
  </si>
  <si>
    <t>6601'</t>
  </si>
  <si>
    <t>Ομπρέλες για τη βροχή και τον ήλιο, ό. συμπ. οι ομπρέλες-ράβδοι, οι ομπρέλες κήπου και παρόμοια είδη (εκτός εκείνων που αποτελούν παιδικό παιχνίδι, καθώς και των ομπρελών για την παραλία)</t>
  </si>
  <si>
    <t>6216'</t>
  </si>
  <si>
    <t>Γάντια με δάκτυλα, γάντια χωρίς ακροδάκτυλα και γάντια χωρίς δάκτυλα (μονοκόμματα), παντός τύπου υφαντικού υλικού (εκτός των πλεκτών ή βροχιδωτών, καθώς και εκτός από γάντια για μικρά παιδιά)</t>
  </si>
  <si>
    <t>6112'</t>
  </si>
  <si>
    <t>Φόρμες αθλητικές (προπόνησης), κουστούμια και σύνολα του σκι, μαγιό, κιλότες και σλιπ μπάνιου, πλεκτά</t>
  </si>
  <si>
    <t>3209'</t>
  </si>
  <si>
    <t>Χρώματα επίχρισης και βερνίκια με βάση συνθετικά πολυμερή ή τροποποιημένα φυσικά πολυμερή, διασκορπισμένα ή διαλυμένα σε υδατώδες μέσο</t>
  </si>
  <si>
    <t>8437'</t>
  </si>
  <si>
    <t>Μηχανές και συσκευές για τον καθαρισμό, τη διαλογή ή το κοσκίνισμα σπόρων ή οσπρίων. Μηχανές και συσκευές για την αλευροποιία ή την επεξεργασία δημητριακών ή οσπρίων (εκτός εκείνων των τύπων που χρησιμοποιούνται στη γεωργία, καθώς και εκτός από εγκατ</t>
  </si>
  <si>
    <t>6304'</t>
  </si>
  <si>
    <t>Είδη επίπλωσης από υφαντουργικά προiόντα παντός τύπου (εκτός από καλύμματα, πανικά κρεβατιού, τραπεζιού, καθαριότητας του σώματος και κουζίνας, παραπετάσματα για πόρτες και παράθυρα και εσωτερικά ρολά, υπερθέματα παραπετασμάτων και γύροι κρεβατιών, α</t>
  </si>
  <si>
    <t>8406'</t>
  </si>
  <si>
    <t>Ατμοστρόβιλοι</t>
  </si>
  <si>
    <t>9508'</t>
  </si>
  <si>
    <t>Περιστρεφόμενα οχήματα για διασκέδαση, κούνιες, περίπτερα σκοποβολής και άλλα είδη πλανόδιων επιχειρήσεων. Τσίρκα, θηριοτροφεία και περιοδεύοντες θίασοι (εκτός από περίπτερα πώλησης εμπορευμάτων - ό. συμπ. τα περίπτερα για την πώληση ορισμένων εμπορε</t>
  </si>
  <si>
    <t>4408'</t>
  </si>
  <si>
    <t>Φύλλα για επικάλυψη (καπλαμάδες) και φύλλα πολύστρωτα αντικολλητά (κόντρα-πλακέ) έστω και συγκολλημένα και άλλη ξυλεία πριονισμένη κατά μήκος, κομμένη εγκάρσια ή ξετυλιγμένη, έστω και πλανισμένη, λειασμένη με ελαφρόπετρα ή κολλημένη με δακτυλικό αρμό</t>
  </si>
  <si>
    <t>3902'</t>
  </si>
  <si>
    <t>Πολυμερή του προπυλενίου ή άλλων ολεφινών, σε αρχικές μορφές</t>
  </si>
  <si>
    <t>2916'</t>
  </si>
  <si>
    <t>Οξέα μονοκαρβοξυλικά άκυκλα μη κορεσμένα και οξέα μονοκαρβοξυλικά κυκλικά, οι ανυδρίτες, τα αλογονίδια, υπεροξείδια και υπεροξέα τους. Τα αλογονωμένα, σουλφονωμένα, νιτρωμένα ή νιτροδωμένα παράγωγά τους</t>
  </si>
  <si>
    <t>2902'</t>
  </si>
  <si>
    <t>Υδρογονάνθρακες κυκλικοί</t>
  </si>
  <si>
    <t>5406'</t>
  </si>
  <si>
    <t>Νήματα από συνθετικές ή τεχνητές ίνες, συνεχείς, συσκευασμένα για τη λιανική πώληση</t>
  </si>
  <si>
    <t>8436'</t>
  </si>
  <si>
    <t>Μηχανές και συσκευές, π.δ.κ.α., για τη γεωργία, τη δασοκομία ή την κηπουρική, την πτηνοτροφία ή τη μελισσοκομία, ό. συμπ. οι συσκευές για τη βλάστηση των σπόρων με μηχανικές ή θερμοτεχνικές διατάξεις, καθώς και οι εκκολαπτικές μηχανές και οι αναθρεπτ</t>
  </si>
  <si>
    <t>5807'</t>
  </si>
  <si>
    <t>Ετικέτες, εμβλήματα και παρόμοια είδη από υφαντικές ύλες, σε τόπια, σε ταινίες ή κομμένα σε τεμάχια, μη κεντημένα</t>
  </si>
  <si>
    <t>5511'</t>
  </si>
  <si>
    <t>Νήματα από συνθετικές ή τεχνητές ίνες, μη συνεχείς, συσκευασμένα για τη λιανική πώληση (εκτός από τα νήματα για ράψιμο)</t>
  </si>
  <si>
    <t>9701'</t>
  </si>
  <si>
    <t>Ζωγραφικοί πίνακες (π.χ. ελαιογραφίες, ακουαρέλες, παστέλ) και σχέδια, που έχουν γίνει εξ ολοκλήρου με το χέρι (εκτός από τα τεχνικά και παρόμοια σχέδια της κλάσης 4906 και τα βιομηχανικά προϊόντα που είναι ζωγραφισμένα ή διακοσμημένα με το χέρι). Κο</t>
  </si>
  <si>
    <t>5210'</t>
  </si>
  <si>
    <t>Υφάσματα που αποτελούνται ως επί το πλείστον, αλλά σε ποσοστό &lt; 85% κατά βάρος, από βαμβάκι, σύμμεικτα κυρίως ή μόνο με συνθετικές ή τεχνητές ίνες, με βάρος κατά τ.μ. &lt;= 200 g</t>
  </si>
  <si>
    <t>7506'</t>
  </si>
  <si>
    <t>Ελάσματα, ταινίες και φύλλα, από νικέλιο (εκτός από ανεπτυγμένα ελάσματα και ταινίες)</t>
  </si>
  <si>
    <t>6105'</t>
  </si>
  <si>
    <t>Πουκάμισα πλεκτά, για άντρες ή αγόρια (εκτός από νυχτικά, τι-σερτ και φανελάκια)</t>
  </si>
  <si>
    <t>7606'</t>
  </si>
  <si>
    <t>Ελάσματα και ταινίες, από αργίλιο, με πάχος &gt; 0,2 mm (εκτός από ανεπτυγμένα ελάσματα και ταινίες)</t>
  </si>
  <si>
    <t>2811'</t>
  </si>
  <si>
    <t>Οξέα, ανόργανα και ανόργανες οξυγονούχες ενώσεις των μη μεταλλικών στοιχείων (εκτός από χλωριούχο υδρογόνο υδροχλωρικό οξύ, χλωριοθειικό οξύ, θειικό οξύ, θειικό οξύ ατμίζον, νιτρικό οξύ, νιτροθειικά οξέα, διφωσφορικό πεντοξείδιο, φωσφορικό οξύ, πολυφ</t>
  </si>
  <si>
    <t>5809'</t>
  </si>
  <si>
    <t>Υφάσματα από νήματα από μέταλλο και υφάσματα από νήματα από μέταλλο συνδυασμένα με νήματα από υφαντικές ίνες ή από επιμεταλλωμένα υφαντικά νήματα της κλάσης 5605, των τύπων που χρησιμοποιούνται για ενδύματα, επιπλώσεις ή παρόμοιες χρήσεις, π.δ.κ.α.</t>
  </si>
  <si>
    <t>6903'</t>
  </si>
  <si>
    <t>Αποστακτήρες σε σχήμα κεράτου, χωνευτήρια, θάλαμοι κλιβάνων, πυρίμαχοι εγχυτήρες, εμφράγματα, στηρίγματα, δοχεία κυπελλώσεως, σωλήνες, προστατευτικοί σωλήνες, ράβδοι και άλλα πυρίμαχα κεραμευτικά είδη (εκτός εκείνων που είναι από πυριτικές σκόνες απο</t>
  </si>
  <si>
    <t>6914'</t>
  </si>
  <si>
    <t>Τεχνουργήματα από κεραμευτικές ύλες, π.δ.κ.α.</t>
  </si>
  <si>
    <t>9206'</t>
  </si>
  <si>
    <t>Μουσικά όργανα κρουστά [π.χ. τύμπανα, μεγαλοτύμπανα, ξυλόφωνα, κύμβαλα, χειροκρόταλα (καστανιέτες),μαράκας(maracas)]</t>
  </si>
  <si>
    <t>5401'</t>
  </si>
  <si>
    <t>Νήματα για ράψιμο από ίνες συνθετικές ή τεχνητές, συνεχείς, έστω και συσκευασμένα για τη λιανική πώληση</t>
  </si>
  <si>
    <t>7222'</t>
  </si>
  <si>
    <t>Ράβδοι και είδη με καθορισμένη μορφή, από ανοξείδωτο χάλυβα, π.δ.κ.α.</t>
  </si>
  <si>
    <t>5515'</t>
  </si>
  <si>
    <t>Υφάσματα που αποτελούνται ως επί το πλείστον, αλλά σε ποσοστό &lt; 85% κατά βάρος, από συνθετικές ίνες μη συνεχείς, άλλα από τα σύμμεικτα κυρίως ή μόνο με βαμβάκι</t>
  </si>
  <si>
    <t>3909'</t>
  </si>
  <si>
    <t>Ρητίνες αμινικές, ρητίνες φαινολικές και πολυουρεθάνες, σε αρχικές μορφές</t>
  </si>
  <si>
    <t>8310'</t>
  </si>
  <si>
    <t>Πλάκες με επιγραφές, πινακίδες με ενδείξεις, πλάκες με ονόματα και παρόμοιες επιγραφές, αριθμοί, γράμματα και άλλα σήματα, από κοινά μέταλλα, ό. συμπ. τα σήματα της κυκλοφορίας (εκτός από τις πινακίδες και τα σήματα της κλάσης 9405, τυπογραφικά στοιχ</t>
  </si>
  <si>
    <t>8519'</t>
  </si>
  <si>
    <t>Πικάπ, ηλεκτρόφωνα, συσκευές ανάγνωσης κασετών και άλλες συσκευές αναπαραγωγής του ήχου, χωρίς ενσωματωμένη διάταξη ηχοληψίας (εκτός εκείνων που είναι συνδυασμένες με συσκευές λήψης για τη ραδιοφωνία ή την τηλεόραση)</t>
  </si>
  <si>
    <t>4414'</t>
  </si>
  <si>
    <t>Πλαίσια (κορνίζες) από ξύλο για εικόνες, φωτογραφίες, καθρέφτες και παρόμοια είδη</t>
  </si>
  <si>
    <t>7301'</t>
  </si>
  <si>
    <t>Πάσσαλοι πλατυσμένοι από σίδηρο ή χάλυβα, έστω και διάτρητοι ή που λαμβάνονται από συναρμολογημένα στοιχεία. Είδη με καθορισμένη μορφή που λαμβάνονται με συγκόλληση, από σίδηρο ή χάλυβα</t>
  </si>
  <si>
    <t>8803'</t>
  </si>
  <si>
    <t>Μέρη από ιπτάμενα και διαστημικά οχήματα των κλάσεων 8801 και 8802, π.δ.κ.α.</t>
  </si>
  <si>
    <t>6810'</t>
  </si>
  <si>
    <t>Τεχνουργήματα από τσιμέντο, από σκυρόδεμα ή από τεχνητή πέτρα, έστω και οπλισμένα</t>
  </si>
  <si>
    <t>3606'</t>
  </si>
  <si>
    <t>Σιδηροδημήτριο και άλλα πυροφορικά κράματα κάθε μορφής. Μεταλδεϋδη, εξαμεθυλενοτετραμίνη και παρόμοια προϊόντα, που παρουσιάζονται σε δισκία, μικρές ράβδους ή παρόμοιες μορφές, ως καύσιμα. Καύσιμα με βάση την αλκοόλη και παρόμοια παρασκευασμένα καύσι</t>
  </si>
  <si>
    <t>5211'</t>
  </si>
  <si>
    <t>Υφάσματα που αποτελούνται ως επί το πλείστον, αλλά σε ποσοστό &lt; 85% κατά βάρος, από βαμβάκι, σύμμεικτα κυρίως ή μόνο με συνθετικές ή τεχνητές ίνες, με βάρος κατά τ.μ. &gt; 200 g</t>
  </si>
  <si>
    <t>6305'</t>
  </si>
  <si>
    <t>Σάκοι και σακούλες συσκευασίας, από υφαντουργικά προϊόντα παντός τύπου</t>
  </si>
  <si>
    <t>9010'</t>
  </si>
  <si>
    <t>Συσκευές και εξοπλισμός για φωτογραφικά ή κινηματογραφικά εργαστήρια (όπου συμπεριλαμβάνονται και οι συσκευές για την προβολή ή χάραξη των σχεδιαγραμμάτων των κυκλωμάτων επάνω σε φωτοευαίσθητα ημιαγωγικά υλικά), που δεν κατονομάζονται αλλού στο κεφάλ</t>
  </si>
  <si>
    <t>8546'</t>
  </si>
  <si>
    <t>Μονωτήρες για ηλεκτροτεχνική χρήση, από ύλες παντός τύπου (εκτός από μονωτικά τεμάχια)</t>
  </si>
  <si>
    <t>7017'</t>
  </si>
  <si>
    <t>Γυάλινα είδη εργαστηρίου, υγιεινής ή φαρμακείου, έστω και με αριθμητικές ή ογκομετρικές ενδείξεις (εκτός από δοχεία για τη μεταφορά ή τη συσκευασία, καθώς και όργανα, μηχανήματα και συσκευές για μετρήσεις, πειράματα και ιατρικές χρήσεις του κεφαλαίου</t>
  </si>
  <si>
    <t>4802'</t>
  </si>
  <si>
    <t>Χαρτί και χαρτόνια, χωρίς επίχριση ή επάλειψη, των τύπων που χρησιμοποιούνται για το γράψιμο, την εκτύπωση ή για άλλους γραφικούς σκοπούς, και χαρτί και χαρτόνια για καρτέλες ή ταινίες για διάτρηση, σε κυλίνδρους ή σε φύλλα σύμφωνα με τη σημείωση 7α)</t>
  </si>
  <si>
    <t>4417'</t>
  </si>
  <si>
    <t>Εργαλεία, σκελετοί και λαβές εργαλείων, σκελετοί και λαβές για σκούπες ή ψήκτρες, από ξύλο, και καλούπια, καλαπόδια και τανυτήρες για υποδήματα, από ξύλο (εκτός από μήτρες για την κατασκευή καπέλων, μήτρες της κλάσης 8480, άλλες μηχανές και μέρη μηχα</t>
  </si>
  <si>
    <t>2401'</t>
  </si>
  <si>
    <t>Καπνά ακατέργαστα ή που δεν έχουν βιομηχανοποιηθεί. Απορρίμματα καπνού</t>
  </si>
  <si>
    <t>8608'</t>
  </si>
  <si>
    <t>Υλικό σιδηροδρομικών γραμμών, μόνιμο (εκτός από στρωτήρες από ξύλο, σκυρόδεμα ή χάλυβα, σιδηροτροχιές και άλλο υλικό σιδηροδρομικών γραμμών, μη συναρμολογημένο ακόμα, καθώς και υλικό γραμμής). Μηχανικές (έστω και ηλεκτρομηχανικές) συσκευές σηματοδότη</t>
  </si>
  <si>
    <t>2914'</t>
  </si>
  <si>
    <t>Κετόνες και κινόνες, έστω και αν περιέχουν άλλες οξυγονούχες ομάδες, και τα αλογονωμένα, σουλφονωμένα, νιτρωμένα ή νιτροδωμένα παράγωγά τους</t>
  </si>
  <si>
    <t>6301'</t>
  </si>
  <si>
    <t>Καλύμματα από υφαντουργικά προϊόντα παντός τύπου (εκτός από τραπεζομάντηλα, καλύμματα κρεβατιού, είδη κλινοστρωμνής και παρόμοια είδη της κλάσης 9404)</t>
  </si>
  <si>
    <t>3104'</t>
  </si>
  <si>
    <t>Λιπάσματα ορυκτά ή χημικά καλιούχα (εκτός από αυτά που παρουσιάζονται είτε σε δισκία ή παρόμοια σχήματα, είτε σε συσκευασίες με μεικτό βάρος &lt;= 10 kg)</t>
  </si>
  <si>
    <t>8426'</t>
  </si>
  <si>
    <t>Ναυτικά βαρούλκα φορτώσεως. Συρματοφόροι γερανοί, κυλιόμενες γερανογέφυρες, γερανοί εκφόρτωσης και άλλοι γερανοί (εκτός από αυτοκίνητους γερανούς και γερανούς-αυτοκίνητα για το σιδηροδρομικό δίκτυο). Κινητοί γερανοί εμπορευματοκιβωτίων, τροχοφόρα φορ</t>
  </si>
  <si>
    <t>8420'</t>
  </si>
  <si>
    <t>Καλάνδρες και έλαστρα (εκτός από έλαστρα για μέταλλα και μηχανές έλασης γυαλιού), καθώς και κύλινδροι για τις μηχανές αυτές</t>
  </si>
  <si>
    <t>3403'</t>
  </si>
  <si>
    <t>Παρασκευάσματα λιπαντικά στα οποία περιλαμβάνονται και τα λάδια κοπής, τα παρασκευάσματα για την απελευθέρωση του παξιμαδιού της βίδας, παρασκευάσματα αντισκωριακά ή αντιδιαβρωτικά και τα παρασκευάσματα για το ξεκαλούπωμα, με βάση τα λιπαντικά καιπαρ</t>
  </si>
  <si>
    <t>3401'</t>
  </si>
  <si>
    <t>Σαπούνια. Προϊόντα και παρασκευάσματα οργανικά που ενεργούν πάνω στην επιφανειακή τάση, που χρησιμοποιούνται αντί σαπουνιού, σε ράβδους, σε σχήμα στρογγυλού ψωμιού σε τεμάχια ή είδη έκτυπα, έστω και αν περιέχουν σαπούνι. Χαρτί, βάτες, πιλήματα και μη</t>
  </si>
  <si>
    <t>3801'</t>
  </si>
  <si>
    <t>Γραφίτης τεχνητός. Γραφίτης κολλοειδής ή ημικολλοειδής. Παρασκευάσματα με βάση το γραφίτη ή άλλο άνθρακα, με μορφή πολτών, όγκων, πλακιδίων ή άλλων ενδιάμεσων προϊόντων</t>
  </si>
  <si>
    <t>8464'</t>
  </si>
  <si>
    <t>Εργαλειομηχανές για την κατεργασία της πέτρας, των κεραμευτικών προϊόντων, του σκυροδέματος, του αμιαντοτσιμέντου ή παρόμοιων ορυκτών υλών ή για την κατεργασία σε ψυχρή κατάσταση του γυαλιού (εκτός από μηχανές του χεριού)</t>
  </si>
  <si>
    <t>6701'</t>
  </si>
  <si>
    <t>Δέρματα και άλλα μέρη από πτηνά, με τα φτερά ή τα πούπουλά τους, φτερά, μέρη από φτερά, πούπουλα και είδη από τις ύλες αυτές (εκτός από τα είδη της κλάσης 0505, τους κατεργασμένους καλάμους και τα στελέχη των φτερών, υποδήματα και καλύμματα κεφαλής,ε</t>
  </si>
  <si>
    <t>5902'</t>
  </si>
  <si>
    <t>Φύλλα υφασμένα για επίσωτρα με πεπιεσμένο αέρα, που λαμβάνονται από νήματα υψηλής αντοχής από νάυλον ή από άλλα πολυαμίδια, πολυεστέρες ή βισκόζη, έστω και εμβαπτισμένα διαβρεγμένα ή εμποτισμένα με καουτσούκ ή πλαστική ύλη</t>
  </si>
  <si>
    <t>5705'</t>
  </si>
  <si>
    <t>Τάπητες και άλλες επενδύσεις δαπέδου από υφαντικές ύλες, έστω και έτοιμοι (εκτός των υφασμένων και των φουντωτών βελουδωτή κατασκευή με βελόνα, καθώς και εκτός εκείνων από πίλημα)</t>
  </si>
  <si>
    <t>8530'</t>
  </si>
  <si>
    <t>Συσκευές σηματοδότησης, ασφαλείας, ελέγχου και χειρισμού της κυκλοφορίας, ηλεκτρικές, για σιδηροδρομικές ή παρόμοιες γραμμές, δρόμους, ποτάμιες οδούς, χώρους και κτίρια στάθμευσης, λιμενικές εγκαταστάσεις ή αεροδρόμια (εκτός από τις μηχανικές ή ηλεκτ</t>
  </si>
  <si>
    <t>9207'</t>
  </si>
  <si>
    <t>Μουσικά όργανα στα οποία ο ήχος παράγεται ηλεκτρικά ή πρέπει να ενισχυθεί ηλεκτρικά (π.χ. εκκλησιαστικά όργανα, κιθάρες και ακορντεόν)</t>
  </si>
  <si>
    <t>7018'</t>
  </si>
  <si>
    <t>Χάντρες από γυαλί, απομιμήσεις μαργαριταριών, πολύτιμων και ημιπολύτιμων λίθων και παρόμοια μικροαντικείμενα από γυαλί και τεχνουργήματα από αυτά (εκτός από απομιμήσεις κοσμημάτων). Γυάλινα μάτια (εκτός εκείνων που χρησιμοποιούνται για ιατρικές προθέ</t>
  </si>
  <si>
    <t>4419'</t>
  </si>
  <si>
    <t>Είδη από ξύλο για το τραπέζι ή την κουζίνα (εκτός από είδη επιπλώσεως, είδη στολισμού, τεχνουργήματα βαρελοποιίας, μέρη για είδη από ξύλο για το τραπέζι ή την κουζίνα, ψήκτρες, σκούπες και κόσκινα χειρός)</t>
  </si>
  <si>
    <t>5801'</t>
  </si>
  <si>
    <t>Βελούδα και πλούσες υφασμένα και υφάσματα από σενίλλη (εκτός των φλοκωτών υφασμάτων σπογγώδους μορφής, των φουντωτών υφαντουργικών προϊόντων καθώς και των ειδών κορδελοποιίας της κλάσης 5806)</t>
  </si>
  <si>
    <t>2530'</t>
  </si>
  <si>
    <t>Βερμικουλίτης, περλίτης και άλλες ορυκτές ύλες π.δ.κ.α.</t>
  </si>
  <si>
    <t>3305'</t>
  </si>
  <si>
    <t>Παρασκευάσματα για τα μαλλιά</t>
  </si>
  <si>
    <t>9112'</t>
  </si>
  <si>
    <t>Πλαίσια για είδη ωρολογοποιίας (εκτός εκείνων που προορίζονται για ρολόγια χεριού, τσέπης και παρόμοια ρολόγια της κλάσης 9101 ή 9102) και τα μέρη αυτών, π.δ.κ.α.</t>
  </si>
  <si>
    <t>4907'</t>
  </si>
  <si>
    <t>Γραμματόσημα, χαρτόσημα και ανάλογα, που δεν έχουν ακυρωθεί και κυκλοφορούν ή προορίζονται να μπούν σε κυκλοφορία στη χώρα προορισμού. Χαρτοσημασμένο χαρτί. Επιταγές. Τραπεζογραμμάτια, τίτλοι μετοχών ή ομολογιών και παρόμοιοι τίτλοι</t>
  </si>
  <si>
    <t>9114'</t>
  </si>
  <si>
    <t>Μέρη ρολογιών, π.δ.κ.α.</t>
  </si>
  <si>
    <t>2508'</t>
  </si>
  <si>
    <t>Άργιλοι, ανδαλουσίτης, κυανίτης, σιλλιμανίτης, έστω και πυρωμένοι. Μουλλίτης. Χώματα που παίρνονται ύστερα από άλεσμα των θραυσμάτων των ψημένων πυρίμαχων πλίνθων ή των ψημένων μειγμάτων αργίλου και άλλων πυρίμαχων υλών, καθώς και όσα αποτελούνται απ</t>
  </si>
  <si>
    <t>5601'</t>
  </si>
  <si>
    <t>Βάτες από υφαντικές ύλες και είδη από τις βάτες αυτές, υφαντικές ίνες με μήκος &lt;= 5 mm χνούδι από την επεξεργασία των υφασμάτων, κόμποι και σφαιρίδια από υφαντικές ύλες (εκτός από βάτες και είδη από βάτες, εμποτισμένα ή καλυμμένα με ουσίες φαρμακευτι</t>
  </si>
  <si>
    <t>7404'</t>
  </si>
  <si>
    <t>Απορρίμματα και θραύσματα από χαλκό (εκτός από ακατέργαστους όγκους [πλινθώματα] ή εκτός από παρόμοιες ακατέργαστες μορφές, από ρευστοποιημένα απορρίμματα και θραύσματα από χαλκό, εκτός από τέφρες και κατάλοιπα (σκωρίες) που περιέχουν χαλκό, καθώς κα</t>
  </si>
  <si>
    <t>2904'</t>
  </si>
  <si>
    <t>Παράγωγα σουλφονωμένα, νιτρωμένα ή νιτροδωμένα των υδρογονανθράκων, έστω και αλογονωμένα</t>
  </si>
  <si>
    <t>8445'</t>
  </si>
  <si>
    <t>Μηχανές για την προπαρασκευή ή την επεξεργασία υφαντικών υλών. Μηχανές για το κλώσιμο, τη σύζευξη ή τη συστροφή υφαντικών υλών και άλλες μηχανές και συσκευές για την κατασκευή υφαντικών νημάτων (εκτός από τις μηχανές της κλάσης 8444). Μηχανές για την</t>
  </si>
  <si>
    <t>2907'</t>
  </si>
  <si>
    <t>Φαινόλες. Φαινόλες-αλκοόλες</t>
  </si>
  <si>
    <t>2932'</t>
  </si>
  <si>
    <t>Ενώσεις ετεροκυκλικές μόνο με ετεροάτομοα οξυγόνου</t>
  </si>
  <si>
    <t>4808'</t>
  </si>
  <si>
    <t>Χαρτιά και χαρτόνια κυματοειδή, είτε έχουν συγκολλημένη επικάλυψη είτε όχι, ρυτιδωμένα, πτυχωτά, ανάγλυφα ή διάτρητα δια πίεσης ή δι'ανάγλυφης εκτύπωσης, σε κυλίνδρους ή σε φύλλα σύμφωνα με τη σημείωση 7α) ή 7β) του παρόντος κεφαλαίου (εκτός από τα ε</t>
  </si>
  <si>
    <t>6913'</t>
  </si>
  <si>
    <t>Αγαλματίδια και άλλα αντικείμενα διακόσμησης, από κεραμευτικές ύλες, π.δ.κ.α.</t>
  </si>
  <si>
    <t>4816'</t>
  </si>
  <si>
    <t>Χαρτί αποτυπωτικό (καρμπόν), χαρτί με την ονομασία αυτοαντιγραφής και άλλα χαρτιά για την αποτύπωση αντιγράφων ή τη μεταφορά κειμένων, σε κυλίνδρους πλάτους &lt;= 36 cm ή σε φύλλα με σχήμα τετράγωνο ή ορθογώνιο, των οποίων καμμία πλευρά δεν είναι &gt; 36 c</t>
  </si>
  <si>
    <t>6208'</t>
  </si>
  <si>
    <t>Φανελάκια, κομπινεζόν ή μεσοφόρια, μισά μεσοφόρια, σλιπ και άλλες κιλότες, νυχτικά, πιτζάμες, ελαφρές ρόμπες για το σπίτι (νεγκλιζέ), ρόμπες και σακάκια μπάνιου, ρόμπες δωματίου και παρόμοια είδη, για γυναίκες ή κορίτσια ( εκτός των πλεκτών, καθώς κα</t>
  </si>
  <si>
    <t>5508'</t>
  </si>
  <si>
    <t>Νήματα για ράψιμο από συνθετικές ή τεχνητές ίνες, μη συνεχείς, έστω και συσκευασμένα για τη λιανική πώληση</t>
  </si>
  <si>
    <t>7103'</t>
  </si>
  <si>
    <t>Πολύτιμες και ημιπολύτιμες πέτρες, έστω και κατεργασμένες ή ταιριασμένες, αλλά όχι σε αρμαθιές, ούτε δεμένες σε κόσμημα, καθώς και πολύτιμες και ημιπολύτιμες πέτρες, όχι ταιριασμένες, προσωρινά σε αρμαθιές για τη διευκόλυνση της μεταφοράς (εκτός απόδ</t>
  </si>
  <si>
    <t>9618'</t>
  </si>
  <si>
    <t>Κούκλες ραπτών, κούκλες βιτρίνας και παρόμοια είδη, κινούμενες φιγούρες και παραστάσεις για βιτρίνες (εκτός από τα ίδια τα προβαλλόμενα προϊόντα, κούκλες-παιχνίδια και προπλάσματα για τη βιτρίνα)</t>
  </si>
  <si>
    <t>ΕΞΑΓΩΓΕΣ ΕΛΛΗΝΙΚΩΝ ΠΡΟΪΟΝΤΩΝ ΣΤΗΝ ΤΑΪΒΑΝ 2017-2021</t>
  </si>
  <si>
    <t>1509'</t>
  </si>
  <si>
    <t>Ελαιόλαδο και τα κλάσματά του, που λαμβάνονται αποκλειστικά από ελιές με τη χρήση μηχανικών ή φυσικών μέσων υπό συνθήκες που δεν προκαλούν αλλοίωση του ελαίου, έστω και εξευγενισμένα, αλλά χημικώς μη μετασχηματισμένα</t>
  </si>
  <si>
    <t>2515'</t>
  </si>
  <si>
    <t>Μάρμαρα, τραβερτίνες, βελγικοί ασβεστόλιθοι και άλλοι ασβεστόλιθοι για πελέκημα ή χτίσιμο, φαινομενικής πυκνότητας &gt;= 2,5, και αλάβαστρο, έστω και χοντρικά κατεργασμένα ή απλά κομμένα, με πριόνι ή άλλο τρόπο, σε όγκους ή πλάκες σχήματος τετραγώνου ήο</t>
  </si>
  <si>
    <t>2616'</t>
  </si>
  <si>
    <t>Μεταλλεύματα πολυτίμων μετάλλων και τα εμπλουτισμένα από αυτά</t>
  </si>
  <si>
    <t>3808'</t>
  </si>
  <si>
    <t>Εντομοκτόνα, ποντικοφάρμακα, μυκητοκτόνα, ζιζανιοκτόνα, ανασχετικά της βλάστησης και ρυθμιστικά της ανάπτυξης των φυτών, απολυμαντικά και παρόμοια προϊόντα που παρουσιάζονται σε μορφές ή συσκευασίες για τη λιανική πώληση ή ως παρασκευάσματα ή με μορφ</t>
  </si>
  <si>
    <t>0305'</t>
  </si>
  <si>
    <t>Ψάρια, κατάλληλα για τη διατροφή του ανθρώπου, αποξεραμένα, αλατισμένα ή σε άρμη. Ψάρια, κατάλληλα για τη διατροφή του ανθρώπου, καπνιστά, έστω και ψημένα πριν ή κατά τη διάρκεια του καπνίσματος. Αλεύρια, σκόνες και συσσωματωμένα προϊόντα με μορφή σβ</t>
  </si>
  <si>
    <t>2008'</t>
  </si>
  <si>
    <t>Καρποί και φρούτα και άλλα βρώσιμα μέρη φυτών, παρασκευασμένα ή διατηρημένα, με ή χωρίς προσθήκη ζάχαρης ή άλλων γλυκαντικών ή αλκοόλης (εκτός από εκείνα που είναι παρασκευασμένα ή διατηρημένα με ξίδι, διατηρημένα με ζάχαρη, χωρίς όμως να έχουν εισαχ</t>
  </si>
  <si>
    <t>2204'</t>
  </si>
  <si>
    <t>Κρασιά από νωπά σταφύλια, στα οποία περιλαμβάνονται και τα εμπλουτισμένα με αλκοόλη κρασιά. Μούστος σταφυλιών, που έχει υποστεί μερική ζύμωση και που έχει αποκτημένο αλκοολικό τίτλο &gt; 0,5% vol ή που έχει πρόσθετο αποκτημένο αλκοολικό τίτλο &gt; 0,5% vol</t>
  </si>
  <si>
    <t>1901'</t>
  </si>
  <si>
    <t>Εκχυλίσματα βύνης, καθώς και παρασκευάσματα διατροφής από αλεύρια, σιμιγδάλια, άμυλα κάθε είδους ή εκχυλίσματα βύνης, που δεν περιέχουν σκόνη κακάου ή περιέχουν σε αναλογία &lt; 40% κατά βάρος υπολογιζόμενο με βάση την πλήρη απολίπανση, π.δ.κ.α.· παρασκ</t>
  </si>
  <si>
    <t>6303'</t>
  </si>
  <si>
    <t>Παραπετάσματα για πόρτες και παράθυρα και εσωτερικά ρολά, καθώς και υπερθέματα παραπετασμάτων και γύροι κρεβατιών, από υφαντουργικά προiόντα παντός τύπου (εκτός από εξωτερικά προπετάσματα)</t>
  </si>
  <si>
    <t>3814'</t>
  </si>
  <si>
    <t>Διαλυτικά και αραιωτικά οργανικά μείγματα, π.δ.κ.α. Παρασκευάσματα για την αφαίρεση των χρωμάτων επίχρισης ή των βερνικιών (εκτός από ασετόν)</t>
  </si>
  <si>
    <t>3105'</t>
  </si>
  <si>
    <t>Λιπάσματα ορυκτά ή χημικά που περιέχουν δύο ή τρία λιπαντικά στοιχεία: άζωτο, φωσφόρο και κάλιο. Άλλα λιπάσματα (εκτός από λιπάσματα καθαρής ζωϊκής ή φυτικής προέλευσης, ή ορυκτά ή χημικά αζωτούχα, φωσφορικά ή καλιούχα λιπάσματα). Ζωϊκά, φυτικά, ορυκ</t>
  </si>
  <si>
    <t>6203'</t>
  </si>
  <si>
    <t>Κουστούμια, σύνολα, σακάκια, παντελόνια μακριά (ό. συμπ. τα παντελόνια μέχρι το γόνατο και παρόμοια παντελόνια), φόρμες με τιράντες (σαλοπέτ) και παντελόνια κοντά (σορτς), για άντρες ή αγόρια (εκτός των πλεκτών, καθώς και εκτός από αντιανεμικά και πα</t>
  </si>
  <si>
    <t>6107'</t>
  </si>
  <si>
    <t>Σλιπ και άλλα σώβρακα, νυχτικά, πιτζάμες, ρόμπες και σακάκια μπάνιου, ρόμπες δωματίου και παρόμοια είδη, πλεκτά, για άντρες ή αγόρια (εκτός από φανελάκια)</t>
  </si>
  <si>
    <t>2203'</t>
  </si>
  <si>
    <t>Μπίρα από βύνη</t>
  </si>
  <si>
    <t>8903'</t>
  </si>
  <si>
    <t>Θαλαμηγοί (γιωτ) και άλλα σκάφη αναψυχής ή αθλητισμού. Κωπήλατοι λέμβοι και μονόξυλα (κανώ)</t>
  </si>
  <si>
    <t>2201'</t>
  </si>
  <si>
    <t>Νερά, στα οποία περιλαμβάνονται και τα φυσικά ή τεχνητά μεταλλικά νερά και τα αεριούχα νερά, χωρίς προσθήκη ζάχαρης ή άλλων γλυκαντικών ούτε αρωματισμένα. Πάγος και χιόνι</t>
  </si>
  <si>
    <t>2001'</t>
  </si>
  <si>
    <t>Λαχανικά, καρποί και φρούτα και άλλα βρώσιμα μέρη φυτών, παρασκευασμένα ή διατηρημένα με ξίδι ή οξικό οξύ</t>
  </si>
  <si>
    <t>0813'</t>
  </si>
  <si>
    <t>Βερίκοκα, δαμάσκηνα, μήλα, ροδάκινα, αχλάδια, καρποί παπάγιας, καρποί οξυφοίνικα και άλλοι καρποί και φρούτα βρώσιμα, αποξεραμένα, καθώς και μείγματα βρώσιμων, αποξεραμένων καρπών και φρούτων ή καρπών με κέλυφος (εκτός από καρπούς με κέλυφος, μπανάνε</t>
  </si>
  <si>
    <t>0806'</t>
  </si>
  <si>
    <t>Σταφύλια, νωπά ή ξερά</t>
  </si>
  <si>
    <t>1904'</t>
  </si>
  <si>
    <t>Τρόφιμα που λαμβάνονται από τη διόγκωση ή φρύξη δημητριακών ή προϊόντων δημητριακών, όπως π.χ. καλαμπόκι σε νιφάδες κορν-φλέϊκς, καθώς και δημητριακά (εκτός από καλαμπόκι) σε κόκκους, ή υπό μορφή νιφάδων ή άλλων επεξεργασμένων κόκκων (εκτός από αλεύρ</t>
  </si>
  <si>
    <t>2007'</t>
  </si>
  <si>
    <t>Γλυκά κουταλιού, ζελέδες, μαρμελάδες, πολτοί και πάστες καρπών και φρούτων, που παίρνονται από βράσιμο, με ή χωρίς προσθήκη ζάχαρης ή άλλων γλυκαντικών</t>
  </si>
  <si>
    <t>0511'</t>
  </si>
  <si>
    <t>Προϊόντα ζωϊκής προέλευσης, π.δ.κ.α.. Ζώα μη ζωντανά όλων των ειδών, ακατάλληλα για τη διατροφή του ανθρώπου</t>
  </si>
  <si>
    <t>9703'</t>
  </si>
  <si>
    <t>Πρωτότυπα έργα αγαλματοποιίας, από ύλες παντός τύπου</t>
  </si>
  <si>
    <t>5516'</t>
  </si>
  <si>
    <t>Υφάσματα από τεχνητές ίνες μη συνεχείς</t>
  </si>
  <si>
    <t>8429'</t>
  </si>
  <si>
    <t>Ισοπεδωτήρες αυτοπροωθούμενοι (μπουλντόζες και πλάγιες μπουλντόζες), καθώς και ομαλυντήρες χώματος και δρόμων (graders), αποξέστες (scrapers), εκσκαφείς, αποξέστες-φορτωτές και άλλοι φτυαριστές-φορτωτές, οδοστρωτήρες και άλλοι συμπιεστές εδάφους</t>
  </si>
  <si>
    <t>2309'</t>
  </si>
  <si>
    <t>Παρασκευάσματα των τύπων που χρησιμοποιούνται για τη διατροφή των ζώων</t>
  </si>
  <si>
    <t>8540'</t>
  </si>
  <si>
    <t xml:space="preserve">Ηλεκτρονικοί σωλήνες θερμής καθόδου, ψυχρής καθόδου και φωτοκαθόδου (π.χ. σωλήνες κενού, σωλήνες με ατμό ή αέριο, σωλήνες ανόρθωσης με ατμό υδραργύρου, καθοδικοί σωλήνες και λυχνίες για τηλεοπτικές μηχανές λήψης)  και φωτοκαθόδου π.χ. σωλήνες κενού, </t>
  </si>
  <si>
    <t>4303'</t>
  </si>
  <si>
    <t>Ενδύματα, εξαρτήματα της ένδυσης και άλλα είδη από γουνοδέρματα (εκτός από γάντια που φέρουν ταυτόχρονα φυσικά γουνοδέρματα και δέρμα, υποδήματα και καλύμματα κεφαλής και μέρη αυτών, καθώς και εκτός από είδη του κεφαλαίου 95, π.χ. παιχνίδια για παιδι</t>
  </si>
  <si>
    <t>1301'</t>
  </si>
  <si>
    <t>Γομολάκκα καθώς και φυσικά κόμμεα, ρητίνες, κομμεορητίνες, βάλσαμα, και άλλες ελαιορητίνες</t>
  </si>
  <si>
    <t>1208'</t>
  </si>
  <si>
    <t>Αλεύρια από σπέρματα και ελαιώδεις καρπούς (εκτός από το αλεύρι σιναπιού μουστάρδα)</t>
  </si>
  <si>
    <t>2519'</t>
  </si>
  <si>
    <t>Ανθρακικό μαγνήσιο φυσικό μαγνησίτης. Μαγνησία που αποκτήθηκε με τήξη με ηλεκτρισμό. Μαγνησία πυρωμένη αδρανής φρυγμένη, έστω και αν περιέχει ελάχιστες ποσότητες άλλων οξειδίων που προστέθηκαν πριν από τη φρύξη. Άλλο οξείδιο του μαγνησίου έστω και κα</t>
  </si>
  <si>
    <t>3208'</t>
  </si>
  <si>
    <t>Χρώματα επίχρισης και βερνίκια με βάση συνθετικά πολυμερή ή τροποποιημένα φυσικά πολυμερή, διασκορπισμένα ή διαλυμένα σε μη υδατώδες μέσο. Διαλύματα μέσα σε οργανικούς πτητικούς διαλύτες, προϊόντων που αναφέρονται στις κλάσεις 3901 έως 3913, με αναλο</t>
  </si>
  <si>
    <t>3303'</t>
  </si>
  <si>
    <t>Αρώματα και κολώνιες (εκτός από λοσιόν ξυρίσματος λοσιόν after shave και αποσμητικά σώματος, καθώς και εκτός από λοσιόν για τα μαλλιά)</t>
  </si>
  <si>
    <t>0804'</t>
  </si>
  <si>
    <t>Χουρμάδες, σύκα, ανανάδες, αχλάδια των ποικιλιών avocats και goyaves, μάγγες και μαγγούστες, νωπά ή ξερά</t>
  </si>
  <si>
    <t>6205'</t>
  </si>
  <si>
    <t>Πουκάμισα για άντρες ή αγόρια (εκτός των πλεκτών, καθώς και εκτός από νυχτικά και φανελάκια)</t>
  </si>
  <si>
    <t>5701'</t>
  </si>
  <si>
    <t>Τάπητες από υφαντικές ύλες, με κόμπους ή με περιτύλιξη στα νήματα του στημονιού, έστω και έτοιμοι</t>
  </si>
  <si>
    <t>2103'</t>
  </si>
  <si>
    <t>Παρασκευάσματα για σάλτσες και σάλτσες παρασκευασμένες. Αρτύματα και καρυκεύματα, σύνθετα. Αλεύρι από σινάπι, έστω και παρασκευασμένο, και μουστάρδα</t>
  </si>
  <si>
    <t>4412'</t>
  </si>
  <si>
    <t>Ξυλεία σε φύλλα πολύστρωτα αντικολλητά (κόντρα-πλακέ), ξυλεία σε φύλλα επικολλητά απλά και παρόμοια ξυλεία σε απανωτά φύλλα (εκτός από πλάκες-διαφράγματα από ξυλεία με την ονομασία πυκνωμένη, κυψελώδεις πλάκες-διαφράγματα, πλάκες-διαφράγματα για παρκ</t>
  </si>
  <si>
    <t>6209'</t>
  </si>
  <si>
    <t>Ενδύματα και συμπληρώματα του ενδύματος, από υφαντουργικά προiόντα παντός τύπου, για βρέφη (εκτός των πλεκτών, καθώς και εκτός από σκούφους)</t>
  </si>
  <si>
    <t>2208'</t>
  </si>
  <si>
    <t>Αιθυλική αλκοόλη μη μετουσιωμένη, με κατ' όγκο αλκοολικό τίτλο &lt; 80% vol· αποστάγματα, ηδύποτα (λικέρ) και άλλα οινοπνευματώδη ποτά (εκτός από σύνθετα αλκοολούχαπαρασκευάσματα των τύπων που χρησιμοποιούνται για την παρασκευή ποτών)</t>
  </si>
  <si>
    <t>6207'</t>
  </si>
  <si>
    <t>Φανελάκια, σλιπ και άλλα σώβρακα, νυχτικά, πιτζάμες, ρόμπες και σακάκια μπάνιου, ρόμπες δωματίου και παρόμοια είδη, για άντρες ή αγόρια (εκτός των πλεκτών)</t>
  </si>
  <si>
    <t>6202'</t>
  </si>
  <si>
    <t>Παλτά (ό. συμπ. τα κοντά παλτά), κάπες, άνορακ, αντιανεμικά, μπουφάν και παρόμοια είδη, για γυναίκες ή κορίτσια (εκτός των πλεκτών, καθώς και εκτός από κουστούμια- ταγιέρ, σύνολα, ζακέτες blazers και παντελόνια)</t>
  </si>
  <si>
    <t>4707'</t>
  </si>
  <si>
    <t>Χαρτί ή χαρτόνι για ανακύκλωση (απορρίμματα και αποκόμματα) (εκτός από χαροβάμβακα)</t>
  </si>
  <si>
    <t>2209'</t>
  </si>
  <si>
    <t>Ξίδια, βρώσιμα, που προέρχονται από ζύμωση και υποκατάστατα ξυδιών που λαμβάνονται από οξικό οξύ</t>
  </si>
  <si>
    <t>5513'</t>
  </si>
  <si>
    <t>Υφάσματα που αποτελούνται ως επί το πλείστον, αλλά σε ποσοστό &lt; 85% κατά βάρος, από συνθετικές ίνες μη συνεχείς, σύμμεικτα κυρίως ή μόνο με βαμβάκι, με βάρος κατά τ.μ. &lt;= 170 g</t>
  </si>
  <si>
    <t>0308'</t>
  </si>
  <si>
    <t>Ασπόνδυλα υδρόβια, άλλα από τα μαλακόστρακα και τα μαλάκια, ζωντανά, νωπά, διατηρημένα με απλή ψύξη, κατεψυγμένα, αποξεραμένα, αλατισμένα ή σε άρμη. Ασπόνδυλα υδρόβια καπνιστά, άλλα από τα μαλακόστρακα και τα μαλάκια, έστω και ψημένα πριν ή κατά τη δ</t>
  </si>
  <si>
    <t>5605'</t>
  </si>
  <si>
    <t>Μεταλλικές κλωστές και νήματα επιμεταλλωμένα, έστω και περιτυλιγμένα με άλλα νήματα από υφαντικές ίνες, που αποτελούνται από υφαντικά νήματα, λουρίδες ή παρόμοιες μορφές των κλάσεων 5404 ή 5405, συνδυασμένα με μέταλλο με μορφή νημάτων, λουρίδων ή σκό</t>
  </si>
  <si>
    <t>0403'</t>
  </si>
  <si>
    <t>Βουτυρόγαλα, πηγμένο γάλα και πηγμένη κρέμα, γιαούρτι, κεφίρ και άλλα γάλατα και κρέμες που έχουν υποστεί ζύμωση ή έχουν καταστεί όξινα, έστω και συμπυκνωμένα ή αρωματισμένα, έστω και με προσθήκη ζάχαρης, άλλων γλυκαντικών, φρούτων, καρυδιών ή κακάου</t>
  </si>
  <si>
    <t>3301'</t>
  </si>
  <si>
    <t>Αιθέρια έλαια, αποτερπενωμένα ή μη, στα οποία περιλαμβάνονται και εκείνα με την ονομασία πηγμένα ή απόλυτα. Ρητινοειδή. Εκχυλισμένες ελαιορητίνες. Συμπυκνώματα αιθερίων ελαίων σε λίπη, μη πτητικά έλαια, κεριά ή ανάλογες ύλες, που λαμβάνονται με εμφύσ</t>
  </si>
  <si>
    <t>2501'</t>
  </si>
  <si>
    <t>Αλάτι, στο οποίο περιλαμβάνεται το επιτραπέζιο και το μετουσιωμένο αλάτι, και χλωριούχο νάτριο καθαρό, έστω και σε υδατικό διάλυμα ή με προσθήκη αντισυσσωματικών ουσιών ή ουσιών που εξασφαλίζουν καλή ρευστότητα. Θαλάσσιο νερό</t>
  </si>
  <si>
    <t>4114'</t>
  </si>
  <si>
    <t>Δέρματα κατεργασμένα με λάδι (στα οποία περιλαμβάνεται και το συνδυασμένο δέρμα αγριοκάτσικου). Δέρματα βερνικωμένα (λουστρίνια) ή επιστρωμένα. Δέρματα επιμεταλλωμένα</t>
  </si>
  <si>
    <t>2205'</t>
  </si>
  <si>
    <t>Βερμούτ και άλλα κρασιά από νωπά σταφύλια, παρασκευασμένα με τη βοήθεια φυτών ή αρωματικών ουσιών</t>
  </si>
  <si>
    <t>0409'</t>
  </si>
  <si>
    <t>Μέλι φυσικό</t>
  </si>
  <si>
    <t>5702'</t>
  </si>
  <si>
    <t>Τάπητες και άλλες επενδύσεις δαπέδου από υφαντικές ύλες, υφασμένοι, όχι φουντωτοί ούτε φλοκωτοί, έστω και έτοιμοι,στους οποίους περιλαμβάνονται και οι τάπητες με την ονομασία κιλίμια, σουμάκ, καραμανίας και παρόμοιοι τάπητες υφασμένοι στο χέρι</t>
  </si>
  <si>
    <t>6215'</t>
  </si>
  <si>
    <t>Γραβάτες, φιόγκοι (π.χ. παπιγιόν) και φουλάρια-γραβάτες, από υφαντικές ύλες (εκτός των πλεκτών)</t>
  </si>
  <si>
    <t>6504'</t>
  </si>
  <si>
    <t>Καπέλα και άλλα καλύμματα κεφαλής, πλεγμένα ή κατασκευασμένα με τη συναρμολόγηση ταινιών από κάθε ύλη, έστω και στολισμένα (εκτός των καλυμμάτων κεφαλής για ζώα και εκείνων που έχουν το χαρακτήρα παιχνιδιών ή ειδών καρναβαλιού)</t>
  </si>
  <si>
    <t>6401'</t>
  </si>
  <si>
    <t>Υποδήματα αδιάβροχα που έχουν τα εξωτερικά πέλματα και το άνω μέρος από καουτσούκ ή από πλαστική ύλη, στα οποία το άνω μέρος δεν είναι ούτε ενωμένο με το εξωτερικό πέλμα με ραφή, καρφιά, βίδες, θηλυκωτήρια ή παρόμοιες διατάξεις, ούτε φτιαγμένο από δι</t>
  </si>
  <si>
    <t>0910'</t>
  </si>
  <si>
    <t>Ζιγγίβερι, κρόκος (ζαφορά), curcuma, θυμάρι, φύλλα δάφνης, curry και άλλα μπαχαρικά (εκτός από πιπέρι του είδους piper, πιπέρια του γένους Capsicum ή του γένους Pimenta, βανίλια, κανέλα, άνθη κανελόδενδρου, γαρίφαλα (καρποί, άνθη και μίσχοι), μοσχοκά</t>
  </si>
  <si>
    <t>1605'</t>
  </si>
  <si>
    <t>Μαλακόστρακα, μαλάκια και άλλα ασπόνδυλα υδρόβια, παρασκευασμένα ή διατηρημένα</t>
  </si>
  <si>
    <t>4302'</t>
  </si>
  <si>
    <t>Γουνοδέρματα δεψασμένα ή κατεργασμένα στα οποία περιλαμβάνονται και τα κεφάλια, ουρές, πόδια και άλλα κομμάτια, αποκόμματα και απορρίμματα, που δεν έχουν συναρμολογηθεί ή έχουν συναρμολογηθεί, χωρίς προσθήκη άλλων υλών (εκτός από ενδύματα, εξαρτήματα</t>
  </si>
  <si>
    <t>2703'</t>
  </si>
  <si>
    <t>Τύρφη, στην οποία περιλαμβάνεται και η τύρφη για επίστρωση στάβλων, έστω και συσσωματωμένη</t>
  </si>
  <si>
    <t>5805'</t>
  </si>
  <si>
    <t>Είδη επίστρωσης υφασμένα με το χέρι (τύπου Γκομπλέν, Φλάνδρας, Ομπισόν, Μποβέ και παρόμοια) και είδη επίστρωσης κεντημένα με βελόνα (π.χ. ανεβατό, σταυροβελονιά), έστω και έτοιμα ( εκτός των ταπήτων με την ονομασία κιλίμια, σουμάκ, καραμανίας και παρ</t>
  </si>
  <si>
    <t>2514'</t>
  </si>
  <si>
    <t>Σχιστόλιθος, έστω και χοντρικά κατεργασμένος ή απλά κομμένος, με πριόνι ή άλλο τρόπο, σε όγκους ή πλάκες σχήματος τετραγώνου ή ορθογωνίου. Σκόνες και απορρίμματα σχιστόλιθου</t>
  </si>
  <si>
    <t>3404'</t>
  </si>
  <si>
    <t>Κεριά τεχνητά και κεριά παρασκευασμένα</t>
  </si>
  <si>
    <t>4902'</t>
  </si>
  <si>
    <t>Εφημερίδες και περιοδικές εκδόσεις τυπωμένες, έστω και εικονογραφημένες ή με διαφημίσεις</t>
  </si>
  <si>
    <t>3816'</t>
  </si>
  <si>
    <t>Τσιμέντα, κονιάματα, σκυροδέματα και παρόμοιες πυρίμαχες συνθέσεις (εκτός από παρασκευάσματα με βάση το γραφίτη ή άλλο άνθρακα)</t>
  </si>
  <si>
    <t>2832'</t>
  </si>
  <si>
    <t>Θειώδη. Θειοθειικά</t>
  </si>
  <si>
    <t>0406'</t>
  </si>
  <si>
    <t>Τυριά και πηγμένο γάλα για τυρί</t>
  </si>
  <si>
    <t>3811'</t>
  </si>
  <si>
    <t>Αντικροτικά, ανασχετικά της οξείδωσης, προσθετικά εξουδετέρωσης καταλοίπων, βελτιωτικά του ιξώδους των λιπαντικών λαδιών, προσθετικά κατά της διάβρωσης και άλλα παρασκευασμένα προσθετικά για ορυκτά λάδια, στα οποία περιλαμβάνεται και η βενζίνη, ή για</t>
  </si>
  <si>
    <t>6405'</t>
  </si>
  <si>
    <t>Υποδήματα που έχουν τα εξωτερικά πέλματα από καουτσούκ ή πλαστική ύλη και το άνω μέρος από συστατικές ύλες άλλες από καουτσούκ, πλαστική ύλη, φυσικό δέρμα ή υφαντικές ύλες. Υποδήματα που έχουν τα εξωτερικά πέλματα από δέρμα φυσικό ή ανασχηματισμένο κ</t>
  </si>
  <si>
    <t>2005'</t>
  </si>
  <si>
    <t>Λαχανικά παρασκευασμένα ή διατηρημένα χωρίς ξίδι, μη κατεψυγμένα (εκτός από τα διατηρημένα με ζάχαρη και εκτός από ντομάτες, μανιτάρια και τρούφες)</t>
  </si>
  <si>
    <t>3809'</t>
  </si>
  <si>
    <t>Προϊόντα για το κολλάρισμα ή το τελείωμα, επιταχυντές βαφής ή προσκόλλησης χρωστικών υλών και άλλα προϊόντα και παρασκευάσματα, π.χ. είδη για κολλάρισμα παρασκευασμένα και παρασκευάσματα σταθεροποιητικά της βαφής, των τύπων που χρησιμοποιούνται στηνκ</t>
  </si>
  <si>
    <t>1806'</t>
  </si>
  <si>
    <t>Σοκολάτα και άλλα παρασκευάσματα διατροφής που περιέχουν κακάο</t>
  </si>
  <si>
    <t>9406'</t>
  </si>
  <si>
    <t>Κτίρια προκατασκευασμένα, έστω και ατελή ή μη συναρμολογημένα ακόμα</t>
  </si>
  <si>
    <t>1211'</t>
  </si>
  <si>
    <t>Φυτά, μέρη φυτών, σπόροι και καρποί των ειδών που χρησιμοποιούνται κυρίως στην αρωματοποιϊα, την ιατρική ή για χρήσεις εντομοκτόνες, παρασιτοκτόνες ή παρόμοιες, νωπά ή ξερά, έστω και κομμένα, σπασμένα ή σε σκόνη</t>
  </si>
  <si>
    <t>1704'</t>
  </si>
  <si>
    <t>Ζαχαρώδη προϊόντα χωρίς κακάο, στα οποία περιλαμβάνεται και η λευκή σοκολάτα</t>
  </si>
  <si>
    <t>5201'</t>
  </si>
  <si>
    <t>Βαμβάκι, μη λαναρισμένο ούτε χτενισμένο</t>
  </si>
  <si>
    <t>1510'</t>
  </si>
  <si>
    <t>Λάδια και τα κλάσματά τους, που λαμβάνονται αποκλειστικά από ελιές και με μεθόδους άλλες από αυτές που αναφέρονται στην κλάση 1509, έστω και εξευγενισμένα, αλλά χημικώς μη μετασχηματισμένα, στα οποία περιλαμβάνονται και μείγματα από αυτά τα λάδια και</t>
  </si>
  <si>
    <t>3915'</t>
  </si>
  <si>
    <t>Απορρίμματα, ξέσματα και θραύσματα, από πλαστικές ύλες</t>
  </si>
  <si>
    <t>8707'</t>
  </si>
  <si>
    <t>Αμαξώματα (ό. συμπ. οι θάλαμοι οδήγησης) για ελκυστήρες, αστικά λεωφορεία, επιβατικά αυτοκίνητα, αυτοκίνητα φορτηγά οχήματα και αυτοκίνητα οχήματα ειδικών χρήσεων των κλάσεων 8701 έως 8705</t>
  </si>
  <si>
    <t>7405'</t>
  </si>
  <si>
    <t>Μητρικά κράματα χαλκού (εκτός των ενώσεων φωσφόρου-χαλκού φωσφορούχοι χαλκοί, που περιέχουν κατά βάρος &gt; 15% φωσφόρο)</t>
  </si>
  <si>
    <t>1604'</t>
  </si>
  <si>
    <t>Παρασκευάσματα και κονσέρβες ψαριών, καθώς και χαβιάρι και τα υποκατάστατα αυτού που παρασκευάζονται από αυγά ψαριού</t>
  </si>
  <si>
    <t>7204'</t>
  </si>
  <si>
    <t>Απορρίμματα και θραύσματα σιδήρου ή χάλυβα και απορρίμματα πλινθωμένα σιδήρου ή χάλυβα (εκτός από σκουριές, ίσκα και άλλα απορρίμματα που προέρχονται από την κατασκευή σιδήρου και χάλυβα, απορρίμματα και θραύσματα, ραδιενεργά και Θραύσματα από όγκους</t>
  </si>
  <si>
    <t>0709'</t>
  </si>
  <si>
    <t>Λαχανικά, νωπά ή διατηρημένα με απλή ψύξη (εκτός από πατάτες, ντομάτες, λαχανικά του γένους Allium, προϊόντα του γένους Brassica, μαρούλια του είδους Lactuca sativa και του γένους Cichorium, καρότα, γογγύλια, κοκκινογούλια για σαλάτα, λαγόχορτο (σκου</t>
  </si>
  <si>
    <t>2009'</t>
  </si>
  <si>
    <t>Χυμοί φρούτων, στους οποίους περιλαμβάνεται και ο μούστος σταφυλιών, ή λαχανικών, που δεν έχουν υποστεί ζύμωση, χωρίς προσθήκη αλκοόλης, με ή χωρίς προσθήκη ζάχαρης ή άλλων γλυκαντικών</t>
  </si>
  <si>
    <t>2002'</t>
  </si>
  <si>
    <t>Ντομάτες παρασκευασμένες ή διατηρημένες χωρίς ξίδι ή οξικό οξύ</t>
  </si>
  <si>
    <t>7114'</t>
  </si>
  <si>
    <t>Είδη χρυσοχοίας και μέρη αυτών, από πολύτιμα μέταλλα ή από κοινά μέταλλα επιστρωμένα με πολύτιμα μέταλλα (εκτός από κοσμήματα, είδη ωρολογοποιίας, μουσικά όργανα, όπλα, ψεκαστήρες αρωμάτων και κεφαλές αυτών, πρωτότυπα έργα αγαλματοποιίας, αντικείμενα</t>
  </si>
  <si>
    <t>8405'</t>
  </si>
  <si>
    <t>Συσκευές παραγωγής αεραερίου ή υδραερίου, έστω και με τις διατάξεις καθαρισμού τους. Συσκευές παραγωγής ασετυλίνης και παρόμοιες συσκευές παραγωγής αερίων, που λειτουργούν με νερό, έστω και με τις διατάξεις καθαρισμού τους (εκτός από κλιβάνους κωκ, σ</t>
  </si>
  <si>
    <t>5007'</t>
  </si>
  <si>
    <t>Υφάσματα από μετάξι ή από απορρίμματα από μετάξι</t>
  </si>
  <si>
    <t>2516'</t>
  </si>
  <si>
    <t>Γρανίτης, πορφυρίτης, βασάλτης, ψαμμίτης και άλλες πέτρες για πελέκημα ή χτίσιμο, έστω και χοντρικά κατεργασμένα ή απλά κομμένα, με πριόνι ή άλλο τρόπο σε όγκους ή πλάκες σχήματος τετραγώνου ή ορθογωνίου (εκτός από αυτά με μορφή κόκκων, θραυσμάτων κα</t>
  </si>
  <si>
    <t>4909'</t>
  </si>
  <si>
    <t>Ταχυδρομικά δελτάρια τυπωμένα ή εικονογραφημένα. Δελτάρια τυπωμένα με ευχές ή προσωπικά μηνύματα, έστω και εικονογραφημένα, με ή χωρίς φακέλους, διακοσμήσεις ή επικολλήσεις</t>
  </si>
  <si>
    <t>4415'</t>
  </si>
  <si>
    <t>Κιβώτια κάθε μεγέθους, καφάσια, κύλινδροι και παρόμοια είδη συσκευασίας από ξύλο. Τύμπανα (τροχίσκοι) για καλώδια από ξύλο.Επίπεδα πλαίσια στοιβασίας υλικών (παλέτες), παλετοκιβώτια και άλλες φέρουσες επιφάνειες, από ξύλο. Στεφάνες παλετών από ξύλο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</si>
</sst>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u/>
      <sz val="11"/>
      <name val="Arial"/>
      <family val="2"/>
      <charset val="161"/>
    </font>
    <font>
      <sz val="9"/>
      <name val="Arial"/>
      <family val="2"/>
      <charset val="161"/>
    </font>
    <font>
      <sz val="11"/>
      <color indexed="8"/>
      <name val="Calibri"/>
      <family val="2"/>
      <charset val="161"/>
    </font>
    <font>
      <b/>
      <sz val="9"/>
      <color indexed="8"/>
      <name val="Calibri"/>
      <family val="2"/>
    </font>
    <font>
      <b/>
      <sz val="9"/>
      <name val="Arial"/>
      <family val="2"/>
      <charset val="161"/>
    </font>
    <font>
      <b/>
      <sz val="9"/>
      <name val="Arial Narrow "/>
    </font>
    <font>
      <sz val="9"/>
      <name val="Arial Narrow "/>
      <charset val="161"/>
    </font>
    <font>
      <b/>
      <sz val="9"/>
      <name val="Arial Narrow"/>
      <family val="2"/>
      <charset val="161"/>
    </font>
    <font>
      <sz val="9"/>
      <name val="Arial Narrow"/>
      <family val="2"/>
      <charset val="161"/>
    </font>
    <font>
      <sz val="9"/>
      <color indexed="64"/>
      <name val="Arial Narrow"/>
      <family val="2"/>
      <charset val="161"/>
    </font>
    <font>
      <i/>
      <sz val="9"/>
      <name val="Arial Narrow"/>
      <family val="2"/>
      <charset val="161"/>
    </font>
    <font>
      <b/>
      <i/>
      <sz val="7"/>
      <name val="Arial Narrow"/>
      <family val="2"/>
      <charset val="161"/>
    </font>
    <font>
      <i/>
      <sz val="7"/>
      <name val="Arial Narrow"/>
      <family val="2"/>
      <charset val="161"/>
    </font>
    <font>
      <i/>
      <sz val="7"/>
      <color indexed="64"/>
      <name val="Arial Narrow"/>
      <family val="2"/>
      <charset val="161"/>
    </font>
    <font>
      <b/>
      <strike/>
      <sz val="9"/>
      <color indexed="8"/>
      <name val="Calibri"/>
      <family val="2"/>
    </font>
  </fonts>
  <fills count="4">
    <fill>
      <patternFill patternType="none"/>
    </fill>
    <fill>
      <patternFill patternType="gray125"/>
    </fill>
    <fill>
      <patternFill patternType="solid">
        <fgColor indexed="22"/>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56">
    <xf numFmtId="0" fontId="0" fillId="0" borderId="0" xfId="0"/>
    <xf numFmtId="0" fontId="1" fillId="0" borderId="0" xfId="0" applyFont="1" applyAlignment="1">
      <alignment horizontal="center"/>
    </xf>
    <xf numFmtId="0" fontId="2" fillId="0" borderId="0" xfId="0" applyFont="1"/>
    <xf numFmtId="0" fontId="4" fillId="2" borderId="1" xfId="1" applyFont="1" applyFill="1" applyBorder="1" applyAlignment="1">
      <alignment horizontal="center" vertic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2" xfId="0"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3" fontId="4" fillId="2" borderId="6" xfId="1" applyNumberFormat="1" applyFont="1" applyFill="1" applyBorder="1" applyAlignment="1">
      <alignment horizontal="center"/>
    </xf>
    <xf numFmtId="3" fontId="4" fillId="2" borderId="2" xfId="1" applyNumberFormat="1" applyFont="1" applyFill="1" applyBorder="1" applyAlignment="1">
      <alignment horizontal="center"/>
    </xf>
    <xf numFmtId="3" fontId="4" fillId="2" borderId="3" xfId="1" applyNumberFormat="1" applyFont="1" applyFill="1" applyBorder="1" applyAlignment="1">
      <alignment horizontal="center"/>
    </xf>
    <xf numFmtId="3" fontId="4" fillId="2" borderId="7" xfId="1" applyNumberFormat="1" applyFont="1" applyFill="1" applyBorder="1" applyAlignment="1">
      <alignment horizontal="center"/>
    </xf>
    <xf numFmtId="0" fontId="6" fillId="2" borderId="6" xfId="0" applyFont="1" applyFill="1" applyBorder="1" applyAlignment="1">
      <alignment horizontal="right"/>
    </xf>
    <xf numFmtId="3" fontId="6" fillId="2" borderId="6" xfId="0" applyNumberFormat="1" applyFont="1" applyFill="1" applyBorder="1" applyAlignment="1">
      <alignment horizontal="right"/>
    </xf>
    <xf numFmtId="4" fontId="6" fillId="2" borderId="6" xfId="0" applyNumberFormat="1" applyFont="1" applyFill="1" applyBorder="1" applyAlignment="1">
      <alignment horizontal="right"/>
    </xf>
    <xf numFmtId="0" fontId="7" fillId="0" borderId="0" xfId="0" applyFont="1" applyAlignment="1">
      <alignment horizontal="center"/>
    </xf>
    <xf numFmtId="0" fontId="8" fillId="0" borderId="6" xfId="0" applyFont="1" applyBorder="1" applyAlignment="1">
      <alignment vertical="center"/>
    </xf>
    <xf numFmtId="0" fontId="9" fillId="0" borderId="6" xfId="0" quotePrefix="1" applyFont="1" applyBorder="1" applyAlignment="1">
      <alignment horizontal="center" vertical="center"/>
    </xf>
    <xf numFmtId="0" fontId="9" fillId="0" borderId="6" xfId="0" applyFont="1" applyBorder="1" applyAlignment="1">
      <alignment vertical="center" wrapText="1"/>
    </xf>
    <xf numFmtId="3" fontId="10" fillId="0" borderId="6" xfId="0" applyNumberFormat="1" applyFont="1" applyBorder="1" applyAlignment="1">
      <alignment horizontal="right" vertical="center"/>
    </xf>
    <xf numFmtId="4" fontId="9" fillId="0" borderId="6" xfId="0" applyNumberFormat="1" applyFont="1" applyBorder="1" applyAlignment="1">
      <alignment horizontal="right" vertical="center"/>
    </xf>
    <xf numFmtId="3" fontId="9" fillId="0" borderId="6" xfId="0" applyNumberFormat="1" applyFont="1" applyBorder="1" applyAlignment="1">
      <alignment horizontal="right" vertical="center"/>
    </xf>
    <xf numFmtId="0" fontId="9" fillId="0" borderId="0" xfId="0" applyFont="1"/>
    <xf numFmtId="49" fontId="10" fillId="0" borderId="6" xfId="0" quotePrefix="1" applyNumberFormat="1" applyFont="1" applyBorder="1" applyAlignment="1">
      <alignment horizontal="center"/>
    </xf>
    <xf numFmtId="49" fontId="10" fillId="0" borderId="6" xfId="0" applyNumberFormat="1" applyFont="1" applyBorder="1" applyAlignment="1">
      <alignment horizontal="left"/>
    </xf>
    <xf numFmtId="3" fontId="11" fillId="0" borderId="6" xfId="0" applyNumberFormat="1" applyFont="1" applyBorder="1" applyAlignment="1">
      <alignment horizontal="right" vertical="center"/>
    </xf>
    <xf numFmtId="4" fontId="11" fillId="0" borderId="6" xfId="0" applyNumberFormat="1" applyFont="1" applyBorder="1" applyAlignment="1">
      <alignment horizontal="right" vertical="center"/>
    </xf>
    <xf numFmtId="0" fontId="11" fillId="0" borderId="6" xfId="0" quotePrefix="1" applyFont="1" applyBorder="1" applyAlignment="1">
      <alignment horizontal="center" vertical="center"/>
    </xf>
    <xf numFmtId="0" fontId="11" fillId="0" borderId="6" xfId="0" applyFont="1" applyBorder="1" applyAlignment="1">
      <alignment vertical="center" wrapText="1"/>
    </xf>
    <xf numFmtId="3" fontId="10" fillId="0" borderId="6" xfId="0" applyNumberFormat="1" applyFont="1" applyBorder="1" applyAlignment="1">
      <alignment horizontal="center"/>
    </xf>
    <xf numFmtId="0" fontId="11" fillId="0" borderId="6" xfId="0" applyFont="1" applyBorder="1" applyAlignment="1">
      <alignment horizontal="right" vertical="center"/>
    </xf>
    <xf numFmtId="0" fontId="9" fillId="0" borderId="6" xfId="0" applyFont="1" applyBorder="1" applyAlignment="1">
      <alignment horizontal="right" vertical="center"/>
    </xf>
    <xf numFmtId="0" fontId="12" fillId="3" borderId="1" xfId="0" applyFont="1" applyFill="1" applyBorder="1" applyAlignment="1">
      <alignment horizontal="center" vertical="center"/>
    </xf>
    <xf numFmtId="0" fontId="13" fillId="0" borderId="6" xfId="0" quotePrefix="1" applyFont="1" applyBorder="1" applyAlignment="1">
      <alignment horizontal="center" vertical="center"/>
    </xf>
    <xf numFmtId="0" fontId="13" fillId="0" borderId="6" xfId="0" applyFont="1" applyBorder="1" applyAlignment="1">
      <alignment vertical="center" wrapText="1"/>
    </xf>
    <xf numFmtId="3" fontId="14" fillId="0" borderId="6" xfId="0" applyNumberFormat="1" applyFont="1" applyBorder="1" applyAlignment="1">
      <alignment horizontal="center"/>
    </xf>
    <xf numFmtId="3" fontId="13" fillId="0" borderId="6" xfId="0" applyNumberFormat="1" applyFont="1" applyBorder="1" applyAlignment="1">
      <alignment horizontal="right" vertical="center"/>
    </xf>
    <xf numFmtId="4" fontId="13" fillId="0" borderId="6" xfId="0" applyNumberFormat="1" applyFont="1" applyBorder="1" applyAlignment="1">
      <alignment horizontal="right" vertical="center"/>
    </xf>
    <xf numFmtId="0" fontId="13" fillId="0" borderId="0" xfId="0" applyFont="1"/>
    <xf numFmtId="0" fontId="12" fillId="3" borderId="4" xfId="0" applyFont="1" applyFill="1" applyBorder="1" applyAlignment="1">
      <alignment horizontal="center" vertical="center"/>
    </xf>
    <xf numFmtId="0" fontId="13" fillId="0" borderId="6" xfId="0" applyFont="1" applyBorder="1" applyAlignment="1">
      <alignment horizontal="right" vertical="center"/>
    </xf>
    <xf numFmtId="0" fontId="12" fillId="3"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3" fontId="15" fillId="2" borderId="2" xfId="1" applyNumberFormat="1" applyFont="1" applyFill="1" applyBorder="1" applyAlignment="1">
      <alignment horizontal="center"/>
    </xf>
    <xf numFmtId="3" fontId="15" fillId="2" borderId="3" xfId="1" applyNumberFormat="1" applyFont="1" applyFill="1" applyBorder="1" applyAlignment="1">
      <alignment horizontal="center"/>
    </xf>
    <xf numFmtId="3" fontId="15" fillId="2" borderId="7" xfId="1" applyNumberFormat="1" applyFont="1" applyFill="1" applyBorder="1" applyAlignment="1">
      <alignment horizontal="center"/>
    </xf>
    <xf numFmtId="49" fontId="10" fillId="0" borderId="6" xfId="0" quotePrefix="1" applyNumberFormat="1" applyFont="1" applyBorder="1" applyAlignment="1">
      <alignment vertical="center" wrapText="1"/>
    </xf>
    <xf numFmtId="49" fontId="10" fillId="0" borderId="6" xfId="0" applyNumberFormat="1" applyFont="1" applyBorder="1" applyAlignment="1">
      <alignment vertical="center" wrapText="1"/>
    </xf>
    <xf numFmtId="0" fontId="9" fillId="0" borderId="6" xfId="0" quotePrefix="1" applyFont="1" applyBorder="1" applyAlignment="1">
      <alignment horizontal="center"/>
    </xf>
    <xf numFmtId="0" fontId="9" fillId="0" borderId="6" xfId="0" applyFont="1" applyBorder="1" applyAlignment="1">
      <alignment horizontal="left"/>
    </xf>
    <xf numFmtId="49" fontId="14" fillId="0" borderId="6" xfId="0" quotePrefix="1" applyNumberFormat="1" applyFont="1" applyBorder="1" applyAlignment="1">
      <alignment vertical="center" wrapText="1"/>
    </xf>
    <xf numFmtId="49" fontId="14" fillId="0" borderId="6" xfId="0" applyNumberFormat="1" applyFont="1" applyBorder="1" applyAlignment="1">
      <alignment vertical="center" wrapText="1"/>
    </xf>
    <xf numFmtId="3" fontId="13" fillId="0" borderId="6" xfId="0" applyNumberFormat="1" applyFont="1" applyBorder="1" applyAlignment="1">
      <alignment horizontal="center"/>
    </xf>
    <xf numFmtId="3" fontId="14" fillId="0" borderId="6" xfId="0" applyNumberFormat="1" applyFont="1" applyBorder="1" applyAlignment="1">
      <alignment horizontal="right" vertical="center"/>
    </xf>
  </cellXfs>
  <cellStyles count="2">
    <cellStyle name="Normal" xfId="0" builtinId="0"/>
    <cellStyle name="Βασικό_Φύλλο1 2" xfId="1" xr:uid="{66CB6046-10C4-4668-A036-FBA926869C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D6B0F-6AE2-4391-8481-1CF32A797565}">
  <dimension ref="A1:Q370"/>
  <sheetViews>
    <sheetView tabSelected="1" workbookViewId="0">
      <selection activeCell="C19" sqref="C19"/>
    </sheetView>
  </sheetViews>
  <sheetFormatPr defaultRowHeight="14.4"/>
  <cols>
    <col min="1" max="1" width="3.6640625" bestFit="1" customWidth="1"/>
    <col min="2" max="2" width="4.44140625" bestFit="1" customWidth="1"/>
    <col min="3" max="3" width="44.6640625" customWidth="1"/>
    <col min="4" max="4" width="9.33203125" bestFit="1" customWidth="1"/>
    <col min="5" max="5" width="9.5546875" bestFit="1" customWidth="1"/>
    <col min="6" max="8" width="9.33203125" bestFit="1" customWidth="1"/>
    <col min="9" max="9" width="9.5546875" bestFit="1" customWidth="1"/>
    <col min="10" max="10" width="9.33203125" bestFit="1" customWidth="1"/>
    <col min="11" max="11" width="9.5546875" bestFit="1" customWidth="1"/>
    <col min="12" max="14" width="9.33203125" bestFit="1" customWidth="1"/>
    <col min="15" max="15" width="9.109375" customWidth="1"/>
    <col min="16" max="16" width="9.21875" customWidth="1"/>
    <col min="17" max="17" width="9" customWidth="1"/>
    <col min="257" max="257" width="3.6640625" bestFit="1" customWidth="1"/>
    <col min="258" max="258" width="4.44140625" bestFit="1" customWidth="1"/>
    <col min="259" max="259" width="44.6640625" customWidth="1"/>
    <col min="260" max="260" width="9.33203125" bestFit="1" customWidth="1"/>
    <col min="261" max="261" width="9.5546875" bestFit="1" customWidth="1"/>
    <col min="262" max="264" width="9.33203125" bestFit="1" customWidth="1"/>
    <col min="265" max="265" width="9.5546875" bestFit="1" customWidth="1"/>
    <col min="266" max="266" width="9.33203125" bestFit="1" customWidth="1"/>
    <col min="267" max="267" width="9.5546875" bestFit="1" customWidth="1"/>
    <col min="268" max="270" width="9.33203125" bestFit="1" customWidth="1"/>
    <col min="271" max="271" width="9.109375" customWidth="1"/>
    <col min="272" max="272" width="9.21875" customWidth="1"/>
    <col min="273" max="273" width="9" customWidth="1"/>
    <col min="513" max="513" width="3.6640625" bestFit="1" customWidth="1"/>
    <col min="514" max="514" width="4.44140625" bestFit="1" customWidth="1"/>
    <col min="515" max="515" width="44.6640625" customWidth="1"/>
    <col min="516" max="516" width="9.33203125" bestFit="1" customWidth="1"/>
    <col min="517" max="517" width="9.5546875" bestFit="1" customWidth="1"/>
    <col min="518" max="520" width="9.33203125" bestFit="1" customWidth="1"/>
    <col min="521" max="521" width="9.5546875" bestFit="1" customWidth="1"/>
    <col min="522" max="522" width="9.33203125" bestFit="1" customWidth="1"/>
    <col min="523" max="523" width="9.5546875" bestFit="1" customWidth="1"/>
    <col min="524" max="526" width="9.33203125" bestFit="1" customWidth="1"/>
    <col min="527" max="527" width="9.109375" customWidth="1"/>
    <col min="528" max="528" width="9.21875" customWidth="1"/>
    <col min="529" max="529" width="9" customWidth="1"/>
    <col min="769" max="769" width="3.6640625" bestFit="1" customWidth="1"/>
    <col min="770" max="770" width="4.44140625" bestFit="1" customWidth="1"/>
    <col min="771" max="771" width="44.6640625" customWidth="1"/>
    <col min="772" max="772" width="9.33203125" bestFit="1" customWidth="1"/>
    <col min="773" max="773" width="9.5546875" bestFit="1" customWidth="1"/>
    <col min="774" max="776" width="9.33203125" bestFit="1" customWidth="1"/>
    <col min="777" max="777" width="9.5546875" bestFit="1" customWidth="1"/>
    <col min="778" max="778" width="9.33203125" bestFit="1" customWidth="1"/>
    <col min="779" max="779" width="9.5546875" bestFit="1" customWidth="1"/>
    <col min="780" max="782" width="9.33203125" bestFit="1" customWidth="1"/>
    <col min="783" max="783" width="9.109375" customWidth="1"/>
    <col min="784" max="784" width="9.21875" customWidth="1"/>
    <col min="785" max="785" width="9" customWidth="1"/>
    <col min="1025" max="1025" width="3.6640625" bestFit="1" customWidth="1"/>
    <col min="1026" max="1026" width="4.44140625" bestFit="1" customWidth="1"/>
    <col min="1027" max="1027" width="44.6640625" customWidth="1"/>
    <col min="1028" max="1028" width="9.33203125" bestFit="1" customWidth="1"/>
    <col min="1029" max="1029" width="9.5546875" bestFit="1" customWidth="1"/>
    <col min="1030" max="1032" width="9.33203125" bestFit="1" customWidth="1"/>
    <col min="1033" max="1033" width="9.5546875" bestFit="1" customWidth="1"/>
    <col min="1034" max="1034" width="9.33203125" bestFit="1" customWidth="1"/>
    <col min="1035" max="1035" width="9.5546875" bestFit="1" customWidth="1"/>
    <col min="1036" max="1038" width="9.33203125" bestFit="1" customWidth="1"/>
    <col min="1039" max="1039" width="9.109375" customWidth="1"/>
    <col min="1040" max="1040" width="9.21875" customWidth="1"/>
    <col min="1041" max="1041" width="9" customWidth="1"/>
    <col min="1281" max="1281" width="3.6640625" bestFit="1" customWidth="1"/>
    <col min="1282" max="1282" width="4.44140625" bestFit="1" customWidth="1"/>
    <col min="1283" max="1283" width="44.6640625" customWidth="1"/>
    <col min="1284" max="1284" width="9.33203125" bestFit="1" customWidth="1"/>
    <col min="1285" max="1285" width="9.5546875" bestFit="1" customWidth="1"/>
    <col min="1286" max="1288" width="9.33203125" bestFit="1" customWidth="1"/>
    <col min="1289" max="1289" width="9.5546875" bestFit="1" customWidth="1"/>
    <col min="1290" max="1290" width="9.33203125" bestFit="1" customWidth="1"/>
    <col min="1291" max="1291" width="9.5546875" bestFit="1" customWidth="1"/>
    <col min="1292" max="1294" width="9.33203125" bestFit="1" customWidth="1"/>
    <col min="1295" max="1295" width="9.109375" customWidth="1"/>
    <col min="1296" max="1296" width="9.21875" customWidth="1"/>
    <col min="1297" max="1297" width="9" customWidth="1"/>
    <col min="1537" max="1537" width="3.6640625" bestFit="1" customWidth="1"/>
    <col min="1538" max="1538" width="4.44140625" bestFit="1" customWidth="1"/>
    <col min="1539" max="1539" width="44.6640625" customWidth="1"/>
    <col min="1540" max="1540" width="9.33203125" bestFit="1" customWidth="1"/>
    <col min="1541" max="1541" width="9.5546875" bestFit="1" customWidth="1"/>
    <col min="1542" max="1544" width="9.33203125" bestFit="1" customWidth="1"/>
    <col min="1545" max="1545" width="9.5546875" bestFit="1" customWidth="1"/>
    <col min="1546" max="1546" width="9.33203125" bestFit="1" customWidth="1"/>
    <col min="1547" max="1547" width="9.5546875" bestFit="1" customWidth="1"/>
    <col min="1548" max="1550" width="9.33203125" bestFit="1" customWidth="1"/>
    <col min="1551" max="1551" width="9.109375" customWidth="1"/>
    <col min="1552" max="1552" width="9.21875" customWidth="1"/>
    <col min="1553" max="1553" width="9" customWidth="1"/>
    <col min="1793" max="1793" width="3.6640625" bestFit="1" customWidth="1"/>
    <col min="1794" max="1794" width="4.44140625" bestFit="1" customWidth="1"/>
    <col min="1795" max="1795" width="44.6640625" customWidth="1"/>
    <col min="1796" max="1796" width="9.33203125" bestFit="1" customWidth="1"/>
    <col min="1797" max="1797" width="9.5546875" bestFit="1" customWidth="1"/>
    <col min="1798" max="1800" width="9.33203125" bestFit="1" customWidth="1"/>
    <col min="1801" max="1801" width="9.5546875" bestFit="1" customWidth="1"/>
    <col min="1802" max="1802" width="9.33203125" bestFit="1" customWidth="1"/>
    <col min="1803" max="1803" width="9.5546875" bestFit="1" customWidth="1"/>
    <col min="1804" max="1806" width="9.33203125" bestFit="1" customWidth="1"/>
    <col min="1807" max="1807" width="9.109375" customWidth="1"/>
    <col min="1808" max="1808" width="9.21875" customWidth="1"/>
    <col min="1809" max="1809" width="9" customWidth="1"/>
    <col min="2049" max="2049" width="3.6640625" bestFit="1" customWidth="1"/>
    <col min="2050" max="2050" width="4.44140625" bestFit="1" customWidth="1"/>
    <col min="2051" max="2051" width="44.6640625" customWidth="1"/>
    <col min="2052" max="2052" width="9.33203125" bestFit="1" customWidth="1"/>
    <col min="2053" max="2053" width="9.5546875" bestFit="1" customWidth="1"/>
    <col min="2054" max="2056" width="9.33203125" bestFit="1" customWidth="1"/>
    <col min="2057" max="2057" width="9.5546875" bestFit="1" customWidth="1"/>
    <col min="2058" max="2058" width="9.33203125" bestFit="1" customWidth="1"/>
    <col min="2059" max="2059" width="9.5546875" bestFit="1" customWidth="1"/>
    <col min="2060" max="2062" width="9.33203125" bestFit="1" customWidth="1"/>
    <col min="2063" max="2063" width="9.109375" customWidth="1"/>
    <col min="2064" max="2064" width="9.21875" customWidth="1"/>
    <col min="2065" max="2065" width="9" customWidth="1"/>
    <col min="2305" max="2305" width="3.6640625" bestFit="1" customWidth="1"/>
    <col min="2306" max="2306" width="4.44140625" bestFit="1" customWidth="1"/>
    <col min="2307" max="2307" width="44.6640625" customWidth="1"/>
    <col min="2308" max="2308" width="9.33203125" bestFit="1" customWidth="1"/>
    <col min="2309" max="2309" width="9.5546875" bestFit="1" customWidth="1"/>
    <col min="2310" max="2312" width="9.33203125" bestFit="1" customWidth="1"/>
    <col min="2313" max="2313" width="9.5546875" bestFit="1" customWidth="1"/>
    <col min="2314" max="2314" width="9.33203125" bestFit="1" customWidth="1"/>
    <col min="2315" max="2315" width="9.5546875" bestFit="1" customWidth="1"/>
    <col min="2316" max="2318" width="9.33203125" bestFit="1" customWidth="1"/>
    <col min="2319" max="2319" width="9.109375" customWidth="1"/>
    <col min="2320" max="2320" width="9.21875" customWidth="1"/>
    <col min="2321" max="2321" width="9" customWidth="1"/>
    <col min="2561" max="2561" width="3.6640625" bestFit="1" customWidth="1"/>
    <col min="2562" max="2562" width="4.44140625" bestFit="1" customWidth="1"/>
    <col min="2563" max="2563" width="44.6640625" customWidth="1"/>
    <col min="2564" max="2564" width="9.33203125" bestFit="1" customWidth="1"/>
    <col min="2565" max="2565" width="9.5546875" bestFit="1" customWidth="1"/>
    <col min="2566" max="2568" width="9.33203125" bestFit="1" customWidth="1"/>
    <col min="2569" max="2569" width="9.5546875" bestFit="1" customWidth="1"/>
    <col min="2570" max="2570" width="9.33203125" bestFit="1" customWidth="1"/>
    <col min="2571" max="2571" width="9.5546875" bestFit="1" customWidth="1"/>
    <col min="2572" max="2574" width="9.33203125" bestFit="1" customWidth="1"/>
    <col min="2575" max="2575" width="9.109375" customWidth="1"/>
    <col min="2576" max="2576" width="9.21875" customWidth="1"/>
    <col min="2577" max="2577" width="9" customWidth="1"/>
    <col min="2817" max="2817" width="3.6640625" bestFit="1" customWidth="1"/>
    <col min="2818" max="2818" width="4.44140625" bestFit="1" customWidth="1"/>
    <col min="2819" max="2819" width="44.6640625" customWidth="1"/>
    <col min="2820" max="2820" width="9.33203125" bestFit="1" customWidth="1"/>
    <col min="2821" max="2821" width="9.5546875" bestFit="1" customWidth="1"/>
    <col min="2822" max="2824" width="9.33203125" bestFit="1" customWidth="1"/>
    <col min="2825" max="2825" width="9.5546875" bestFit="1" customWidth="1"/>
    <col min="2826" max="2826" width="9.33203125" bestFit="1" customWidth="1"/>
    <col min="2827" max="2827" width="9.5546875" bestFit="1" customWidth="1"/>
    <col min="2828" max="2830" width="9.33203125" bestFit="1" customWidth="1"/>
    <col min="2831" max="2831" width="9.109375" customWidth="1"/>
    <col min="2832" max="2832" width="9.21875" customWidth="1"/>
    <col min="2833" max="2833" width="9" customWidth="1"/>
    <col min="3073" max="3073" width="3.6640625" bestFit="1" customWidth="1"/>
    <col min="3074" max="3074" width="4.44140625" bestFit="1" customWidth="1"/>
    <col min="3075" max="3075" width="44.6640625" customWidth="1"/>
    <col min="3076" max="3076" width="9.33203125" bestFit="1" customWidth="1"/>
    <col min="3077" max="3077" width="9.5546875" bestFit="1" customWidth="1"/>
    <col min="3078" max="3080" width="9.33203125" bestFit="1" customWidth="1"/>
    <col min="3081" max="3081" width="9.5546875" bestFit="1" customWidth="1"/>
    <col min="3082" max="3082" width="9.33203125" bestFit="1" customWidth="1"/>
    <col min="3083" max="3083" width="9.5546875" bestFit="1" customWidth="1"/>
    <col min="3084" max="3086" width="9.33203125" bestFit="1" customWidth="1"/>
    <col min="3087" max="3087" width="9.109375" customWidth="1"/>
    <col min="3088" max="3088" width="9.21875" customWidth="1"/>
    <col min="3089" max="3089" width="9" customWidth="1"/>
    <col min="3329" max="3329" width="3.6640625" bestFit="1" customWidth="1"/>
    <col min="3330" max="3330" width="4.44140625" bestFit="1" customWidth="1"/>
    <col min="3331" max="3331" width="44.6640625" customWidth="1"/>
    <col min="3332" max="3332" width="9.33203125" bestFit="1" customWidth="1"/>
    <col min="3333" max="3333" width="9.5546875" bestFit="1" customWidth="1"/>
    <col min="3334" max="3336" width="9.33203125" bestFit="1" customWidth="1"/>
    <col min="3337" max="3337" width="9.5546875" bestFit="1" customWidth="1"/>
    <col min="3338" max="3338" width="9.33203125" bestFit="1" customWidth="1"/>
    <col min="3339" max="3339" width="9.5546875" bestFit="1" customWidth="1"/>
    <col min="3340" max="3342" width="9.33203125" bestFit="1" customWidth="1"/>
    <col min="3343" max="3343" width="9.109375" customWidth="1"/>
    <col min="3344" max="3344" width="9.21875" customWidth="1"/>
    <col min="3345" max="3345" width="9" customWidth="1"/>
    <col min="3585" max="3585" width="3.6640625" bestFit="1" customWidth="1"/>
    <col min="3586" max="3586" width="4.44140625" bestFit="1" customWidth="1"/>
    <col min="3587" max="3587" width="44.6640625" customWidth="1"/>
    <col min="3588" max="3588" width="9.33203125" bestFit="1" customWidth="1"/>
    <col min="3589" max="3589" width="9.5546875" bestFit="1" customWidth="1"/>
    <col min="3590" max="3592" width="9.33203125" bestFit="1" customWidth="1"/>
    <col min="3593" max="3593" width="9.5546875" bestFit="1" customWidth="1"/>
    <col min="3594" max="3594" width="9.33203125" bestFit="1" customWidth="1"/>
    <col min="3595" max="3595" width="9.5546875" bestFit="1" customWidth="1"/>
    <col min="3596" max="3598" width="9.33203125" bestFit="1" customWidth="1"/>
    <col min="3599" max="3599" width="9.109375" customWidth="1"/>
    <col min="3600" max="3600" width="9.21875" customWidth="1"/>
    <col min="3601" max="3601" width="9" customWidth="1"/>
    <col min="3841" max="3841" width="3.6640625" bestFit="1" customWidth="1"/>
    <col min="3842" max="3842" width="4.44140625" bestFit="1" customWidth="1"/>
    <col min="3843" max="3843" width="44.6640625" customWidth="1"/>
    <col min="3844" max="3844" width="9.33203125" bestFit="1" customWidth="1"/>
    <col min="3845" max="3845" width="9.5546875" bestFit="1" customWidth="1"/>
    <col min="3846" max="3848" width="9.33203125" bestFit="1" customWidth="1"/>
    <col min="3849" max="3849" width="9.5546875" bestFit="1" customWidth="1"/>
    <col min="3850" max="3850" width="9.33203125" bestFit="1" customWidth="1"/>
    <col min="3851" max="3851" width="9.5546875" bestFit="1" customWidth="1"/>
    <col min="3852" max="3854" width="9.33203125" bestFit="1" customWidth="1"/>
    <col min="3855" max="3855" width="9.109375" customWidth="1"/>
    <col min="3856" max="3856" width="9.21875" customWidth="1"/>
    <col min="3857" max="3857" width="9" customWidth="1"/>
    <col min="4097" max="4097" width="3.6640625" bestFit="1" customWidth="1"/>
    <col min="4098" max="4098" width="4.44140625" bestFit="1" customWidth="1"/>
    <col min="4099" max="4099" width="44.6640625" customWidth="1"/>
    <col min="4100" max="4100" width="9.33203125" bestFit="1" customWidth="1"/>
    <col min="4101" max="4101" width="9.5546875" bestFit="1" customWidth="1"/>
    <col min="4102" max="4104" width="9.33203125" bestFit="1" customWidth="1"/>
    <col min="4105" max="4105" width="9.5546875" bestFit="1" customWidth="1"/>
    <col min="4106" max="4106" width="9.33203125" bestFit="1" customWidth="1"/>
    <col min="4107" max="4107" width="9.5546875" bestFit="1" customWidth="1"/>
    <col min="4108" max="4110" width="9.33203125" bestFit="1" customWidth="1"/>
    <col min="4111" max="4111" width="9.109375" customWidth="1"/>
    <col min="4112" max="4112" width="9.21875" customWidth="1"/>
    <col min="4113" max="4113" width="9" customWidth="1"/>
    <col min="4353" max="4353" width="3.6640625" bestFit="1" customWidth="1"/>
    <col min="4354" max="4354" width="4.44140625" bestFit="1" customWidth="1"/>
    <col min="4355" max="4355" width="44.6640625" customWidth="1"/>
    <col min="4356" max="4356" width="9.33203125" bestFit="1" customWidth="1"/>
    <col min="4357" max="4357" width="9.5546875" bestFit="1" customWidth="1"/>
    <col min="4358" max="4360" width="9.33203125" bestFit="1" customWidth="1"/>
    <col min="4361" max="4361" width="9.5546875" bestFit="1" customWidth="1"/>
    <col min="4362" max="4362" width="9.33203125" bestFit="1" customWidth="1"/>
    <col min="4363" max="4363" width="9.5546875" bestFit="1" customWidth="1"/>
    <col min="4364" max="4366" width="9.33203125" bestFit="1" customWidth="1"/>
    <col min="4367" max="4367" width="9.109375" customWidth="1"/>
    <col min="4368" max="4368" width="9.21875" customWidth="1"/>
    <col min="4369" max="4369" width="9" customWidth="1"/>
    <col min="4609" max="4609" width="3.6640625" bestFit="1" customWidth="1"/>
    <col min="4610" max="4610" width="4.44140625" bestFit="1" customWidth="1"/>
    <col min="4611" max="4611" width="44.6640625" customWidth="1"/>
    <col min="4612" max="4612" width="9.33203125" bestFit="1" customWidth="1"/>
    <col min="4613" max="4613" width="9.5546875" bestFit="1" customWidth="1"/>
    <col min="4614" max="4616" width="9.33203125" bestFit="1" customWidth="1"/>
    <col min="4617" max="4617" width="9.5546875" bestFit="1" customWidth="1"/>
    <col min="4618" max="4618" width="9.33203125" bestFit="1" customWidth="1"/>
    <col min="4619" max="4619" width="9.5546875" bestFit="1" customWidth="1"/>
    <col min="4620" max="4622" width="9.33203125" bestFit="1" customWidth="1"/>
    <col min="4623" max="4623" width="9.109375" customWidth="1"/>
    <col min="4624" max="4624" width="9.21875" customWidth="1"/>
    <col min="4625" max="4625" width="9" customWidth="1"/>
    <col min="4865" max="4865" width="3.6640625" bestFit="1" customWidth="1"/>
    <col min="4866" max="4866" width="4.44140625" bestFit="1" customWidth="1"/>
    <col min="4867" max="4867" width="44.6640625" customWidth="1"/>
    <col min="4868" max="4868" width="9.33203125" bestFit="1" customWidth="1"/>
    <col min="4869" max="4869" width="9.5546875" bestFit="1" customWidth="1"/>
    <col min="4870" max="4872" width="9.33203125" bestFit="1" customWidth="1"/>
    <col min="4873" max="4873" width="9.5546875" bestFit="1" customWidth="1"/>
    <col min="4874" max="4874" width="9.33203125" bestFit="1" customWidth="1"/>
    <col min="4875" max="4875" width="9.5546875" bestFit="1" customWidth="1"/>
    <col min="4876" max="4878" width="9.33203125" bestFit="1" customWidth="1"/>
    <col min="4879" max="4879" width="9.109375" customWidth="1"/>
    <col min="4880" max="4880" width="9.21875" customWidth="1"/>
    <col min="4881" max="4881" width="9" customWidth="1"/>
    <col min="5121" max="5121" width="3.6640625" bestFit="1" customWidth="1"/>
    <col min="5122" max="5122" width="4.44140625" bestFit="1" customWidth="1"/>
    <col min="5123" max="5123" width="44.6640625" customWidth="1"/>
    <col min="5124" max="5124" width="9.33203125" bestFit="1" customWidth="1"/>
    <col min="5125" max="5125" width="9.5546875" bestFit="1" customWidth="1"/>
    <col min="5126" max="5128" width="9.33203125" bestFit="1" customWidth="1"/>
    <col min="5129" max="5129" width="9.5546875" bestFit="1" customWidth="1"/>
    <col min="5130" max="5130" width="9.33203125" bestFit="1" customWidth="1"/>
    <col min="5131" max="5131" width="9.5546875" bestFit="1" customWidth="1"/>
    <col min="5132" max="5134" width="9.33203125" bestFit="1" customWidth="1"/>
    <col min="5135" max="5135" width="9.109375" customWidth="1"/>
    <col min="5136" max="5136" width="9.21875" customWidth="1"/>
    <col min="5137" max="5137" width="9" customWidth="1"/>
    <col min="5377" max="5377" width="3.6640625" bestFit="1" customWidth="1"/>
    <col min="5378" max="5378" width="4.44140625" bestFit="1" customWidth="1"/>
    <col min="5379" max="5379" width="44.6640625" customWidth="1"/>
    <col min="5380" max="5380" width="9.33203125" bestFit="1" customWidth="1"/>
    <col min="5381" max="5381" width="9.5546875" bestFit="1" customWidth="1"/>
    <col min="5382" max="5384" width="9.33203125" bestFit="1" customWidth="1"/>
    <col min="5385" max="5385" width="9.5546875" bestFit="1" customWidth="1"/>
    <col min="5386" max="5386" width="9.33203125" bestFit="1" customWidth="1"/>
    <col min="5387" max="5387" width="9.5546875" bestFit="1" customWidth="1"/>
    <col min="5388" max="5390" width="9.33203125" bestFit="1" customWidth="1"/>
    <col min="5391" max="5391" width="9.109375" customWidth="1"/>
    <col min="5392" max="5392" width="9.21875" customWidth="1"/>
    <col min="5393" max="5393" width="9" customWidth="1"/>
    <col min="5633" max="5633" width="3.6640625" bestFit="1" customWidth="1"/>
    <col min="5634" max="5634" width="4.44140625" bestFit="1" customWidth="1"/>
    <col min="5635" max="5635" width="44.6640625" customWidth="1"/>
    <col min="5636" max="5636" width="9.33203125" bestFit="1" customWidth="1"/>
    <col min="5637" max="5637" width="9.5546875" bestFit="1" customWidth="1"/>
    <col min="5638" max="5640" width="9.33203125" bestFit="1" customWidth="1"/>
    <col min="5641" max="5641" width="9.5546875" bestFit="1" customWidth="1"/>
    <col min="5642" max="5642" width="9.33203125" bestFit="1" customWidth="1"/>
    <col min="5643" max="5643" width="9.5546875" bestFit="1" customWidth="1"/>
    <col min="5644" max="5646" width="9.33203125" bestFit="1" customWidth="1"/>
    <col min="5647" max="5647" width="9.109375" customWidth="1"/>
    <col min="5648" max="5648" width="9.21875" customWidth="1"/>
    <col min="5649" max="5649" width="9" customWidth="1"/>
    <col min="5889" max="5889" width="3.6640625" bestFit="1" customWidth="1"/>
    <col min="5890" max="5890" width="4.44140625" bestFit="1" customWidth="1"/>
    <col min="5891" max="5891" width="44.6640625" customWidth="1"/>
    <col min="5892" max="5892" width="9.33203125" bestFit="1" customWidth="1"/>
    <col min="5893" max="5893" width="9.5546875" bestFit="1" customWidth="1"/>
    <col min="5894" max="5896" width="9.33203125" bestFit="1" customWidth="1"/>
    <col min="5897" max="5897" width="9.5546875" bestFit="1" customWidth="1"/>
    <col min="5898" max="5898" width="9.33203125" bestFit="1" customWidth="1"/>
    <col min="5899" max="5899" width="9.5546875" bestFit="1" customWidth="1"/>
    <col min="5900" max="5902" width="9.33203125" bestFit="1" customWidth="1"/>
    <col min="5903" max="5903" width="9.109375" customWidth="1"/>
    <col min="5904" max="5904" width="9.21875" customWidth="1"/>
    <col min="5905" max="5905" width="9" customWidth="1"/>
    <col min="6145" max="6145" width="3.6640625" bestFit="1" customWidth="1"/>
    <col min="6146" max="6146" width="4.44140625" bestFit="1" customWidth="1"/>
    <col min="6147" max="6147" width="44.6640625" customWidth="1"/>
    <col min="6148" max="6148" width="9.33203125" bestFit="1" customWidth="1"/>
    <col min="6149" max="6149" width="9.5546875" bestFit="1" customWidth="1"/>
    <col min="6150" max="6152" width="9.33203125" bestFit="1" customWidth="1"/>
    <col min="6153" max="6153" width="9.5546875" bestFit="1" customWidth="1"/>
    <col min="6154" max="6154" width="9.33203125" bestFit="1" customWidth="1"/>
    <col min="6155" max="6155" width="9.5546875" bestFit="1" customWidth="1"/>
    <col min="6156" max="6158" width="9.33203125" bestFit="1" customWidth="1"/>
    <col min="6159" max="6159" width="9.109375" customWidth="1"/>
    <col min="6160" max="6160" width="9.21875" customWidth="1"/>
    <col min="6161" max="6161" width="9" customWidth="1"/>
    <col min="6401" max="6401" width="3.6640625" bestFit="1" customWidth="1"/>
    <col min="6402" max="6402" width="4.44140625" bestFit="1" customWidth="1"/>
    <col min="6403" max="6403" width="44.6640625" customWidth="1"/>
    <col min="6404" max="6404" width="9.33203125" bestFit="1" customWidth="1"/>
    <col min="6405" max="6405" width="9.5546875" bestFit="1" customWidth="1"/>
    <col min="6406" max="6408" width="9.33203125" bestFit="1" customWidth="1"/>
    <col min="6409" max="6409" width="9.5546875" bestFit="1" customWidth="1"/>
    <col min="6410" max="6410" width="9.33203125" bestFit="1" customWidth="1"/>
    <col min="6411" max="6411" width="9.5546875" bestFit="1" customWidth="1"/>
    <col min="6412" max="6414" width="9.33203125" bestFit="1" customWidth="1"/>
    <col min="6415" max="6415" width="9.109375" customWidth="1"/>
    <col min="6416" max="6416" width="9.21875" customWidth="1"/>
    <col min="6417" max="6417" width="9" customWidth="1"/>
    <col min="6657" max="6657" width="3.6640625" bestFit="1" customWidth="1"/>
    <col min="6658" max="6658" width="4.44140625" bestFit="1" customWidth="1"/>
    <col min="6659" max="6659" width="44.6640625" customWidth="1"/>
    <col min="6660" max="6660" width="9.33203125" bestFit="1" customWidth="1"/>
    <col min="6661" max="6661" width="9.5546875" bestFit="1" customWidth="1"/>
    <col min="6662" max="6664" width="9.33203125" bestFit="1" customWidth="1"/>
    <col min="6665" max="6665" width="9.5546875" bestFit="1" customWidth="1"/>
    <col min="6666" max="6666" width="9.33203125" bestFit="1" customWidth="1"/>
    <col min="6667" max="6667" width="9.5546875" bestFit="1" customWidth="1"/>
    <col min="6668" max="6670" width="9.33203125" bestFit="1" customWidth="1"/>
    <col min="6671" max="6671" width="9.109375" customWidth="1"/>
    <col min="6672" max="6672" width="9.21875" customWidth="1"/>
    <col min="6673" max="6673" width="9" customWidth="1"/>
    <col min="6913" max="6913" width="3.6640625" bestFit="1" customWidth="1"/>
    <col min="6914" max="6914" width="4.44140625" bestFit="1" customWidth="1"/>
    <col min="6915" max="6915" width="44.6640625" customWidth="1"/>
    <col min="6916" max="6916" width="9.33203125" bestFit="1" customWidth="1"/>
    <col min="6917" max="6917" width="9.5546875" bestFit="1" customWidth="1"/>
    <col min="6918" max="6920" width="9.33203125" bestFit="1" customWidth="1"/>
    <col min="6921" max="6921" width="9.5546875" bestFit="1" customWidth="1"/>
    <col min="6922" max="6922" width="9.33203125" bestFit="1" customWidth="1"/>
    <col min="6923" max="6923" width="9.5546875" bestFit="1" customWidth="1"/>
    <col min="6924" max="6926" width="9.33203125" bestFit="1" customWidth="1"/>
    <col min="6927" max="6927" width="9.109375" customWidth="1"/>
    <col min="6928" max="6928" width="9.21875" customWidth="1"/>
    <col min="6929" max="6929" width="9" customWidth="1"/>
    <col min="7169" max="7169" width="3.6640625" bestFit="1" customWidth="1"/>
    <col min="7170" max="7170" width="4.44140625" bestFit="1" customWidth="1"/>
    <col min="7171" max="7171" width="44.6640625" customWidth="1"/>
    <col min="7172" max="7172" width="9.33203125" bestFit="1" customWidth="1"/>
    <col min="7173" max="7173" width="9.5546875" bestFit="1" customWidth="1"/>
    <col min="7174" max="7176" width="9.33203125" bestFit="1" customWidth="1"/>
    <col min="7177" max="7177" width="9.5546875" bestFit="1" customWidth="1"/>
    <col min="7178" max="7178" width="9.33203125" bestFit="1" customWidth="1"/>
    <col min="7179" max="7179" width="9.5546875" bestFit="1" customWidth="1"/>
    <col min="7180" max="7182" width="9.33203125" bestFit="1" customWidth="1"/>
    <col min="7183" max="7183" width="9.109375" customWidth="1"/>
    <col min="7184" max="7184" width="9.21875" customWidth="1"/>
    <col min="7185" max="7185" width="9" customWidth="1"/>
    <col min="7425" max="7425" width="3.6640625" bestFit="1" customWidth="1"/>
    <col min="7426" max="7426" width="4.44140625" bestFit="1" customWidth="1"/>
    <col min="7427" max="7427" width="44.6640625" customWidth="1"/>
    <col min="7428" max="7428" width="9.33203125" bestFit="1" customWidth="1"/>
    <col min="7429" max="7429" width="9.5546875" bestFit="1" customWidth="1"/>
    <col min="7430" max="7432" width="9.33203125" bestFit="1" customWidth="1"/>
    <col min="7433" max="7433" width="9.5546875" bestFit="1" customWidth="1"/>
    <col min="7434" max="7434" width="9.33203125" bestFit="1" customWidth="1"/>
    <col min="7435" max="7435" width="9.5546875" bestFit="1" customWidth="1"/>
    <col min="7436" max="7438" width="9.33203125" bestFit="1" customWidth="1"/>
    <col min="7439" max="7439" width="9.109375" customWidth="1"/>
    <col min="7440" max="7440" width="9.21875" customWidth="1"/>
    <col min="7441" max="7441" width="9" customWidth="1"/>
    <col min="7681" max="7681" width="3.6640625" bestFit="1" customWidth="1"/>
    <col min="7682" max="7682" width="4.44140625" bestFit="1" customWidth="1"/>
    <col min="7683" max="7683" width="44.6640625" customWidth="1"/>
    <col min="7684" max="7684" width="9.33203125" bestFit="1" customWidth="1"/>
    <col min="7685" max="7685" width="9.5546875" bestFit="1" customWidth="1"/>
    <col min="7686" max="7688" width="9.33203125" bestFit="1" customWidth="1"/>
    <col min="7689" max="7689" width="9.5546875" bestFit="1" customWidth="1"/>
    <col min="7690" max="7690" width="9.33203125" bestFit="1" customWidth="1"/>
    <col min="7691" max="7691" width="9.5546875" bestFit="1" customWidth="1"/>
    <col min="7692" max="7694" width="9.33203125" bestFit="1" customWidth="1"/>
    <col min="7695" max="7695" width="9.109375" customWidth="1"/>
    <col min="7696" max="7696" width="9.21875" customWidth="1"/>
    <col min="7697" max="7697" width="9" customWidth="1"/>
    <col min="7937" max="7937" width="3.6640625" bestFit="1" customWidth="1"/>
    <col min="7938" max="7938" width="4.44140625" bestFit="1" customWidth="1"/>
    <col min="7939" max="7939" width="44.6640625" customWidth="1"/>
    <col min="7940" max="7940" width="9.33203125" bestFit="1" customWidth="1"/>
    <col min="7941" max="7941" width="9.5546875" bestFit="1" customWidth="1"/>
    <col min="7942" max="7944" width="9.33203125" bestFit="1" customWidth="1"/>
    <col min="7945" max="7945" width="9.5546875" bestFit="1" customWidth="1"/>
    <col min="7946" max="7946" width="9.33203125" bestFit="1" customWidth="1"/>
    <col min="7947" max="7947" width="9.5546875" bestFit="1" customWidth="1"/>
    <col min="7948" max="7950" width="9.33203125" bestFit="1" customWidth="1"/>
    <col min="7951" max="7951" width="9.109375" customWidth="1"/>
    <col min="7952" max="7952" width="9.21875" customWidth="1"/>
    <col min="7953" max="7953" width="9" customWidth="1"/>
    <col min="8193" max="8193" width="3.6640625" bestFit="1" customWidth="1"/>
    <col min="8194" max="8194" width="4.44140625" bestFit="1" customWidth="1"/>
    <col min="8195" max="8195" width="44.6640625" customWidth="1"/>
    <col min="8196" max="8196" width="9.33203125" bestFit="1" customWidth="1"/>
    <col min="8197" max="8197" width="9.5546875" bestFit="1" customWidth="1"/>
    <col min="8198" max="8200" width="9.33203125" bestFit="1" customWidth="1"/>
    <col min="8201" max="8201" width="9.5546875" bestFit="1" customWidth="1"/>
    <col min="8202" max="8202" width="9.33203125" bestFit="1" customWidth="1"/>
    <col min="8203" max="8203" width="9.5546875" bestFit="1" customWidth="1"/>
    <col min="8204" max="8206" width="9.33203125" bestFit="1" customWidth="1"/>
    <col min="8207" max="8207" width="9.109375" customWidth="1"/>
    <col min="8208" max="8208" width="9.21875" customWidth="1"/>
    <col min="8209" max="8209" width="9" customWidth="1"/>
    <col min="8449" max="8449" width="3.6640625" bestFit="1" customWidth="1"/>
    <col min="8450" max="8450" width="4.44140625" bestFit="1" customWidth="1"/>
    <col min="8451" max="8451" width="44.6640625" customWidth="1"/>
    <col min="8452" max="8452" width="9.33203125" bestFit="1" customWidth="1"/>
    <col min="8453" max="8453" width="9.5546875" bestFit="1" customWidth="1"/>
    <col min="8454" max="8456" width="9.33203125" bestFit="1" customWidth="1"/>
    <col min="8457" max="8457" width="9.5546875" bestFit="1" customWidth="1"/>
    <col min="8458" max="8458" width="9.33203125" bestFit="1" customWidth="1"/>
    <col min="8459" max="8459" width="9.5546875" bestFit="1" customWidth="1"/>
    <col min="8460" max="8462" width="9.33203125" bestFit="1" customWidth="1"/>
    <col min="8463" max="8463" width="9.109375" customWidth="1"/>
    <col min="8464" max="8464" width="9.21875" customWidth="1"/>
    <col min="8465" max="8465" width="9" customWidth="1"/>
    <col min="8705" max="8705" width="3.6640625" bestFit="1" customWidth="1"/>
    <col min="8706" max="8706" width="4.44140625" bestFit="1" customWidth="1"/>
    <col min="8707" max="8707" width="44.6640625" customWidth="1"/>
    <col min="8708" max="8708" width="9.33203125" bestFit="1" customWidth="1"/>
    <col min="8709" max="8709" width="9.5546875" bestFit="1" customWidth="1"/>
    <col min="8710" max="8712" width="9.33203125" bestFit="1" customWidth="1"/>
    <col min="8713" max="8713" width="9.5546875" bestFit="1" customWidth="1"/>
    <col min="8714" max="8714" width="9.33203125" bestFit="1" customWidth="1"/>
    <col min="8715" max="8715" width="9.5546875" bestFit="1" customWidth="1"/>
    <col min="8716" max="8718" width="9.33203125" bestFit="1" customWidth="1"/>
    <col min="8719" max="8719" width="9.109375" customWidth="1"/>
    <col min="8720" max="8720" width="9.21875" customWidth="1"/>
    <col min="8721" max="8721" width="9" customWidth="1"/>
    <col min="8961" max="8961" width="3.6640625" bestFit="1" customWidth="1"/>
    <col min="8962" max="8962" width="4.44140625" bestFit="1" customWidth="1"/>
    <col min="8963" max="8963" width="44.6640625" customWidth="1"/>
    <col min="8964" max="8964" width="9.33203125" bestFit="1" customWidth="1"/>
    <col min="8965" max="8965" width="9.5546875" bestFit="1" customWidth="1"/>
    <col min="8966" max="8968" width="9.33203125" bestFit="1" customWidth="1"/>
    <col min="8969" max="8969" width="9.5546875" bestFit="1" customWidth="1"/>
    <col min="8970" max="8970" width="9.33203125" bestFit="1" customWidth="1"/>
    <col min="8971" max="8971" width="9.5546875" bestFit="1" customWidth="1"/>
    <col min="8972" max="8974" width="9.33203125" bestFit="1" customWidth="1"/>
    <col min="8975" max="8975" width="9.109375" customWidth="1"/>
    <col min="8976" max="8976" width="9.21875" customWidth="1"/>
    <col min="8977" max="8977" width="9" customWidth="1"/>
    <col min="9217" max="9217" width="3.6640625" bestFit="1" customWidth="1"/>
    <col min="9218" max="9218" width="4.44140625" bestFit="1" customWidth="1"/>
    <col min="9219" max="9219" width="44.6640625" customWidth="1"/>
    <col min="9220" max="9220" width="9.33203125" bestFit="1" customWidth="1"/>
    <col min="9221" max="9221" width="9.5546875" bestFit="1" customWidth="1"/>
    <col min="9222" max="9224" width="9.33203125" bestFit="1" customWidth="1"/>
    <col min="9225" max="9225" width="9.5546875" bestFit="1" customWidth="1"/>
    <col min="9226" max="9226" width="9.33203125" bestFit="1" customWidth="1"/>
    <col min="9227" max="9227" width="9.5546875" bestFit="1" customWidth="1"/>
    <col min="9228" max="9230" width="9.33203125" bestFit="1" customWidth="1"/>
    <col min="9231" max="9231" width="9.109375" customWidth="1"/>
    <col min="9232" max="9232" width="9.21875" customWidth="1"/>
    <col min="9233" max="9233" width="9" customWidth="1"/>
    <col min="9473" max="9473" width="3.6640625" bestFit="1" customWidth="1"/>
    <col min="9474" max="9474" width="4.44140625" bestFit="1" customWidth="1"/>
    <col min="9475" max="9475" width="44.6640625" customWidth="1"/>
    <col min="9476" max="9476" width="9.33203125" bestFit="1" customWidth="1"/>
    <col min="9477" max="9477" width="9.5546875" bestFit="1" customWidth="1"/>
    <col min="9478" max="9480" width="9.33203125" bestFit="1" customWidth="1"/>
    <col min="9481" max="9481" width="9.5546875" bestFit="1" customWidth="1"/>
    <col min="9482" max="9482" width="9.33203125" bestFit="1" customWidth="1"/>
    <col min="9483" max="9483" width="9.5546875" bestFit="1" customWidth="1"/>
    <col min="9484" max="9486" width="9.33203125" bestFit="1" customWidth="1"/>
    <col min="9487" max="9487" width="9.109375" customWidth="1"/>
    <col min="9488" max="9488" width="9.21875" customWidth="1"/>
    <col min="9489" max="9489" width="9" customWidth="1"/>
    <col min="9729" max="9729" width="3.6640625" bestFit="1" customWidth="1"/>
    <col min="9730" max="9730" width="4.44140625" bestFit="1" customWidth="1"/>
    <col min="9731" max="9731" width="44.6640625" customWidth="1"/>
    <col min="9732" max="9732" width="9.33203125" bestFit="1" customWidth="1"/>
    <col min="9733" max="9733" width="9.5546875" bestFit="1" customWidth="1"/>
    <col min="9734" max="9736" width="9.33203125" bestFit="1" customWidth="1"/>
    <col min="9737" max="9737" width="9.5546875" bestFit="1" customWidth="1"/>
    <col min="9738" max="9738" width="9.33203125" bestFit="1" customWidth="1"/>
    <col min="9739" max="9739" width="9.5546875" bestFit="1" customWidth="1"/>
    <col min="9740" max="9742" width="9.33203125" bestFit="1" customWidth="1"/>
    <col min="9743" max="9743" width="9.109375" customWidth="1"/>
    <col min="9744" max="9744" width="9.21875" customWidth="1"/>
    <col min="9745" max="9745" width="9" customWidth="1"/>
    <col min="9985" max="9985" width="3.6640625" bestFit="1" customWidth="1"/>
    <col min="9986" max="9986" width="4.44140625" bestFit="1" customWidth="1"/>
    <col min="9987" max="9987" width="44.6640625" customWidth="1"/>
    <col min="9988" max="9988" width="9.33203125" bestFit="1" customWidth="1"/>
    <col min="9989" max="9989" width="9.5546875" bestFit="1" customWidth="1"/>
    <col min="9990" max="9992" width="9.33203125" bestFit="1" customWidth="1"/>
    <col min="9993" max="9993" width="9.5546875" bestFit="1" customWidth="1"/>
    <col min="9994" max="9994" width="9.33203125" bestFit="1" customWidth="1"/>
    <col min="9995" max="9995" width="9.5546875" bestFit="1" customWidth="1"/>
    <col min="9996" max="9998" width="9.33203125" bestFit="1" customWidth="1"/>
    <col min="9999" max="9999" width="9.109375" customWidth="1"/>
    <col min="10000" max="10000" width="9.21875" customWidth="1"/>
    <col min="10001" max="10001" width="9" customWidth="1"/>
    <col min="10241" max="10241" width="3.6640625" bestFit="1" customWidth="1"/>
    <col min="10242" max="10242" width="4.44140625" bestFit="1" customWidth="1"/>
    <col min="10243" max="10243" width="44.6640625" customWidth="1"/>
    <col min="10244" max="10244" width="9.33203125" bestFit="1" customWidth="1"/>
    <col min="10245" max="10245" width="9.5546875" bestFit="1" customWidth="1"/>
    <col min="10246" max="10248" width="9.33203125" bestFit="1" customWidth="1"/>
    <col min="10249" max="10249" width="9.5546875" bestFit="1" customWidth="1"/>
    <col min="10250" max="10250" width="9.33203125" bestFit="1" customWidth="1"/>
    <col min="10251" max="10251" width="9.5546875" bestFit="1" customWidth="1"/>
    <col min="10252" max="10254" width="9.33203125" bestFit="1" customWidth="1"/>
    <col min="10255" max="10255" width="9.109375" customWidth="1"/>
    <col min="10256" max="10256" width="9.21875" customWidth="1"/>
    <col min="10257" max="10257" width="9" customWidth="1"/>
    <col min="10497" max="10497" width="3.6640625" bestFit="1" customWidth="1"/>
    <col min="10498" max="10498" width="4.44140625" bestFit="1" customWidth="1"/>
    <col min="10499" max="10499" width="44.6640625" customWidth="1"/>
    <col min="10500" max="10500" width="9.33203125" bestFit="1" customWidth="1"/>
    <col min="10501" max="10501" width="9.5546875" bestFit="1" customWidth="1"/>
    <col min="10502" max="10504" width="9.33203125" bestFit="1" customWidth="1"/>
    <col min="10505" max="10505" width="9.5546875" bestFit="1" customWidth="1"/>
    <col min="10506" max="10506" width="9.33203125" bestFit="1" customWidth="1"/>
    <col min="10507" max="10507" width="9.5546875" bestFit="1" customWidth="1"/>
    <col min="10508" max="10510" width="9.33203125" bestFit="1" customWidth="1"/>
    <col min="10511" max="10511" width="9.109375" customWidth="1"/>
    <col min="10512" max="10512" width="9.21875" customWidth="1"/>
    <col min="10513" max="10513" width="9" customWidth="1"/>
    <col min="10753" max="10753" width="3.6640625" bestFit="1" customWidth="1"/>
    <col min="10754" max="10754" width="4.44140625" bestFit="1" customWidth="1"/>
    <col min="10755" max="10755" width="44.6640625" customWidth="1"/>
    <col min="10756" max="10756" width="9.33203125" bestFit="1" customWidth="1"/>
    <col min="10757" max="10757" width="9.5546875" bestFit="1" customWidth="1"/>
    <col min="10758" max="10760" width="9.33203125" bestFit="1" customWidth="1"/>
    <col min="10761" max="10761" width="9.5546875" bestFit="1" customWidth="1"/>
    <col min="10762" max="10762" width="9.33203125" bestFit="1" customWidth="1"/>
    <col min="10763" max="10763" width="9.5546875" bestFit="1" customWidth="1"/>
    <col min="10764" max="10766" width="9.33203125" bestFit="1" customWidth="1"/>
    <col min="10767" max="10767" width="9.109375" customWidth="1"/>
    <col min="10768" max="10768" width="9.21875" customWidth="1"/>
    <col min="10769" max="10769" width="9" customWidth="1"/>
    <col min="11009" max="11009" width="3.6640625" bestFit="1" customWidth="1"/>
    <col min="11010" max="11010" width="4.44140625" bestFit="1" customWidth="1"/>
    <col min="11011" max="11011" width="44.6640625" customWidth="1"/>
    <col min="11012" max="11012" width="9.33203125" bestFit="1" customWidth="1"/>
    <col min="11013" max="11013" width="9.5546875" bestFit="1" customWidth="1"/>
    <col min="11014" max="11016" width="9.33203125" bestFit="1" customWidth="1"/>
    <col min="11017" max="11017" width="9.5546875" bestFit="1" customWidth="1"/>
    <col min="11018" max="11018" width="9.33203125" bestFit="1" customWidth="1"/>
    <col min="11019" max="11019" width="9.5546875" bestFit="1" customWidth="1"/>
    <col min="11020" max="11022" width="9.33203125" bestFit="1" customWidth="1"/>
    <col min="11023" max="11023" width="9.109375" customWidth="1"/>
    <col min="11024" max="11024" width="9.21875" customWidth="1"/>
    <col min="11025" max="11025" width="9" customWidth="1"/>
    <col min="11265" max="11265" width="3.6640625" bestFit="1" customWidth="1"/>
    <col min="11266" max="11266" width="4.44140625" bestFit="1" customWidth="1"/>
    <col min="11267" max="11267" width="44.6640625" customWidth="1"/>
    <col min="11268" max="11268" width="9.33203125" bestFit="1" customWidth="1"/>
    <col min="11269" max="11269" width="9.5546875" bestFit="1" customWidth="1"/>
    <col min="11270" max="11272" width="9.33203125" bestFit="1" customWidth="1"/>
    <col min="11273" max="11273" width="9.5546875" bestFit="1" customWidth="1"/>
    <col min="11274" max="11274" width="9.33203125" bestFit="1" customWidth="1"/>
    <col min="11275" max="11275" width="9.5546875" bestFit="1" customWidth="1"/>
    <col min="11276" max="11278" width="9.33203125" bestFit="1" customWidth="1"/>
    <col min="11279" max="11279" width="9.109375" customWidth="1"/>
    <col min="11280" max="11280" width="9.21875" customWidth="1"/>
    <col min="11281" max="11281" width="9" customWidth="1"/>
    <col min="11521" max="11521" width="3.6640625" bestFit="1" customWidth="1"/>
    <col min="11522" max="11522" width="4.44140625" bestFit="1" customWidth="1"/>
    <col min="11523" max="11523" width="44.6640625" customWidth="1"/>
    <col min="11524" max="11524" width="9.33203125" bestFit="1" customWidth="1"/>
    <col min="11525" max="11525" width="9.5546875" bestFit="1" customWidth="1"/>
    <col min="11526" max="11528" width="9.33203125" bestFit="1" customWidth="1"/>
    <col min="11529" max="11529" width="9.5546875" bestFit="1" customWidth="1"/>
    <col min="11530" max="11530" width="9.33203125" bestFit="1" customWidth="1"/>
    <col min="11531" max="11531" width="9.5546875" bestFit="1" customWidth="1"/>
    <col min="11532" max="11534" width="9.33203125" bestFit="1" customWidth="1"/>
    <col min="11535" max="11535" width="9.109375" customWidth="1"/>
    <col min="11536" max="11536" width="9.21875" customWidth="1"/>
    <col min="11537" max="11537" width="9" customWidth="1"/>
    <col min="11777" max="11777" width="3.6640625" bestFit="1" customWidth="1"/>
    <col min="11778" max="11778" width="4.44140625" bestFit="1" customWidth="1"/>
    <col min="11779" max="11779" width="44.6640625" customWidth="1"/>
    <col min="11780" max="11780" width="9.33203125" bestFit="1" customWidth="1"/>
    <col min="11781" max="11781" width="9.5546875" bestFit="1" customWidth="1"/>
    <col min="11782" max="11784" width="9.33203125" bestFit="1" customWidth="1"/>
    <col min="11785" max="11785" width="9.5546875" bestFit="1" customWidth="1"/>
    <col min="11786" max="11786" width="9.33203125" bestFit="1" customWidth="1"/>
    <col min="11787" max="11787" width="9.5546875" bestFit="1" customWidth="1"/>
    <col min="11788" max="11790" width="9.33203125" bestFit="1" customWidth="1"/>
    <col min="11791" max="11791" width="9.109375" customWidth="1"/>
    <col min="11792" max="11792" width="9.21875" customWidth="1"/>
    <col min="11793" max="11793" width="9" customWidth="1"/>
    <col min="12033" max="12033" width="3.6640625" bestFit="1" customWidth="1"/>
    <col min="12034" max="12034" width="4.44140625" bestFit="1" customWidth="1"/>
    <col min="12035" max="12035" width="44.6640625" customWidth="1"/>
    <col min="12036" max="12036" width="9.33203125" bestFit="1" customWidth="1"/>
    <col min="12037" max="12037" width="9.5546875" bestFit="1" customWidth="1"/>
    <col min="12038" max="12040" width="9.33203125" bestFit="1" customWidth="1"/>
    <col min="12041" max="12041" width="9.5546875" bestFit="1" customWidth="1"/>
    <col min="12042" max="12042" width="9.33203125" bestFit="1" customWidth="1"/>
    <col min="12043" max="12043" width="9.5546875" bestFit="1" customWidth="1"/>
    <col min="12044" max="12046" width="9.33203125" bestFit="1" customWidth="1"/>
    <col min="12047" max="12047" width="9.109375" customWidth="1"/>
    <col min="12048" max="12048" width="9.21875" customWidth="1"/>
    <col min="12049" max="12049" width="9" customWidth="1"/>
    <col min="12289" max="12289" width="3.6640625" bestFit="1" customWidth="1"/>
    <col min="12290" max="12290" width="4.44140625" bestFit="1" customWidth="1"/>
    <col min="12291" max="12291" width="44.6640625" customWidth="1"/>
    <col min="12292" max="12292" width="9.33203125" bestFit="1" customWidth="1"/>
    <col min="12293" max="12293" width="9.5546875" bestFit="1" customWidth="1"/>
    <col min="12294" max="12296" width="9.33203125" bestFit="1" customWidth="1"/>
    <col min="12297" max="12297" width="9.5546875" bestFit="1" customWidth="1"/>
    <col min="12298" max="12298" width="9.33203125" bestFit="1" customWidth="1"/>
    <col min="12299" max="12299" width="9.5546875" bestFit="1" customWidth="1"/>
    <col min="12300" max="12302" width="9.33203125" bestFit="1" customWidth="1"/>
    <col min="12303" max="12303" width="9.109375" customWidth="1"/>
    <col min="12304" max="12304" width="9.21875" customWidth="1"/>
    <col min="12305" max="12305" width="9" customWidth="1"/>
    <col min="12545" max="12545" width="3.6640625" bestFit="1" customWidth="1"/>
    <col min="12546" max="12546" width="4.44140625" bestFit="1" customWidth="1"/>
    <col min="12547" max="12547" width="44.6640625" customWidth="1"/>
    <col min="12548" max="12548" width="9.33203125" bestFit="1" customWidth="1"/>
    <col min="12549" max="12549" width="9.5546875" bestFit="1" customWidth="1"/>
    <col min="12550" max="12552" width="9.33203125" bestFit="1" customWidth="1"/>
    <col min="12553" max="12553" width="9.5546875" bestFit="1" customWidth="1"/>
    <col min="12554" max="12554" width="9.33203125" bestFit="1" customWidth="1"/>
    <col min="12555" max="12555" width="9.5546875" bestFit="1" customWidth="1"/>
    <col min="12556" max="12558" width="9.33203125" bestFit="1" customWidth="1"/>
    <col min="12559" max="12559" width="9.109375" customWidth="1"/>
    <col min="12560" max="12560" width="9.21875" customWidth="1"/>
    <col min="12561" max="12561" width="9" customWidth="1"/>
    <col min="12801" max="12801" width="3.6640625" bestFit="1" customWidth="1"/>
    <col min="12802" max="12802" width="4.44140625" bestFit="1" customWidth="1"/>
    <col min="12803" max="12803" width="44.6640625" customWidth="1"/>
    <col min="12804" max="12804" width="9.33203125" bestFit="1" customWidth="1"/>
    <col min="12805" max="12805" width="9.5546875" bestFit="1" customWidth="1"/>
    <col min="12806" max="12808" width="9.33203125" bestFit="1" customWidth="1"/>
    <col min="12809" max="12809" width="9.5546875" bestFit="1" customWidth="1"/>
    <col min="12810" max="12810" width="9.33203125" bestFit="1" customWidth="1"/>
    <col min="12811" max="12811" width="9.5546875" bestFit="1" customWidth="1"/>
    <col min="12812" max="12814" width="9.33203125" bestFit="1" customWidth="1"/>
    <col min="12815" max="12815" width="9.109375" customWidth="1"/>
    <col min="12816" max="12816" width="9.21875" customWidth="1"/>
    <col min="12817" max="12817" width="9" customWidth="1"/>
    <col min="13057" max="13057" width="3.6640625" bestFit="1" customWidth="1"/>
    <col min="13058" max="13058" width="4.44140625" bestFit="1" customWidth="1"/>
    <col min="13059" max="13059" width="44.6640625" customWidth="1"/>
    <col min="13060" max="13060" width="9.33203125" bestFit="1" customWidth="1"/>
    <col min="13061" max="13061" width="9.5546875" bestFit="1" customWidth="1"/>
    <col min="13062" max="13064" width="9.33203125" bestFit="1" customWidth="1"/>
    <col min="13065" max="13065" width="9.5546875" bestFit="1" customWidth="1"/>
    <col min="13066" max="13066" width="9.33203125" bestFit="1" customWidth="1"/>
    <col min="13067" max="13067" width="9.5546875" bestFit="1" customWidth="1"/>
    <col min="13068" max="13070" width="9.33203125" bestFit="1" customWidth="1"/>
    <col min="13071" max="13071" width="9.109375" customWidth="1"/>
    <col min="13072" max="13072" width="9.21875" customWidth="1"/>
    <col min="13073" max="13073" width="9" customWidth="1"/>
    <col min="13313" max="13313" width="3.6640625" bestFit="1" customWidth="1"/>
    <col min="13314" max="13314" width="4.44140625" bestFit="1" customWidth="1"/>
    <col min="13315" max="13315" width="44.6640625" customWidth="1"/>
    <col min="13316" max="13316" width="9.33203125" bestFit="1" customWidth="1"/>
    <col min="13317" max="13317" width="9.5546875" bestFit="1" customWidth="1"/>
    <col min="13318" max="13320" width="9.33203125" bestFit="1" customWidth="1"/>
    <col min="13321" max="13321" width="9.5546875" bestFit="1" customWidth="1"/>
    <col min="13322" max="13322" width="9.33203125" bestFit="1" customWidth="1"/>
    <col min="13323" max="13323" width="9.5546875" bestFit="1" customWidth="1"/>
    <col min="13324" max="13326" width="9.33203125" bestFit="1" customWidth="1"/>
    <col min="13327" max="13327" width="9.109375" customWidth="1"/>
    <col min="13328" max="13328" width="9.21875" customWidth="1"/>
    <col min="13329" max="13329" width="9" customWidth="1"/>
    <col min="13569" max="13569" width="3.6640625" bestFit="1" customWidth="1"/>
    <col min="13570" max="13570" width="4.44140625" bestFit="1" customWidth="1"/>
    <col min="13571" max="13571" width="44.6640625" customWidth="1"/>
    <col min="13572" max="13572" width="9.33203125" bestFit="1" customWidth="1"/>
    <col min="13573" max="13573" width="9.5546875" bestFit="1" customWidth="1"/>
    <col min="13574" max="13576" width="9.33203125" bestFit="1" customWidth="1"/>
    <col min="13577" max="13577" width="9.5546875" bestFit="1" customWidth="1"/>
    <col min="13578" max="13578" width="9.33203125" bestFit="1" customWidth="1"/>
    <col min="13579" max="13579" width="9.5546875" bestFit="1" customWidth="1"/>
    <col min="13580" max="13582" width="9.33203125" bestFit="1" customWidth="1"/>
    <col min="13583" max="13583" width="9.109375" customWidth="1"/>
    <col min="13584" max="13584" width="9.21875" customWidth="1"/>
    <col min="13585" max="13585" width="9" customWidth="1"/>
    <col min="13825" max="13825" width="3.6640625" bestFit="1" customWidth="1"/>
    <col min="13826" max="13826" width="4.44140625" bestFit="1" customWidth="1"/>
    <col min="13827" max="13827" width="44.6640625" customWidth="1"/>
    <col min="13828" max="13828" width="9.33203125" bestFit="1" customWidth="1"/>
    <col min="13829" max="13829" width="9.5546875" bestFit="1" customWidth="1"/>
    <col min="13830" max="13832" width="9.33203125" bestFit="1" customWidth="1"/>
    <col min="13833" max="13833" width="9.5546875" bestFit="1" customWidth="1"/>
    <col min="13834" max="13834" width="9.33203125" bestFit="1" customWidth="1"/>
    <col min="13835" max="13835" width="9.5546875" bestFit="1" customWidth="1"/>
    <col min="13836" max="13838" width="9.33203125" bestFit="1" customWidth="1"/>
    <col min="13839" max="13839" width="9.109375" customWidth="1"/>
    <col min="13840" max="13840" width="9.21875" customWidth="1"/>
    <col min="13841" max="13841" width="9" customWidth="1"/>
    <col min="14081" max="14081" width="3.6640625" bestFit="1" customWidth="1"/>
    <col min="14082" max="14082" width="4.44140625" bestFit="1" customWidth="1"/>
    <col min="14083" max="14083" width="44.6640625" customWidth="1"/>
    <col min="14084" max="14084" width="9.33203125" bestFit="1" customWidth="1"/>
    <col min="14085" max="14085" width="9.5546875" bestFit="1" customWidth="1"/>
    <col min="14086" max="14088" width="9.33203125" bestFit="1" customWidth="1"/>
    <col min="14089" max="14089" width="9.5546875" bestFit="1" customWidth="1"/>
    <col min="14090" max="14090" width="9.33203125" bestFit="1" customWidth="1"/>
    <col min="14091" max="14091" width="9.5546875" bestFit="1" customWidth="1"/>
    <col min="14092" max="14094" width="9.33203125" bestFit="1" customWidth="1"/>
    <col min="14095" max="14095" width="9.109375" customWidth="1"/>
    <col min="14096" max="14096" width="9.21875" customWidth="1"/>
    <col min="14097" max="14097" width="9" customWidth="1"/>
    <col min="14337" max="14337" width="3.6640625" bestFit="1" customWidth="1"/>
    <col min="14338" max="14338" width="4.44140625" bestFit="1" customWidth="1"/>
    <col min="14339" max="14339" width="44.6640625" customWidth="1"/>
    <col min="14340" max="14340" width="9.33203125" bestFit="1" customWidth="1"/>
    <col min="14341" max="14341" width="9.5546875" bestFit="1" customWidth="1"/>
    <col min="14342" max="14344" width="9.33203125" bestFit="1" customWidth="1"/>
    <col min="14345" max="14345" width="9.5546875" bestFit="1" customWidth="1"/>
    <col min="14346" max="14346" width="9.33203125" bestFit="1" customWidth="1"/>
    <col min="14347" max="14347" width="9.5546875" bestFit="1" customWidth="1"/>
    <col min="14348" max="14350" width="9.33203125" bestFit="1" customWidth="1"/>
    <col min="14351" max="14351" width="9.109375" customWidth="1"/>
    <col min="14352" max="14352" width="9.21875" customWidth="1"/>
    <col min="14353" max="14353" width="9" customWidth="1"/>
    <col min="14593" max="14593" width="3.6640625" bestFit="1" customWidth="1"/>
    <col min="14594" max="14594" width="4.44140625" bestFit="1" customWidth="1"/>
    <col min="14595" max="14595" width="44.6640625" customWidth="1"/>
    <col min="14596" max="14596" width="9.33203125" bestFit="1" customWidth="1"/>
    <col min="14597" max="14597" width="9.5546875" bestFit="1" customWidth="1"/>
    <col min="14598" max="14600" width="9.33203125" bestFit="1" customWidth="1"/>
    <col min="14601" max="14601" width="9.5546875" bestFit="1" customWidth="1"/>
    <col min="14602" max="14602" width="9.33203125" bestFit="1" customWidth="1"/>
    <col min="14603" max="14603" width="9.5546875" bestFit="1" customWidth="1"/>
    <col min="14604" max="14606" width="9.33203125" bestFit="1" customWidth="1"/>
    <col min="14607" max="14607" width="9.109375" customWidth="1"/>
    <col min="14608" max="14608" width="9.21875" customWidth="1"/>
    <col min="14609" max="14609" width="9" customWidth="1"/>
    <col min="14849" max="14849" width="3.6640625" bestFit="1" customWidth="1"/>
    <col min="14850" max="14850" width="4.44140625" bestFit="1" customWidth="1"/>
    <col min="14851" max="14851" width="44.6640625" customWidth="1"/>
    <col min="14852" max="14852" width="9.33203125" bestFit="1" customWidth="1"/>
    <col min="14853" max="14853" width="9.5546875" bestFit="1" customWidth="1"/>
    <col min="14854" max="14856" width="9.33203125" bestFit="1" customWidth="1"/>
    <col min="14857" max="14857" width="9.5546875" bestFit="1" customWidth="1"/>
    <col min="14858" max="14858" width="9.33203125" bestFit="1" customWidth="1"/>
    <col min="14859" max="14859" width="9.5546875" bestFit="1" customWidth="1"/>
    <col min="14860" max="14862" width="9.33203125" bestFit="1" customWidth="1"/>
    <col min="14863" max="14863" width="9.109375" customWidth="1"/>
    <col min="14864" max="14864" width="9.21875" customWidth="1"/>
    <col min="14865" max="14865" width="9" customWidth="1"/>
    <col min="15105" max="15105" width="3.6640625" bestFit="1" customWidth="1"/>
    <col min="15106" max="15106" width="4.44140625" bestFit="1" customWidth="1"/>
    <col min="15107" max="15107" width="44.6640625" customWidth="1"/>
    <col min="15108" max="15108" width="9.33203125" bestFit="1" customWidth="1"/>
    <col min="15109" max="15109" width="9.5546875" bestFit="1" customWidth="1"/>
    <col min="15110" max="15112" width="9.33203125" bestFit="1" customWidth="1"/>
    <col min="15113" max="15113" width="9.5546875" bestFit="1" customWidth="1"/>
    <col min="15114" max="15114" width="9.33203125" bestFit="1" customWidth="1"/>
    <col min="15115" max="15115" width="9.5546875" bestFit="1" customWidth="1"/>
    <col min="15116" max="15118" width="9.33203125" bestFit="1" customWidth="1"/>
    <col min="15119" max="15119" width="9.109375" customWidth="1"/>
    <col min="15120" max="15120" width="9.21875" customWidth="1"/>
    <col min="15121" max="15121" width="9" customWidth="1"/>
    <col min="15361" max="15361" width="3.6640625" bestFit="1" customWidth="1"/>
    <col min="15362" max="15362" width="4.44140625" bestFit="1" customWidth="1"/>
    <col min="15363" max="15363" width="44.6640625" customWidth="1"/>
    <col min="15364" max="15364" width="9.33203125" bestFit="1" customWidth="1"/>
    <col min="15365" max="15365" width="9.5546875" bestFit="1" customWidth="1"/>
    <col min="15366" max="15368" width="9.33203125" bestFit="1" customWidth="1"/>
    <col min="15369" max="15369" width="9.5546875" bestFit="1" customWidth="1"/>
    <col min="15370" max="15370" width="9.33203125" bestFit="1" customWidth="1"/>
    <col min="15371" max="15371" width="9.5546875" bestFit="1" customWidth="1"/>
    <col min="15372" max="15374" width="9.33203125" bestFit="1" customWidth="1"/>
    <col min="15375" max="15375" width="9.109375" customWidth="1"/>
    <col min="15376" max="15376" width="9.21875" customWidth="1"/>
    <col min="15377" max="15377" width="9" customWidth="1"/>
    <col min="15617" max="15617" width="3.6640625" bestFit="1" customWidth="1"/>
    <col min="15618" max="15618" width="4.44140625" bestFit="1" customWidth="1"/>
    <col min="15619" max="15619" width="44.6640625" customWidth="1"/>
    <col min="15620" max="15620" width="9.33203125" bestFit="1" customWidth="1"/>
    <col min="15621" max="15621" width="9.5546875" bestFit="1" customWidth="1"/>
    <col min="15622" max="15624" width="9.33203125" bestFit="1" customWidth="1"/>
    <col min="15625" max="15625" width="9.5546875" bestFit="1" customWidth="1"/>
    <col min="15626" max="15626" width="9.33203125" bestFit="1" customWidth="1"/>
    <col min="15627" max="15627" width="9.5546875" bestFit="1" customWidth="1"/>
    <col min="15628" max="15630" width="9.33203125" bestFit="1" customWidth="1"/>
    <col min="15631" max="15631" width="9.109375" customWidth="1"/>
    <col min="15632" max="15632" width="9.21875" customWidth="1"/>
    <col min="15633" max="15633" width="9" customWidth="1"/>
    <col min="15873" max="15873" width="3.6640625" bestFit="1" customWidth="1"/>
    <col min="15874" max="15874" width="4.44140625" bestFit="1" customWidth="1"/>
    <col min="15875" max="15875" width="44.6640625" customWidth="1"/>
    <col min="15876" max="15876" width="9.33203125" bestFit="1" customWidth="1"/>
    <col min="15877" max="15877" width="9.5546875" bestFit="1" customWidth="1"/>
    <col min="15878" max="15880" width="9.33203125" bestFit="1" customWidth="1"/>
    <col min="15881" max="15881" width="9.5546875" bestFit="1" customWidth="1"/>
    <col min="15882" max="15882" width="9.33203125" bestFit="1" customWidth="1"/>
    <col min="15883" max="15883" width="9.5546875" bestFit="1" customWidth="1"/>
    <col min="15884" max="15886" width="9.33203125" bestFit="1" customWidth="1"/>
    <col min="15887" max="15887" width="9.109375" customWidth="1"/>
    <col min="15888" max="15888" width="9.21875" customWidth="1"/>
    <col min="15889" max="15889" width="9" customWidth="1"/>
    <col min="16129" max="16129" width="3.6640625" bestFit="1" customWidth="1"/>
    <col min="16130" max="16130" width="4.44140625" bestFit="1" customWidth="1"/>
    <col min="16131" max="16131" width="44.6640625" customWidth="1"/>
    <col min="16132" max="16132" width="9.33203125" bestFit="1" customWidth="1"/>
    <col min="16133" max="16133" width="9.5546875" bestFit="1" customWidth="1"/>
    <col min="16134" max="16136" width="9.33203125" bestFit="1" customWidth="1"/>
    <col min="16137" max="16137" width="9.5546875" bestFit="1" customWidth="1"/>
    <col min="16138" max="16138" width="9.33203125" bestFit="1" customWidth="1"/>
    <col min="16139" max="16139" width="9.5546875" bestFit="1" customWidth="1"/>
    <col min="16140" max="16142" width="9.33203125" bestFit="1" customWidth="1"/>
    <col min="16143" max="16143" width="9.109375" customWidth="1"/>
    <col min="16144" max="16144" width="9.21875" customWidth="1"/>
    <col min="16145" max="16145" width="9" customWidth="1"/>
  </cols>
  <sheetData>
    <row r="1" spans="1:17" s="2" customFormat="1" ht="13.8">
      <c r="A1" s="1" t="s">
        <v>1050</v>
      </c>
      <c r="B1" s="1"/>
      <c r="C1" s="1"/>
      <c r="D1" s="1"/>
      <c r="E1" s="1"/>
      <c r="F1" s="1"/>
      <c r="G1" s="1"/>
      <c r="H1" s="1"/>
      <c r="I1" s="1"/>
      <c r="J1" s="1"/>
      <c r="K1" s="1"/>
      <c r="L1" s="1"/>
      <c r="M1" s="1"/>
      <c r="N1" s="1"/>
      <c r="O1" s="1"/>
      <c r="P1" s="1"/>
      <c r="Q1" s="1"/>
    </row>
    <row r="2" spans="1:17" s="2" customFormat="1" ht="11.4"/>
    <row r="3" spans="1:17" s="2" customFormat="1" ht="24">
      <c r="A3" s="3" t="s">
        <v>1</v>
      </c>
      <c r="B3" s="3" t="s">
        <v>2</v>
      </c>
      <c r="C3" s="3" t="s">
        <v>3</v>
      </c>
      <c r="D3" s="43">
        <v>2021</v>
      </c>
      <c r="E3" s="44"/>
      <c r="F3" s="43">
        <v>2020</v>
      </c>
      <c r="G3" s="44"/>
      <c r="H3" s="43">
        <v>2019</v>
      </c>
      <c r="I3" s="44"/>
      <c r="J3" s="43">
        <v>2018</v>
      </c>
      <c r="K3" s="44"/>
      <c r="L3" s="43">
        <v>2017</v>
      </c>
      <c r="M3" s="44"/>
      <c r="N3" s="6" t="s">
        <v>4</v>
      </c>
      <c r="O3" s="6" t="s">
        <v>5</v>
      </c>
      <c r="P3" s="6" t="s">
        <v>6</v>
      </c>
      <c r="Q3" s="6" t="s">
        <v>7</v>
      </c>
    </row>
    <row r="4" spans="1:17" s="2" customFormat="1" ht="12">
      <c r="A4" s="7"/>
      <c r="B4" s="7"/>
      <c r="C4" s="8"/>
      <c r="D4" s="9" t="s">
        <v>8</v>
      </c>
      <c r="E4" s="9" t="s">
        <v>9</v>
      </c>
      <c r="F4" s="9" t="s">
        <v>8</v>
      </c>
      <c r="G4" s="9" t="s">
        <v>9</v>
      </c>
      <c r="H4" s="9" t="s">
        <v>8</v>
      </c>
      <c r="I4" s="9" t="s">
        <v>9</v>
      </c>
      <c r="J4" s="9" t="s">
        <v>8</v>
      </c>
      <c r="K4" s="9" t="s">
        <v>9</v>
      </c>
      <c r="L4" s="9" t="s">
        <v>8</v>
      </c>
      <c r="M4" s="9" t="s">
        <v>9</v>
      </c>
      <c r="N4" s="45" t="s">
        <v>10</v>
      </c>
      <c r="O4" s="46"/>
      <c r="P4" s="46"/>
      <c r="Q4" s="47"/>
    </row>
    <row r="5" spans="1:17" s="16" customFormat="1" ht="13.95" customHeight="1">
      <c r="A5" s="8"/>
      <c r="B5" s="8"/>
      <c r="C5" s="13" t="s">
        <v>11</v>
      </c>
      <c r="D5" s="14">
        <f>SUM(D6:D370)</f>
        <v>22311765</v>
      </c>
      <c r="E5" s="15">
        <f>PRODUCT(D5,100,1/22311765)</f>
        <v>100</v>
      </c>
      <c r="F5" s="14">
        <f>SUM(F6:F370)</f>
        <v>51097780</v>
      </c>
      <c r="G5" s="15">
        <f t="shared" ref="G5:G16" si="0">PRODUCT(F5,100,1/51097780)</f>
        <v>100</v>
      </c>
      <c r="H5" s="14">
        <f>SUM(H6:H370)</f>
        <v>17889512</v>
      </c>
      <c r="I5" s="15">
        <f t="shared" ref="I5:I16" si="1">PRODUCT(H5,100,1/17889512)</f>
        <v>100</v>
      </c>
      <c r="J5" s="14">
        <f>SUM(J6:J370)</f>
        <v>15586467</v>
      </c>
      <c r="K5" s="15">
        <f t="shared" ref="K5:K16" si="2">PRODUCT(J5,100,1/15586467)</f>
        <v>100</v>
      </c>
      <c r="L5" s="14">
        <f>SUM(L6:L370)</f>
        <v>17948527</v>
      </c>
      <c r="M5" s="15">
        <f t="shared" ref="M5:M16" si="3">PRODUCT(L5,100,1/17948527)</f>
        <v>100</v>
      </c>
      <c r="N5" s="15">
        <f>PRODUCT(D5-F5,100,1/F5)</f>
        <v>-56.335157809204233</v>
      </c>
      <c r="O5" s="15">
        <f>PRODUCT(F5-H5,100,1/H5)</f>
        <v>185.62981483228833</v>
      </c>
      <c r="P5" s="15">
        <f>PRODUCT(H5-J5,100,1/J5)</f>
        <v>14.775927091110512</v>
      </c>
      <c r="Q5" s="15">
        <f>PRODUCT(J5-L5,100,1/L5)</f>
        <v>-13.160188577034763</v>
      </c>
    </row>
    <row r="6" spans="1:17" s="23" customFormat="1" ht="52.8">
      <c r="A6" s="17">
        <v>1</v>
      </c>
      <c r="B6" s="48" t="s">
        <v>110</v>
      </c>
      <c r="C6" s="49" t="s">
        <v>111</v>
      </c>
      <c r="D6" s="22">
        <v>7405002</v>
      </c>
      <c r="E6" s="21">
        <f>PRODUCT(D6,100,1/22311765)</f>
        <v>33.188777310983689</v>
      </c>
      <c r="F6" s="20">
        <v>3534238</v>
      </c>
      <c r="G6" s="21">
        <f t="shared" si="0"/>
        <v>6.9166175125416407</v>
      </c>
      <c r="H6" s="20">
        <v>3141517</v>
      </c>
      <c r="I6" s="21">
        <f t="shared" si="1"/>
        <v>17.560663477013794</v>
      </c>
      <c r="J6" s="20">
        <v>2697852</v>
      </c>
      <c r="K6" s="21">
        <f t="shared" si="2"/>
        <v>17.308938581142218</v>
      </c>
      <c r="L6" s="20">
        <v>913903</v>
      </c>
      <c r="M6" s="21">
        <f t="shared" si="3"/>
        <v>5.0917994551864902</v>
      </c>
      <c r="N6" s="21">
        <f>PRODUCT(D6-F6,100,1/F6)</f>
        <v>109.52188279340552</v>
      </c>
      <c r="O6" s="21">
        <f>PRODUCT(F6-H6,100,1/H6)</f>
        <v>12.500998721318394</v>
      </c>
      <c r="P6" s="21">
        <f>PRODUCT(H6-J6,100,1/J6)</f>
        <v>16.445120043649538</v>
      </c>
      <c r="Q6" s="21">
        <f>PRODUCT(J6-L6,100,1/L6)</f>
        <v>195.20113184878483</v>
      </c>
    </row>
    <row r="7" spans="1:17" s="23" customFormat="1" ht="39.6">
      <c r="A7" s="17">
        <v>2</v>
      </c>
      <c r="B7" s="48" t="s">
        <v>12</v>
      </c>
      <c r="C7" s="49" t="s">
        <v>13</v>
      </c>
      <c r="D7" s="22">
        <v>2027784</v>
      </c>
      <c r="E7" s="21">
        <f t="shared" ref="E7:E70" si="4">PRODUCT(D7,100,1/22311765)</f>
        <v>9.0884069458422498</v>
      </c>
      <c r="F7" s="20">
        <v>1896494</v>
      </c>
      <c r="G7" s="21">
        <f t="shared" si="0"/>
        <v>3.7114997950987303</v>
      </c>
      <c r="H7" s="20">
        <v>1648516</v>
      </c>
      <c r="I7" s="21">
        <f t="shared" si="1"/>
        <v>9.214985853163574</v>
      </c>
      <c r="J7" s="20">
        <v>1543568</v>
      </c>
      <c r="K7" s="21">
        <f t="shared" si="2"/>
        <v>9.9032577427585089</v>
      </c>
      <c r="L7" s="20">
        <v>759843</v>
      </c>
      <c r="M7" s="21">
        <f t="shared" si="3"/>
        <v>4.2334560379244497</v>
      </c>
      <c r="N7" s="21">
        <f>PRODUCT(D7-F7,100,1/F7)</f>
        <v>6.9227743404408342</v>
      </c>
      <c r="O7" s="21">
        <f>PRODUCT(F7-H7,100,1/H7)</f>
        <v>15.042498829250064</v>
      </c>
      <c r="P7" s="21">
        <f>PRODUCT(H7-J7,100,1/J7)</f>
        <v>6.799052584660993</v>
      </c>
      <c r="Q7" s="21">
        <f>PRODUCT(J7-L7,100,1/L7)</f>
        <v>103.14301770234114</v>
      </c>
    </row>
    <row r="8" spans="1:17" s="23" customFormat="1" ht="52.8">
      <c r="A8" s="17">
        <v>3</v>
      </c>
      <c r="B8" s="48" t="s">
        <v>1051</v>
      </c>
      <c r="C8" s="49" t="s">
        <v>1052</v>
      </c>
      <c r="D8" s="22">
        <v>1955630</v>
      </c>
      <c r="E8" s="21">
        <f t="shared" si="4"/>
        <v>8.7650170212889922</v>
      </c>
      <c r="F8" s="20">
        <v>1589651</v>
      </c>
      <c r="G8" s="21">
        <f t="shared" si="0"/>
        <v>3.110998168609282</v>
      </c>
      <c r="H8" s="20">
        <v>1617965</v>
      </c>
      <c r="I8" s="21">
        <f t="shared" si="1"/>
        <v>9.0442098141078411</v>
      </c>
      <c r="J8" s="20">
        <v>2206838</v>
      </c>
      <c r="K8" s="21">
        <f t="shared" si="2"/>
        <v>14.15868009087627</v>
      </c>
      <c r="L8" s="20">
        <v>2560616</v>
      </c>
      <c r="M8" s="21">
        <f t="shared" si="3"/>
        <v>14.266440917407875</v>
      </c>
      <c r="N8" s="21">
        <f>PRODUCT(D8-F8,100,1/F8)</f>
        <v>23.022600558235741</v>
      </c>
      <c r="O8" s="21">
        <f>PRODUCT(F8-H8,100,1/H8)</f>
        <v>-1.7499760501617774</v>
      </c>
      <c r="P8" s="21">
        <f>PRODUCT(H8-J8,100,1/J8)</f>
        <v>-26.684015772793472</v>
      </c>
      <c r="Q8" s="21">
        <f>PRODUCT(J8-L8,100,1/L8)</f>
        <v>-13.816128619051041</v>
      </c>
    </row>
    <row r="9" spans="1:17" s="23" customFormat="1" ht="52.8">
      <c r="A9" s="17">
        <v>4</v>
      </c>
      <c r="B9" s="48" t="s">
        <v>216</v>
      </c>
      <c r="C9" s="49" t="s">
        <v>217</v>
      </c>
      <c r="D9" s="22">
        <v>1540889</v>
      </c>
      <c r="E9" s="21">
        <f t="shared" si="4"/>
        <v>6.9061725954894202</v>
      </c>
      <c r="F9" s="20">
        <v>1149438</v>
      </c>
      <c r="G9" s="21">
        <f t="shared" si="0"/>
        <v>2.2494871597161366</v>
      </c>
      <c r="H9" s="20">
        <v>363202</v>
      </c>
      <c r="I9" s="21">
        <f t="shared" si="1"/>
        <v>2.0302510208215852</v>
      </c>
      <c r="J9" s="20">
        <v>309539</v>
      </c>
      <c r="K9" s="21">
        <f t="shared" si="2"/>
        <v>1.9859471681427228</v>
      </c>
      <c r="L9" s="20">
        <v>257496</v>
      </c>
      <c r="M9" s="21">
        <f t="shared" si="3"/>
        <v>1.4346358339043643</v>
      </c>
      <c r="N9" s="21">
        <f>PRODUCT(D9-F9,100,1/F9)</f>
        <v>34.055860342184616</v>
      </c>
      <c r="O9" s="21">
        <f>PRODUCT(F9-H9,100,1/H9)</f>
        <v>216.47347756895613</v>
      </c>
      <c r="P9" s="21">
        <f>PRODUCT(H9-J9,100,1/J9)</f>
        <v>17.336426104626558</v>
      </c>
      <c r="Q9" s="21">
        <f>PRODUCT(J9-L9,100,1/L9)</f>
        <v>20.21118774660577</v>
      </c>
    </row>
    <row r="10" spans="1:17" s="23" customFormat="1" ht="52.8">
      <c r="A10" s="17">
        <v>5</v>
      </c>
      <c r="B10" s="48" t="s">
        <v>1053</v>
      </c>
      <c r="C10" s="49" t="s">
        <v>1054</v>
      </c>
      <c r="D10" s="22">
        <v>1270080</v>
      </c>
      <c r="E10" s="21">
        <f t="shared" si="4"/>
        <v>5.6924228092219513</v>
      </c>
      <c r="F10" s="20">
        <v>1026417</v>
      </c>
      <c r="G10" s="21">
        <f t="shared" si="0"/>
        <v>2.0087311033864879</v>
      </c>
      <c r="H10" s="20">
        <v>1713251</v>
      </c>
      <c r="I10" s="21">
        <f t="shared" si="1"/>
        <v>9.5768459195533122</v>
      </c>
      <c r="J10" s="20">
        <v>1859447</v>
      </c>
      <c r="K10" s="21">
        <f t="shared" si="2"/>
        <v>11.929881223243214</v>
      </c>
      <c r="L10" s="20">
        <v>976426</v>
      </c>
      <c r="M10" s="21">
        <f t="shared" si="3"/>
        <v>5.4401455896631523</v>
      </c>
      <c r="N10" s="21">
        <f>PRODUCT(D10-F10,100,1/F10)</f>
        <v>23.739182028356893</v>
      </c>
      <c r="O10" s="21">
        <f>PRODUCT(F10-H10,100,1/H10)</f>
        <v>-40.089514029176115</v>
      </c>
      <c r="P10" s="21">
        <f>PRODUCT(H10-J10,100,1/J10)</f>
        <v>-7.862337565953748</v>
      </c>
      <c r="Q10" s="21">
        <f>PRODUCT(J10-L10,100,1/L10)</f>
        <v>90.43399090151226</v>
      </c>
    </row>
    <row r="11" spans="1:17" s="23" customFormat="1" ht="26.4">
      <c r="A11" s="17">
        <v>6</v>
      </c>
      <c r="B11" s="48" t="s">
        <v>974</v>
      </c>
      <c r="C11" s="49" t="s">
        <v>975</v>
      </c>
      <c r="D11" s="22">
        <v>967631</v>
      </c>
      <c r="E11" s="21">
        <f t="shared" si="4"/>
        <v>4.3368644300439705</v>
      </c>
      <c r="F11" s="20">
        <v>741706</v>
      </c>
      <c r="G11" s="21">
        <f t="shared" si="0"/>
        <v>1.4515425131972466</v>
      </c>
      <c r="H11" s="20">
        <v>2304567</v>
      </c>
      <c r="I11" s="21">
        <f t="shared" si="1"/>
        <v>12.882223953342049</v>
      </c>
      <c r="J11" s="20"/>
      <c r="K11" s="21">
        <f t="shared" si="2"/>
        <v>6.4158221359593546E-6</v>
      </c>
      <c r="L11" s="20">
        <v>4213434</v>
      </c>
      <c r="M11" s="21">
        <f t="shared" si="3"/>
        <v>23.47509631291749</v>
      </c>
      <c r="N11" s="21">
        <f>PRODUCT(D11-F11,100,1/F11)</f>
        <v>30.460182336397441</v>
      </c>
      <c r="O11" s="21">
        <f>PRODUCT(F11-H11,100,1/H11)</f>
        <v>-67.815819631193193</v>
      </c>
      <c r="P11" s="21"/>
      <c r="Q11" s="21">
        <f>PRODUCT(J11-L11,100,1/L11)</f>
        <v>-100</v>
      </c>
    </row>
    <row r="12" spans="1:17" s="23" customFormat="1" ht="52.8">
      <c r="A12" s="17">
        <v>7</v>
      </c>
      <c r="B12" s="48" t="s">
        <v>512</v>
      </c>
      <c r="C12" s="49" t="s">
        <v>513</v>
      </c>
      <c r="D12" s="22">
        <v>827799</v>
      </c>
      <c r="E12" s="21">
        <f t="shared" si="4"/>
        <v>3.7101457459775147</v>
      </c>
      <c r="F12" s="20">
        <v>35941631</v>
      </c>
      <c r="G12" s="21">
        <f t="shared" si="0"/>
        <v>70.338928618816709</v>
      </c>
      <c r="H12" s="20">
        <v>517396</v>
      </c>
      <c r="I12" s="21">
        <f t="shared" si="1"/>
        <v>2.8921750352944229</v>
      </c>
      <c r="J12" s="20">
        <v>165398</v>
      </c>
      <c r="K12" s="21">
        <f t="shared" si="2"/>
        <v>1.0611641496434054</v>
      </c>
      <c r="L12" s="20">
        <v>3840243</v>
      </c>
      <c r="M12" s="21">
        <f t="shared" si="3"/>
        <v>21.39586719288998</v>
      </c>
      <c r="N12" s="21">
        <f>PRODUCT(D12-F12,100,1/F12)</f>
        <v>-97.696824053421508</v>
      </c>
      <c r="O12" s="21">
        <f>PRODUCT(F12-H12,100,1/H12)</f>
        <v>6846.638744791223</v>
      </c>
      <c r="P12" s="21">
        <f>PRODUCT(H12-J12,100,1/J12)</f>
        <v>212.81877652692296</v>
      </c>
      <c r="Q12" s="21">
        <f>PRODUCT(J12-L12,100,1/L12)</f>
        <v>-95.693032966924221</v>
      </c>
    </row>
    <row r="13" spans="1:17" s="23" customFormat="1" ht="26.4">
      <c r="A13" s="17">
        <v>8</v>
      </c>
      <c r="B13" s="48" t="s">
        <v>944</v>
      </c>
      <c r="C13" s="49" t="s">
        <v>945</v>
      </c>
      <c r="D13" s="22">
        <v>522498</v>
      </c>
      <c r="E13" s="21">
        <f t="shared" si="4"/>
        <v>2.3418048729000147</v>
      </c>
      <c r="F13" s="20">
        <v>356052</v>
      </c>
      <c r="G13" s="21">
        <f t="shared" si="0"/>
        <v>0.69680522324061833</v>
      </c>
      <c r="H13" s="20">
        <v>306436</v>
      </c>
      <c r="I13" s="21">
        <f t="shared" si="1"/>
        <v>1.7129366077733144</v>
      </c>
      <c r="J13" s="20">
        <v>551350</v>
      </c>
      <c r="K13" s="21">
        <f t="shared" si="2"/>
        <v>3.5373635346611905</v>
      </c>
      <c r="L13" s="20">
        <v>380904</v>
      </c>
      <c r="M13" s="21">
        <f t="shared" si="3"/>
        <v>2.1222020057690529</v>
      </c>
      <c r="N13" s="21">
        <f>PRODUCT(D13-F13,100,1/F13)</f>
        <v>46.74766607124802</v>
      </c>
      <c r="O13" s="21">
        <f>PRODUCT(F13-H13,100,1/H13)</f>
        <v>16.191309115117022</v>
      </c>
      <c r="P13" s="21">
        <f>PRODUCT(H13-J13,100,1/J13)</f>
        <v>-44.420785345062122</v>
      </c>
      <c r="Q13" s="21">
        <f>PRODUCT(J13-L13,100,1/L13)</f>
        <v>44.747757965261584</v>
      </c>
    </row>
    <row r="14" spans="1:17" s="23" customFormat="1" ht="26.4">
      <c r="A14" s="17">
        <v>9</v>
      </c>
      <c r="B14" s="48" t="s">
        <v>926</v>
      </c>
      <c r="C14" s="49" t="s">
        <v>927</v>
      </c>
      <c r="D14" s="22">
        <v>508084</v>
      </c>
      <c r="E14" s="21">
        <f t="shared" si="4"/>
        <v>2.2772021845873689</v>
      </c>
      <c r="F14" s="20">
        <v>489478</v>
      </c>
      <c r="G14" s="21">
        <f t="shared" si="0"/>
        <v>0.95792419944662954</v>
      </c>
      <c r="H14" s="20">
        <v>822192</v>
      </c>
      <c r="I14" s="21">
        <f t="shared" si="1"/>
        <v>4.5959442605253846</v>
      </c>
      <c r="J14" s="20">
        <v>545025</v>
      </c>
      <c r="K14" s="21">
        <f t="shared" si="2"/>
        <v>3.4967834596512475</v>
      </c>
      <c r="L14" s="20">
        <v>535743</v>
      </c>
      <c r="M14" s="21">
        <f t="shared" si="3"/>
        <v>2.9848856120616474</v>
      </c>
      <c r="N14" s="21">
        <f>PRODUCT(D14-F14,100,1/F14)</f>
        <v>3.8011922905625992</v>
      </c>
      <c r="O14" s="21">
        <f>PRODUCT(F14-H14,100,1/H14)</f>
        <v>-40.466703640998695</v>
      </c>
      <c r="P14" s="21">
        <f>PRODUCT(H14-J14,100,1/J14)</f>
        <v>50.853997523049401</v>
      </c>
      <c r="Q14" s="21">
        <f>PRODUCT(J14-L14,100,1/L14)</f>
        <v>1.7325471354735387</v>
      </c>
    </row>
    <row r="15" spans="1:17" s="23" customFormat="1" ht="52.8">
      <c r="A15" s="17">
        <v>10</v>
      </c>
      <c r="B15" s="48" t="s">
        <v>136</v>
      </c>
      <c r="C15" s="49" t="s">
        <v>137</v>
      </c>
      <c r="D15" s="22">
        <v>494404</v>
      </c>
      <c r="E15" s="21">
        <f t="shared" si="4"/>
        <v>2.21588924049711</v>
      </c>
      <c r="F15" s="20">
        <v>23375</v>
      </c>
      <c r="G15" s="21">
        <f t="shared" si="0"/>
        <v>4.5745627305139286E-2</v>
      </c>
      <c r="H15" s="20">
        <v>26893</v>
      </c>
      <c r="I15" s="21">
        <f t="shared" si="1"/>
        <v>0.15032830409236428</v>
      </c>
      <c r="J15" s="20">
        <v>15159</v>
      </c>
      <c r="K15" s="21">
        <f t="shared" si="2"/>
        <v>9.7257447759007867E-2</v>
      </c>
      <c r="L15" s="20">
        <v>37423</v>
      </c>
      <c r="M15" s="21">
        <f t="shared" si="3"/>
        <v>0.20850178958975296</v>
      </c>
      <c r="N15" s="21">
        <f>PRODUCT(D15-F15,100,1/F15)</f>
        <v>2015.0973262032087</v>
      </c>
      <c r="O15" s="21">
        <f>PRODUCT(F15-H15,100,1/H15)</f>
        <v>-13.081471014762204</v>
      </c>
      <c r="P15" s="21">
        <f>PRODUCT(H15-J15,100,1/J15)</f>
        <v>77.406161356289999</v>
      </c>
      <c r="Q15" s="21">
        <f>PRODUCT(J15-L15,100,1/L15)</f>
        <v>-59.49282526788339</v>
      </c>
    </row>
    <row r="16" spans="1:17" s="23" customFormat="1" ht="26.4">
      <c r="A16" s="17">
        <v>11</v>
      </c>
      <c r="B16" s="48" t="s">
        <v>76</v>
      </c>
      <c r="C16" s="49" t="s">
        <v>77</v>
      </c>
      <c r="D16" s="22">
        <v>282807</v>
      </c>
      <c r="E16" s="21">
        <f t="shared" si="4"/>
        <v>1.2675241066764553</v>
      </c>
      <c r="F16" s="20">
        <v>338264</v>
      </c>
      <c r="G16" s="21">
        <f t="shared" si="0"/>
        <v>0.66199353474847633</v>
      </c>
      <c r="H16" s="20">
        <v>396127</v>
      </c>
      <c r="I16" s="21">
        <f t="shared" si="1"/>
        <v>2.2142974050941131</v>
      </c>
      <c r="J16" s="20">
        <v>281041</v>
      </c>
      <c r="K16" s="21">
        <f t="shared" si="2"/>
        <v>1.8031090689121532</v>
      </c>
      <c r="L16" s="20">
        <v>190077</v>
      </c>
      <c r="M16" s="21">
        <f t="shared" si="3"/>
        <v>1.0590116949429889</v>
      </c>
      <c r="N16" s="21">
        <f>PRODUCT(D16-F16,100,1/F16)</f>
        <v>-16.394591206868007</v>
      </c>
      <c r="O16" s="21">
        <f>PRODUCT(F16-H16,100,1/H16)</f>
        <v>-14.607184059657634</v>
      </c>
      <c r="P16" s="21">
        <f>PRODUCT(H16-J16,100,1/J16)</f>
        <v>40.94989699011888</v>
      </c>
      <c r="Q16" s="21">
        <f>PRODUCT(J16-L16,100,1/L16)</f>
        <v>47.856395039904875</v>
      </c>
    </row>
    <row r="17" spans="1:17" s="23" customFormat="1" ht="13.2">
      <c r="A17" s="17">
        <v>12</v>
      </c>
      <c r="B17" s="50" t="s">
        <v>1055</v>
      </c>
      <c r="C17" s="51" t="s">
        <v>1056</v>
      </c>
      <c r="D17" s="22">
        <v>259015</v>
      </c>
      <c r="E17" s="21">
        <f t="shared" si="4"/>
        <v>1.1608897816914081</v>
      </c>
      <c r="F17" s="20"/>
      <c r="G17" s="21"/>
      <c r="H17" s="20"/>
      <c r="I17" s="21"/>
      <c r="J17" s="20"/>
      <c r="K17" s="21"/>
      <c r="L17" s="20"/>
      <c r="M17" s="21"/>
      <c r="N17" s="21"/>
      <c r="O17" s="21"/>
      <c r="P17" s="21"/>
      <c r="Q17" s="21"/>
    </row>
    <row r="18" spans="1:17" s="23" customFormat="1" ht="52.8">
      <c r="A18" s="17">
        <v>13</v>
      </c>
      <c r="B18" s="48" t="s">
        <v>80</v>
      </c>
      <c r="C18" s="49" t="s">
        <v>81</v>
      </c>
      <c r="D18" s="22">
        <v>254112</v>
      </c>
      <c r="E18" s="21">
        <f t="shared" si="4"/>
        <v>1.1389148281187078</v>
      </c>
      <c r="F18" s="20"/>
      <c r="G18" s="32"/>
      <c r="H18" s="20">
        <v>2504</v>
      </c>
      <c r="I18" s="21">
        <f>PRODUCT(H18,100,1/17889512)</f>
        <v>1.3997027979298709E-2</v>
      </c>
      <c r="J18" s="20">
        <v>3706</v>
      </c>
      <c r="K18" s="21">
        <f>PRODUCT(J18,100,1/15586467)</f>
        <v>2.3777036835865368E-2</v>
      </c>
      <c r="L18" s="20">
        <v>3948</v>
      </c>
      <c r="M18" s="21">
        <f t="shared" ref="M18:M81" si="5">PRODUCT(L18,100,1/17948527)</f>
        <v>2.1996234008506661E-2</v>
      </c>
      <c r="N18" s="21"/>
      <c r="O18" s="21">
        <f>PRODUCT(F18-H18,100,1/H18)</f>
        <v>-100</v>
      </c>
      <c r="P18" s="21">
        <f>PRODUCT(H18-J18,100,1/J18)</f>
        <v>-32.433890987587695</v>
      </c>
      <c r="Q18" s="21">
        <f>PRODUCT(J18-L18,100,1/L18)</f>
        <v>-6.1296859169199598</v>
      </c>
    </row>
    <row r="19" spans="1:17" s="23" customFormat="1" ht="13.2">
      <c r="A19" s="17">
        <v>14</v>
      </c>
      <c r="B19" s="48" t="s">
        <v>624</v>
      </c>
      <c r="C19" s="49" t="s">
        <v>625</v>
      </c>
      <c r="D19" s="22">
        <v>230334</v>
      </c>
      <c r="E19" s="21">
        <f t="shared" si="4"/>
        <v>1.0323432502986654</v>
      </c>
      <c r="F19" s="20">
        <v>62871</v>
      </c>
      <c r="G19" s="21">
        <f>PRODUCT(F19,100,1/51097780)</f>
        <v>0.1230405704513973</v>
      </c>
      <c r="H19" s="32"/>
      <c r="I19" s="21"/>
      <c r="J19" s="32"/>
      <c r="K19" s="21"/>
      <c r="L19" s="20">
        <v>60</v>
      </c>
      <c r="M19" s="21">
        <f t="shared" si="5"/>
        <v>3.3428927064599789E-4</v>
      </c>
      <c r="N19" s="21">
        <f>PRODUCT(D19-F19,100,1/F19)</f>
        <v>266.35968888676814</v>
      </c>
      <c r="O19" s="21"/>
      <c r="P19" s="21"/>
      <c r="Q19" s="21">
        <f>PRODUCT(J19-L19,100,1/L19)</f>
        <v>-100</v>
      </c>
    </row>
    <row r="20" spans="1:17" s="23" customFormat="1" ht="52.8">
      <c r="A20" s="17">
        <v>15</v>
      </c>
      <c r="B20" s="48" t="s">
        <v>774</v>
      </c>
      <c r="C20" s="49" t="s">
        <v>775</v>
      </c>
      <c r="D20" s="22">
        <v>199405</v>
      </c>
      <c r="E20" s="21">
        <f t="shared" si="4"/>
        <v>0.89372131698231849</v>
      </c>
      <c r="F20" s="20"/>
      <c r="G20" s="32"/>
      <c r="H20" s="20">
        <v>195857</v>
      </c>
      <c r="I20" s="21">
        <f t="shared" ref="I20:I45" si="6">PRODUCT(H20,100,1/17889512)</f>
        <v>1.0948146601204103</v>
      </c>
      <c r="J20" s="20">
        <v>240940</v>
      </c>
      <c r="K20" s="21">
        <f t="shared" ref="K20:K45" si="7">PRODUCT(J20,100,1/15586467)</f>
        <v>1.5458281854380469</v>
      </c>
      <c r="L20" s="20">
        <v>212660</v>
      </c>
      <c r="M20" s="21">
        <f t="shared" si="5"/>
        <v>1.1848326049262985</v>
      </c>
      <c r="N20" s="21"/>
      <c r="O20" s="21">
        <f>PRODUCT(F20-H20,100,1/H20)</f>
        <v>-100</v>
      </c>
      <c r="P20" s="21">
        <f>PRODUCT(H20-J20,100,1/J20)</f>
        <v>-18.711297418444428</v>
      </c>
      <c r="Q20" s="21">
        <f>PRODUCT(J20-L20,100,1/L20)</f>
        <v>13.298222514812377</v>
      </c>
    </row>
    <row r="21" spans="1:17" s="23" customFormat="1" ht="52.8">
      <c r="A21" s="17">
        <v>16</v>
      </c>
      <c r="B21" s="48" t="s">
        <v>1057</v>
      </c>
      <c r="C21" s="49" t="s">
        <v>1058</v>
      </c>
      <c r="D21" s="22">
        <v>176974</v>
      </c>
      <c r="E21" s="21">
        <f t="shared" si="4"/>
        <v>0.79318691282379494</v>
      </c>
      <c r="F21" s="20">
        <v>150986</v>
      </c>
      <c r="G21" s="21">
        <f t="shared" ref="G21:G27" si="8">PRODUCT(F21,100,1/51097780)</f>
        <v>0.29548446136016088</v>
      </c>
      <c r="H21" s="20">
        <v>56570</v>
      </c>
      <c r="I21" s="21">
        <f t="shared" si="6"/>
        <v>0.31621879903711181</v>
      </c>
      <c r="J21" s="20">
        <v>83988</v>
      </c>
      <c r="K21" s="21">
        <f t="shared" si="7"/>
        <v>0.53885206955495435</v>
      </c>
      <c r="L21" s="20">
        <v>36270</v>
      </c>
      <c r="M21" s="21">
        <f t="shared" si="5"/>
        <v>0.20207786410550571</v>
      </c>
      <c r="N21" s="21">
        <f>PRODUCT(D21-F21,100,1/F21)</f>
        <v>17.212191858847838</v>
      </c>
      <c r="O21" s="21">
        <f>PRODUCT(F21-H21,100,1/H21)</f>
        <v>166.90118437334277</v>
      </c>
      <c r="P21" s="21">
        <f>PRODUCT(H21-J21,100,1/J21)</f>
        <v>-32.645139781873603</v>
      </c>
      <c r="Q21" s="21">
        <f>PRODUCT(J21-L21,100,1/L21)</f>
        <v>131.56327543424317</v>
      </c>
    </row>
    <row r="22" spans="1:17" s="23" customFormat="1" ht="52.8">
      <c r="A22" s="17">
        <v>17</v>
      </c>
      <c r="B22" s="48" t="s">
        <v>58</v>
      </c>
      <c r="C22" s="49" t="s">
        <v>59</v>
      </c>
      <c r="D22" s="22">
        <v>149328</v>
      </c>
      <c r="E22" s="21">
        <f t="shared" si="4"/>
        <v>0.66927918970103895</v>
      </c>
      <c r="F22" s="20">
        <v>155985</v>
      </c>
      <c r="G22" s="21">
        <f t="shared" si="8"/>
        <v>0.30526766524886206</v>
      </c>
      <c r="H22" s="20">
        <v>65936</v>
      </c>
      <c r="I22" s="21">
        <f t="shared" si="6"/>
        <v>0.368573497141789</v>
      </c>
      <c r="J22" s="20">
        <v>3306</v>
      </c>
      <c r="K22" s="21">
        <f t="shared" si="7"/>
        <v>2.1210707981481627E-2</v>
      </c>
      <c r="L22" s="20">
        <v>1467</v>
      </c>
      <c r="M22" s="21">
        <f t="shared" si="5"/>
        <v>8.1733726672946483E-3</v>
      </c>
      <c r="N22" s="21">
        <f>PRODUCT(D22-F22,100,1/F22)</f>
        <v>-4.2677180498124816</v>
      </c>
      <c r="O22" s="21">
        <f>PRODUCT(F22-H22,100,1/H22)</f>
        <v>136.57031060422227</v>
      </c>
      <c r="P22" s="21">
        <f>PRODUCT(H22-J22,100,1/J22)</f>
        <v>1894.4343617664854</v>
      </c>
      <c r="Q22" s="21">
        <f>PRODUCT(J22-L22,100,1/L22)</f>
        <v>125.35787321063395</v>
      </c>
    </row>
    <row r="23" spans="1:17" s="23" customFormat="1" ht="66">
      <c r="A23" s="17">
        <v>18</v>
      </c>
      <c r="B23" s="48" t="s">
        <v>1059</v>
      </c>
      <c r="C23" s="49" t="s">
        <v>1060</v>
      </c>
      <c r="D23" s="22">
        <v>147917</v>
      </c>
      <c r="E23" s="21">
        <f t="shared" si="4"/>
        <v>0.66295517185664155</v>
      </c>
      <c r="F23" s="20">
        <v>29413</v>
      </c>
      <c r="G23" s="21">
        <f t="shared" si="8"/>
        <v>5.7562187633200507E-2</v>
      </c>
      <c r="H23" s="20">
        <v>21828</v>
      </c>
      <c r="I23" s="21">
        <f t="shared" si="6"/>
        <v>0.12201562569174609</v>
      </c>
      <c r="J23" s="20">
        <v>27988</v>
      </c>
      <c r="K23" s="21">
        <f t="shared" si="7"/>
        <v>0.17956602994123042</v>
      </c>
      <c r="L23" s="20">
        <v>11973</v>
      </c>
      <c r="M23" s="21">
        <f t="shared" si="5"/>
        <v>6.6707423957408876E-2</v>
      </c>
      <c r="N23" s="21">
        <f>PRODUCT(D23-F23,100,1/F23)</f>
        <v>402.89667833950978</v>
      </c>
      <c r="O23" s="21">
        <f>PRODUCT(F23-H23,100,1/H23)</f>
        <v>34.748946307494961</v>
      </c>
      <c r="P23" s="21">
        <f>PRODUCT(H23-J23,100,1/J23)</f>
        <v>-22.009432613977417</v>
      </c>
      <c r="Q23" s="21">
        <f>PRODUCT(J23-L23,100,1/L23)</f>
        <v>133.75929173974777</v>
      </c>
    </row>
    <row r="24" spans="1:17" s="23" customFormat="1" ht="39.6">
      <c r="A24" s="17">
        <v>19</v>
      </c>
      <c r="B24" s="48" t="s">
        <v>752</v>
      </c>
      <c r="C24" s="49" t="s">
        <v>753</v>
      </c>
      <c r="D24" s="22">
        <v>137698</v>
      </c>
      <c r="E24" s="21">
        <f t="shared" si="4"/>
        <v>0.6171542233436037</v>
      </c>
      <c r="F24" s="20">
        <v>92634</v>
      </c>
      <c r="G24" s="21">
        <f t="shared" si="8"/>
        <v>0.18128771934905979</v>
      </c>
      <c r="H24" s="20">
        <v>150759</v>
      </c>
      <c r="I24" s="21">
        <f t="shared" si="6"/>
        <v>0.84272281994053277</v>
      </c>
      <c r="J24" s="20">
        <v>108808</v>
      </c>
      <c r="K24" s="21">
        <f t="shared" si="7"/>
        <v>0.69809277496946553</v>
      </c>
      <c r="L24" s="20">
        <v>74740</v>
      </c>
      <c r="M24" s="21">
        <f t="shared" si="5"/>
        <v>0.41641300146803134</v>
      </c>
      <c r="N24" s="21">
        <f>PRODUCT(D24-F24,100,1/F24)</f>
        <v>48.647364898417429</v>
      </c>
      <c r="O24" s="21">
        <f>PRODUCT(F24-H24,100,1/H24)</f>
        <v>-38.554912144548581</v>
      </c>
      <c r="P24" s="21">
        <f>PRODUCT(H24-J24,100,1/J24)</f>
        <v>38.555069480185281</v>
      </c>
      <c r="Q24" s="21">
        <f>PRODUCT(J24-L24,100,1/L24)</f>
        <v>45.582017661225578</v>
      </c>
    </row>
    <row r="25" spans="1:17" s="23" customFormat="1" ht="52.8">
      <c r="A25" s="17">
        <v>20</v>
      </c>
      <c r="B25" s="48" t="s">
        <v>1061</v>
      </c>
      <c r="C25" s="49" t="s">
        <v>1062</v>
      </c>
      <c r="D25" s="22">
        <v>124753</v>
      </c>
      <c r="E25" s="21">
        <f t="shared" si="4"/>
        <v>0.55913550541608881</v>
      </c>
      <c r="F25" s="20">
        <v>78670</v>
      </c>
      <c r="G25" s="21">
        <f t="shared" si="8"/>
        <v>0.15395972192921101</v>
      </c>
      <c r="H25" s="20">
        <v>101188</v>
      </c>
      <c r="I25" s="21">
        <f t="shared" si="6"/>
        <v>0.56562750286313013</v>
      </c>
      <c r="J25" s="20">
        <v>86674</v>
      </c>
      <c r="K25" s="21">
        <f t="shared" si="7"/>
        <v>0.55608496781214112</v>
      </c>
      <c r="L25" s="20">
        <v>78004</v>
      </c>
      <c r="M25" s="21">
        <f t="shared" si="5"/>
        <v>0.43459833779117363</v>
      </c>
      <c r="N25" s="21">
        <f>PRODUCT(D25-F25,100,1/F25)</f>
        <v>58.577602643955764</v>
      </c>
      <c r="O25" s="21">
        <f>PRODUCT(F25-H25,100,1/H25)</f>
        <v>-22.25362691228209</v>
      </c>
      <c r="P25" s="21">
        <f>PRODUCT(H25-J25,100,1/J25)</f>
        <v>16.74550614947966</v>
      </c>
      <c r="Q25" s="21">
        <f>PRODUCT(J25-L25,100,1/L25)</f>
        <v>11.11481462489103</v>
      </c>
    </row>
    <row r="26" spans="1:17" s="23" customFormat="1" ht="52.8">
      <c r="A26" s="17">
        <v>21</v>
      </c>
      <c r="B26" s="48" t="s">
        <v>988</v>
      </c>
      <c r="C26" s="49" t="s">
        <v>989</v>
      </c>
      <c r="D26" s="22">
        <v>87963</v>
      </c>
      <c r="E26" s="21">
        <f t="shared" si="4"/>
        <v>0.39424491966458053</v>
      </c>
      <c r="F26" s="20">
        <v>42</v>
      </c>
      <c r="G26" s="21">
        <f t="shared" si="8"/>
        <v>8.2195351735437429E-5</v>
      </c>
      <c r="H26" s="20">
        <v>42</v>
      </c>
      <c r="I26" s="21">
        <f t="shared" si="6"/>
        <v>2.3477443096267802E-4</v>
      </c>
      <c r="J26" s="20"/>
      <c r="K26" s="21">
        <f t="shared" si="7"/>
        <v>6.4158221359593546E-6</v>
      </c>
      <c r="L26" s="20"/>
      <c r="M26" s="21">
        <f t="shared" si="5"/>
        <v>5.5714878440999646E-6</v>
      </c>
      <c r="N26" s="21">
        <f>PRODUCT(D26-F26,100,1/F26)</f>
        <v>209335.71428571426</v>
      </c>
      <c r="O26" s="21">
        <f>PRODUCT(F26-H26,100,1/H26)</f>
        <v>0</v>
      </c>
      <c r="P26" s="21"/>
      <c r="Q26" s="21"/>
    </row>
    <row r="27" spans="1:17" s="23" customFormat="1" ht="52.8">
      <c r="A27" s="17">
        <v>22</v>
      </c>
      <c r="B27" s="48" t="s">
        <v>1063</v>
      </c>
      <c r="C27" s="49" t="s">
        <v>1064</v>
      </c>
      <c r="D27" s="22">
        <v>87039</v>
      </c>
      <c r="E27" s="21">
        <f t="shared" si="4"/>
        <v>0.39010360677427358</v>
      </c>
      <c r="F27" s="20">
        <v>44944</v>
      </c>
      <c r="G27" s="21">
        <f t="shared" si="8"/>
        <v>8.7956854485654754E-2</v>
      </c>
      <c r="H27" s="20">
        <v>38338</v>
      </c>
      <c r="I27" s="21">
        <f t="shared" si="6"/>
        <v>0.21430433652969405</v>
      </c>
      <c r="J27" s="20">
        <v>60866</v>
      </c>
      <c r="K27" s="21">
        <f t="shared" si="7"/>
        <v>0.3905054301273021</v>
      </c>
      <c r="L27" s="20">
        <v>40262</v>
      </c>
      <c r="M27" s="21">
        <f t="shared" si="5"/>
        <v>0.22431924357915276</v>
      </c>
      <c r="N27" s="21">
        <f>PRODUCT(D27-F27,100,1/F27)</f>
        <v>93.661000355998581</v>
      </c>
      <c r="O27" s="21">
        <f>PRODUCT(F27-H27,100,1/H27)</f>
        <v>17.230945797902866</v>
      </c>
      <c r="P27" s="21">
        <f>PRODUCT(H27-J27,100,1/J27)</f>
        <v>-37.012453586567219</v>
      </c>
      <c r="Q27" s="21">
        <f>PRODUCT(J27-L27,100,1/L27)</f>
        <v>51.174805027072672</v>
      </c>
    </row>
    <row r="28" spans="1:17" s="23" customFormat="1" ht="52.8">
      <c r="A28" s="17">
        <v>23</v>
      </c>
      <c r="B28" s="48" t="s">
        <v>848</v>
      </c>
      <c r="C28" s="49" t="s">
        <v>849</v>
      </c>
      <c r="D28" s="22">
        <v>84260</v>
      </c>
      <c r="E28" s="21">
        <f t="shared" si="4"/>
        <v>0.3776482945208503</v>
      </c>
      <c r="F28" s="20"/>
      <c r="G28" s="32"/>
      <c r="H28" s="20">
        <v>249113</v>
      </c>
      <c r="I28" s="21">
        <f t="shared" si="6"/>
        <v>1.3925086385810859</v>
      </c>
      <c r="J28" s="20">
        <v>162092</v>
      </c>
      <c r="K28" s="21">
        <f t="shared" si="7"/>
        <v>1.0399534416619238</v>
      </c>
      <c r="L28" s="20">
        <v>96870</v>
      </c>
      <c r="M28" s="21">
        <f t="shared" si="5"/>
        <v>0.53971002745796359</v>
      </c>
      <c r="N28" s="21"/>
      <c r="O28" s="21">
        <f>PRODUCT(F28-H28,100,1/H28)</f>
        <v>-100</v>
      </c>
      <c r="P28" s="21">
        <f>PRODUCT(H28-J28,100,1/J28)</f>
        <v>53.686178219776423</v>
      </c>
      <c r="Q28" s="21">
        <f>PRODUCT(J28-L28,100,1/L28)</f>
        <v>67.329410550221951</v>
      </c>
    </row>
    <row r="29" spans="1:17" s="23" customFormat="1" ht="66">
      <c r="A29" s="17">
        <v>24</v>
      </c>
      <c r="B29" s="48" t="s">
        <v>570</v>
      </c>
      <c r="C29" s="49" t="s">
        <v>571</v>
      </c>
      <c r="D29" s="22">
        <v>82303</v>
      </c>
      <c r="E29" s="21">
        <f t="shared" si="4"/>
        <v>0.36887713724127158</v>
      </c>
      <c r="F29" s="20">
        <v>85447</v>
      </c>
      <c r="G29" s="21">
        <f>PRODUCT(F29,100,1/51097780)</f>
        <v>0.1672225290413791</v>
      </c>
      <c r="H29" s="20">
        <v>144123</v>
      </c>
      <c r="I29" s="21">
        <f t="shared" si="6"/>
        <v>0.80562845984842968</v>
      </c>
      <c r="J29" s="20">
        <v>92883</v>
      </c>
      <c r="K29" s="21">
        <f t="shared" si="7"/>
        <v>0.59592080745431275</v>
      </c>
      <c r="L29" s="20">
        <v>58570</v>
      </c>
      <c r="M29" s="21">
        <f t="shared" si="5"/>
        <v>0.32632204302893492</v>
      </c>
      <c r="N29" s="21">
        <f>PRODUCT(D29-F29,100,1/F29)</f>
        <v>-3.6794738258803705</v>
      </c>
      <c r="O29" s="21">
        <f>PRODUCT(F29-H29,100,1/H29)</f>
        <v>-40.712447007070345</v>
      </c>
      <c r="P29" s="21">
        <f>PRODUCT(H29-J29,100,1/J29)</f>
        <v>55.166176803074841</v>
      </c>
      <c r="Q29" s="21">
        <f>PRODUCT(J29-L29,100,1/L29)</f>
        <v>58.584599624381077</v>
      </c>
    </row>
    <row r="30" spans="1:17" s="23" customFormat="1" ht="13.2">
      <c r="A30" s="17">
        <v>25</v>
      </c>
      <c r="B30" s="48" t="s">
        <v>878</v>
      </c>
      <c r="C30" s="49" t="s">
        <v>879</v>
      </c>
      <c r="D30" s="22">
        <v>80012</v>
      </c>
      <c r="E30" s="21">
        <f t="shared" si="4"/>
        <v>0.35860901188229616</v>
      </c>
      <c r="F30" s="20">
        <v>61968</v>
      </c>
      <c r="G30" s="21">
        <f>PRODUCT(F30,100,1/51097780)</f>
        <v>0.12127337038908539</v>
      </c>
      <c r="H30" s="20">
        <v>53002</v>
      </c>
      <c r="I30" s="21">
        <f t="shared" si="6"/>
        <v>0.2962741521400919</v>
      </c>
      <c r="J30" s="20">
        <v>33051</v>
      </c>
      <c r="K30" s="21">
        <f t="shared" si="7"/>
        <v>0.21204933741559265</v>
      </c>
      <c r="L30" s="20">
        <v>69986</v>
      </c>
      <c r="M30" s="21">
        <f t="shared" si="5"/>
        <v>0.38992614825718014</v>
      </c>
      <c r="N30" s="21">
        <f>PRODUCT(D30-F30,100,1/F30)</f>
        <v>29.118254583010582</v>
      </c>
      <c r="O30" s="21">
        <f>PRODUCT(F30-H30,100,1/H30)</f>
        <v>16.916342779517755</v>
      </c>
      <c r="P30" s="21">
        <f>PRODUCT(H30-J30,100,1/J30)</f>
        <v>60.364285498169501</v>
      </c>
      <c r="Q30" s="21">
        <f>PRODUCT(J30-L30,100,1/L30)</f>
        <v>-52.774840682422195</v>
      </c>
    </row>
    <row r="31" spans="1:17" s="23" customFormat="1" ht="52.8">
      <c r="A31" s="17">
        <v>26</v>
      </c>
      <c r="B31" s="48" t="s">
        <v>1026</v>
      </c>
      <c r="C31" s="49" t="s">
        <v>1027</v>
      </c>
      <c r="D31" s="22">
        <v>75801</v>
      </c>
      <c r="E31" s="21">
        <f t="shared" si="4"/>
        <v>0.33973556103696861</v>
      </c>
      <c r="F31" s="20"/>
      <c r="G31" s="32"/>
      <c r="H31" s="20">
        <v>126456</v>
      </c>
      <c r="I31" s="21">
        <f t="shared" si="6"/>
        <v>0.70687227242420025</v>
      </c>
      <c r="J31" s="20"/>
      <c r="K31" s="21">
        <f t="shared" si="7"/>
        <v>6.4158221359593546E-6</v>
      </c>
      <c r="L31" s="20"/>
      <c r="M31" s="21">
        <f t="shared" si="5"/>
        <v>5.5714878440999646E-6</v>
      </c>
      <c r="N31" s="21"/>
      <c r="O31" s="21">
        <f>PRODUCT(F31-H31,100,1/H31)</f>
        <v>-100</v>
      </c>
      <c r="P31" s="21"/>
      <c r="Q31" s="21"/>
    </row>
    <row r="32" spans="1:17" s="23" customFormat="1" ht="13.2">
      <c r="A32" s="17">
        <v>27</v>
      </c>
      <c r="B32" s="48" t="s">
        <v>1014</v>
      </c>
      <c r="C32" s="49" t="s">
        <v>1015</v>
      </c>
      <c r="D32" s="22">
        <v>72539</v>
      </c>
      <c r="E32" s="21">
        <f t="shared" si="4"/>
        <v>0.32511547159088489</v>
      </c>
      <c r="F32" s="20">
        <v>84246</v>
      </c>
      <c r="G32" s="21">
        <f t="shared" ref="G32:G45" si="9">PRODUCT(F32,100,1/51097780)</f>
        <v>0.16487213338818243</v>
      </c>
      <c r="H32" s="20">
        <v>120203</v>
      </c>
      <c r="I32" s="21">
        <f t="shared" si="6"/>
        <v>0.67191883154778065</v>
      </c>
      <c r="J32" s="20">
        <v>100198</v>
      </c>
      <c r="K32" s="21">
        <f t="shared" si="7"/>
        <v>0.64285254637885547</v>
      </c>
      <c r="L32" s="20">
        <v>38124</v>
      </c>
      <c r="M32" s="21">
        <f t="shared" si="5"/>
        <v>0.21240740256846705</v>
      </c>
      <c r="N32" s="21">
        <f>PRODUCT(D32-F32,100,1/F32)</f>
        <v>-13.896208722075826</v>
      </c>
      <c r="O32" s="21">
        <f>PRODUCT(F32-H32,100,1/H32)</f>
        <v>-29.913562889445355</v>
      </c>
      <c r="P32" s="21">
        <f>PRODUCT(H32-J32,100,1/J32)</f>
        <v>19.965468372622208</v>
      </c>
      <c r="Q32" s="21">
        <f>PRODUCT(J32-L32,100,1/L32)</f>
        <v>162.82131990347287</v>
      </c>
    </row>
    <row r="33" spans="1:17" s="23" customFormat="1" ht="52.8">
      <c r="A33" s="17">
        <v>28</v>
      </c>
      <c r="B33" s="48" t="s">
        <v>626</v>
      </c>
      <c r="C33" s="49" t="s">
        <v>627</v>
      </c>
      <c r="D33" s="22">
        <v>69968</v>
      </c>
      <c r="E33" s="21">
        <f t="shared" si="4"/>
        <v>0.31359240293181645</v>
      </c>
      <c r="F33" s="20">
        <v>34061</v>
      </c>
      <c r="G33" s="21">
        <f t="shared" si="9"/>
        <v>6.6658473225255574E-2</v>
      </c>
      <c r="H33" s="20">
        <v>68623</v>
      </c>
      <c r="I33" s="21">
        <f t="shared" si="6"/>
        <v>0.38359347085599654</v>
      </c>
      <c r="J33" s="20">
        <v>40067</v>
      </c>
      <c r="K33" s="21">
        <f t="shared" si="7"/>
        <v>0.25706274552148345</v>
      </c>
      <c r="L33" s="20">
        <v>43315</v>
      </c>
      <c r="M33" s="21">
        <f t="shared" si="5"/>
        <v>0.24132899596718996</v>
      </c>
      <c r="N33" s="21">
        <f>PRODUCT(D33-F33,100,1/F33)</f>
        <v>105.41968820645313</v>
      </c>
      <c r="O33" s="21">
        <f>PRODUCT(F33-H33,100,1/H33)</f>
        <v>-50.365037961033472</v>
      </c>
      <c r="P33" s="21">
        <f>PRODUCT(H33-J33,100,1/J33)</f>
        <v>71.270621708638032</v>
      </c>
      <c r="Q33" s="21">
        <f>PRODUCT(J33-L33,100,1/L33)</f>
        <v>-7.4985570818423177</v>
      </c>
    </row>
    <row r="34" spans="1:17" s="23" customFormat="1" ht="52.8">
      <c r="A34" s="17">
        <v>29</v>
      </c>
      <c r="B34" s="48" t="s">
        <v>1065</v>
      </c>
      <c r="C34" s="49" t="s">
        <v>1066</v>
      </c>
      <c r="D34" s="22">
        <v>68450</v>
      </c>
      <c r="E34" s="21">
        <f t="shared" si="4"/>
        <v>0.30678881746916931</v>
      </c>
      <c r="F34" s="20">
        <v>68353</v>
      </c>
      <c r="G34" s="21">
        <f t="shared" si="9"/>
        <v>0.13376902088505607</v>
      </c>
      <c r="H34" s="20">
        <v>101477</v>
      </c>
      <c r="I34" s="21">
        <f t="shared" si="6"/>
        <v>0.56724297454284944</v>
      </c>
      <c r="J34" s="20">
        <v>63705</v>
      </c>
      <c r="K34" s="21">
        <f t="shared" si="7"/>
        <v>0.40871994917129073</v>
      </c>
      <c r="L34" s="20">
        <v>100735</v>
      </c>
      <c r="M34" s="21">
        <f t="shared" si="5"/>
        <v>0.56124382797540995</v>
      </c>
      <c r="N34" s="21">
        <f>PRODUCT(D34-F34,100,1/F34)</f>
        <v>0.14191037701344492</v>
      </c>
      <c r="O34" s="21">
        <f>PRODUCT(F34-H34,100,1/H34)</f>
        <v>-32.641879440661427</v>
      </c>
      <c r="P34" s="21">
        <f>PRODUCT(H34-J34,100,1/J34)</f>
        <v>59.292049289694695</v>
      </c>
      <c r="Q34" s="21">
        <f>PRODUCT(J34-L34,100,1/L34)</f>
        <v>-36.759815357125127</v>
      </c>
    </row>
    <row r="35" spans="1:17" s="23" customFormat="1" ht="52.8">
      <c r="A35" s="17">
        <v>30</v>
      </c>
      <c r="B35" s="48" t="s">
        <v>790</v>
      </c>
      <c r="C35" s="49" t="s">
        <v>791</v>
      </c>
      <c r="D35" s="22">
        <v>67924</v>
      </c>
      <c r="E35" s="21">
        <f t="shared" si="4"/>
        <v>0.30443131684113739</v>
      </c>
      <c r="F35" s="20">
        <v>53991</v>
      </c>
      <c r="G35" s="21">
        <f t="shared" si="9"/>
        <v>0.10566212465590481</v>
      </c>
      <c r="H35" s="20">
        <v>56930</v>
      </c>
      <c r="I35" s="21">
        <f t="shared" si="6"/>
        <v>0.31823115130250618</v>
      </c>
      <c r="J35" s="20">
        <v>130473</v>
      </c>
      <c r="K35" s="21">
        <f t="shared" si="7"/>
        <v>0.83709156154502495</v>
      </c>
      <c r="L35" s="20"/>
      <c r="M35" s="21">
        <f t="shared" si="5"/>
        <v>5.5714878440999646E-6</v>
      </c>
      <c r="N35" s="21">
        <f>PRODUCT(D35-F35,100,1/F35)</f>
        <v>25.806152877331407</v>
      </c>
      <c r="O35" s="21">
        <f>PRODUCT(F35-H35,100,1/H35)</f>
        <v>-5.1624802388898647</v>
      </c>
      <c r="P35" s="21">
        <f>PRODUCT(H35-J35,100,1/J35)</f>
        <v>-56.366451296436814</v>
      </c>
      <c r="Q35" s="21"/>
    </row>
    <row r="36" spans="1:17" s="23" customFormat="1" ht="26.4">
      <c r="A36" s="17">
        <v>31</v>
      </c>
      <c r="B36" s="48" t="s">
        <v>194</v>
      </c>
      <c r="C36" s="49" t="s">
        <v>195</v>
      </c>
      <c r="D36" s="22">
        <v>63240</v>
      </c>
      <c r="E36" s="21">
        <f t="shared" si="4"/>
        <v>0.2834379082067241</v>
      </c>
      <c r="F36" s="20">
        <v>23980</v>
      </c>
      <c r="G36" s="21">
        <f t="shared" si="9"/>
        <v>4.6929631776566422E-2</v>
      </c>
      <c r="H36" s="20">
        <v>21006</v>
      </c>
      <c r="I36" s="21">
        <f t="shared" si="6"/>
        <v>0.11742075468576225</v>
      </c>
      <c r="J36" s="20">
        <v>17757</v>
      </c>
      <c r="K36" s="21">
        <f t="shared" si="7"/>
        <v>0.11392575366823027</v>
      </c>
      <c r="L36" s="20">
        <v>15480</v>
      </c>
      <c r="M36" s="21">
        <f t="shared" si="5"/>
        <v>8.6246631826667447E-2</v>
      </c>
      <c r="N36" s="21">
        <f>PRODUCT(D36-F36,100,1/F36)</f>
        <v>163.71976647206006</v>
      </c>
      <c r="O36" s="21">
        <f>PRODUCT(F36-H36,100,1/H36)</f>
        <v>14.157859659145005</v>
      </c>
      <c r="P36" s="21">
        <f>PRODUCT(H36-J36,100,1/J36)</f>
        <v>18.297009630005068</v>
      </c>
      <c r="Q36" s="21">
        <f>PRODUCT(J36-L36,100,1/L36)</f>
        <v>14.709302325581394</v>
      </c>
    </row>
    <row r="37" spans="1:17" s="23" customFormat="1" ht="39.6">
      <c r="A37" s="17">
        <v>32</v>
      </c>
      <c r="B37" s="48" t="s">
        <v>96</v>
      </c>
      <c r="C37" s="49" t="s">
        <v>97</v>
      </c>
      <c r="D37" s="22">
        <v>61823</v>
      </c>
      <c r="E37" s="21">
        <f t="shared" si="4"/>
        <v>0.27708699872018194</v>
      </c>
      <c r="F37" s="20">
        <v>48354</v>
      </c>
      <c r="G37" s="21">
        <f t="shared" si="9"/>
        <v>9.4630334233698613E-2</v>
      </c>
      <c r="H37" s="20">
        <v>7830</v>
      </c>
      <c r="I37" s="21">
        <f t="shared" si="6"/>
        <v>4.3768661772327834E-2</v>
      </c>
      <c r="J37" s="20">
        <v>3261</v>
      </c>
      <c r="K37" s="21">
        <f t="shared" si="7"/>
        <v>2.0921995985363456E-2</v>
      </c>
      <c r="L37" s="20">
        <v>5868</v>
      </c>
      <c r="M37" s="21">
        <f t="shared" si="5"/>
        <v>3.2693490669178593E-2</v>
      </c>
      <c r="N37" s="21">
        <f>PRODUCT(D37-F37,100,1/F37)</f>
        <v>27.854986143855729</v>
      </c>
      <c r="O37" s="21">
        <f>PRODUCT(F37-H37,100,1/H37)</f>
        <v>517.54789272030655</v>
      </c>
      <c r="P37" s="21">
        <f>PRODUCT(H37-J37,100,1/J37)</f>
        <v>140.11039558417664</v>
      </c>
      <c r="Q37" s="21">
        <f>PRODUCT(J37-L37,100,1/L37)</f>
        <v>-44.427402862985687</v>
      </c>
    </row>
    <row r="38" spans="1:17" s="23" customFormat="1" ht="52.8">
      <c r="A38" s="17">
        <v>33</v>
      </c>
      <c r="B38" s="48" t="s">
        <v>1067</v>
      </c>
      <c r="C38" s="49" t="s">
        <v>1068</v>
      </c>
      <c r="D38" s="22">
        <v>60926</v>
      </c>
      <c r="E38" s="21">
        <f t="shared" si="4"/>
        <v>0.27306669821952678</v>
      </c>
      <c r="F38" s="20">
        <v>51766</v>
      </c>
      <c r="G38" s="21">
        <f t="shared" si="9"/>
        <v>0.10130772804611081</v>
      </c>
      <c r="H38" s="20">
        <v>56283</v>
      </c>
      <c r="I38" s="21">
        <f t="shared" si="6"/>
        <v>0.31461450709220018</v>
      </c>
      <c r="J38" s="20">
        <v>38796</v>
      </c>
      <c r="K38" s="21">
        <f t="shared" si="7"/>
        <v>0.24890823558667913</v>
      </c>
      <c r="L38" s="20">
        <v>44251</v>
      </c>
      <c r="M38" s="21">
        <f t="shared" si="5"/>
        <v>0.24654390858926753</v>
      </c>
      <c r="N38" s="21">
        <f>PRODUCT(D38-F38,100,1/F38)</f>
        <v>17.695012170150292</v>
      </c>
      <c r="O38" s="21">
        <f>PRODUCT(F38-H38,100,1/H38)</f>
        <v>-8.025513920722064</v>
      </c>
      <c r="P38" s="21">
        <f>PRODUCT(H38-J38,100,1/J38)</f>
        <v>45.074234457160536</v>
      </c>
      <c r="Q38" s="21">
        <f>PRODUCT(J38-L38,100,1/L38)</f>
        <v>-12.327405030394793</v>
      </c>
    </row>
    <row r="39" spans="1:17" s="23" customFormat="1" ht="52.8">
      <c r="A39" s="17">
        <v>34</v>
      </c>
      <c r="B39" s="48" t="s">
        <v>166</v>
      </c>
      <c r="C39" s="49" t="s">
        <v>167</v>
      </c>
      <c r="D39" s="22">
        <v>60427</v>
      </c>
      <c r="E39" s="21">
        <f t="shared" si="4"/>
        <v>0.27083020998114671</v>
      </c>
      <c r="F39" s="20">
        <v>97556</v>
      </c>
      <c r="G39" s="21">
        <f t="shared" si="9"/>
        <v>0.1909202317595794</v>
      </c>
      <c r="H39" s="20">
        <v>12185</v>
      </c>
      <c r="I39" s="21">
        <f t="shared" si="6"/>
        <v>6.8112534316195988E-2</v>
      </c>
      <c r="J39" s="20">
        <v>7085</v>
      </c>
      <c r="K39" s="21">
        <f t="shared" si="7"/>
        <v>4.5456099833272028E-2</v>
      </c>
      <c r="L39" s="20">
        <v>4894</v>
      </c>
      <c r="M39" s="21">
        <f t="shared" si="5"/>
        <v>2.7266861509025225E-2</v>
      </c>
      <c r="N39" s="21">
        <f>PRODUCT(D39-F39,100,1/F39)</f>
        <v>-38.059166017466886</v>
      </c>
      <c r="O39" s="21">
        <f>PRODUCT(F39-H39,100,1/H39)</f>
        <v>700.62371768567914</v>
      </c>
      <c r="P39" s="21">
        <f>PRODUCT(H39-J39,100,1/J39)</f>
        <v>71.983062808750887</v>
      </c>
      <c r="Q39" s="21">
        <f>PRODUCT(J39-L39,100,1/L39)</f>
        <v>44.769105026563139</v>
      </c>
    </row>
    <row r="40" spans="1:17" s="23" customFormat="1" ht="52.8">
      <c r="A40" s="17">
        <v>35</v>
      </c>
      <c r="B40" s="48" t="s">
        <v>100</v>
      </c>
      <c r="C40" s="49" t="s">
        <v>101</v>
      </c>
      <c r="D40" s="22">
        <v>60015</v>
      </c>
      <c r="E40" s="21">
        <f t="shared" si="4"/>
        <v>0.26898365055386697</v>
      </c>
      <c r="F40" s="20">
        <v>29082</v>
      </c>
      <c r="G40" s="21">
        <f t="shared" si="9"/>
        <v>5.691440998023789E-2</v>
      </c>
      <c r="H40" s="20">
        <v>6827</v>
      </c>
      <c r="I40" s="21">
        <f t="shared" si="6"/>
        <v>3.8162024766242926E-2</v>
      </c>
      <c r="J40" s="20">
        <v>5062</v>
      </c>
      <c r="K40" s="21">
        <f t="shared" si="7"/>
        <v>3.2476891652226253E-2</v>
      </c>
      <c r="L40" s="20">
        <v>24512</v>
      </c>
      <c r="M40" s="21">
        <f t="shared" si="5"/>
        <v>0.13656831003457834</v>
      </c>
      <c r="N40" s="21">
        <f>PRODUCT(D40-F40,100,1/F40)</f>
        <v>106.36476170827315</v>
      </c>
      <c r="O40" s="21">
        <f>PRODUCT(F40-H40,100,1/H40)</f>
        <v>325.98505932327527</v>
      </c>
      <c r="P40" s="21">
        <f>PRODUCT(H40-J40,100,1/J40)</f>
        <v>34.867641248518368</v>
      </c>
      <c r="Q40" s="21">
        <f>PRODUCT(J40-L40,100,1/L40)</f>
        <v>-79.348890339425594</v>
      </c>
    </row>
    <row r="41" spans="1:17" s="23" customFormat="1" ht="52.8">
      <c r="A41" s="17">
        <v>36</v>
      </c>
      <c r="B41" s="48" t="s">
        <v>534</v>
      </c>
      <c r="C41" s="49" t="s">
        <v>535</v>
      </c>
      <c r="D41" s="22">
        <v>57529</v>
      </c>
      <c r="E41" s="21">
        <f t="shared" si="4"/>
        <v>0.25784154682518395</v>
      </c>
      <c r="F41" s="20">
        <v>32512</v>
      </c>
      <c r="G41" s="21">
        <f t="shared" si="9"/>
        <v>6.3627030371965279E-2</v>
      </c>
      <c r="H41" s="20">
        <v>36957</v>
      </c>
      <c r="I41" s="21">
        <f t="shared" si="6"/>
        <v>0.20658472964494504</v>
      </c>
      <c r="J41" s="20">
        <v>32114</v>
      </c>
      <c r="K41" s="21">
        <f t="shared" si="7"/>
        <v>0.20603771207419871</v>
      </c>
      <c r="L41" s="20">
        <v>80273</v>
      </c>
      <c r="M41" s="21">
        <f t="shared" si="5"/>
        <v>0.44724004370943643</v>
      </c>
      <c r="N41" s="21">
        <f>PRODUCT(D41-F41,100,1/F41)</f>
        <v>76.946973425196845</v>
      </c>
      <c r="O41" s="21">
        <f>PRODUCT(F41-H41,100,1/H41)</f>
        <v>-12.027491408934708</v>
      </c>
      <c r="P41" s="21">
        <f>PRODUCT(H41-J41,100,1/J41)</f>
        <v>15.080650183720497</v>
      </c>
      <c r="Q41" s="21">
        <f>PRODUCT(J41-L41,100,1/L41)</f>
        <v>-59.994020405366683</v>
      </c>
    </row>
    <row r="42" spans="1:17" s="23" customFormat="1" ht="26.4">
      <c r="A42" s="17">
        <v>37</v>
      </c>
      <c r="B42" s="48" t="s">
        <v>86</v>
      </c>
      <c r="C42" s="49" t="s">
        <v>87</v>
      </c>
      <c r="D42" s="22">
        <v>54718</v>
      </c>
      <c r="E42" s="21">
        <f t="shared" si="4"/>
        <v>0.24524281248032148</v>
      </c>
      <c r="F42" s="20">
        <v>43194</v>
      </c>
      <c r="G42" s="21">
        <f t="shared" si="9"/>
        <v>8.4532048163344864E-2</v>
      </c>
      <c r="H42" s="20">
        <v>46812</v>
      </c>
      <c r="I42" s="21">
        <f t="shared" si="6"/>
        <v>0.26167287291011626</v>
      </c>
      <c r="J42" s="20">
        <v>36829</v>
      </c>
      <c r="K42" s="21">
        <f t="shared" si="7"/>
        <v>0.23628831344524709</v>
      </c>
      <c r="L42" s="20">
        <v>9079</v>
      </c>
      <c r="M42" s="21">
        <f t="shared" si="5"/>
        <v>5.0583538136583575E-2</v>
      </c>
      <c r="N42" s="21">
        <f>PRODUCT(D42-F42,100,1/F42)</f>
        <v>26.679631430291245</v>
      </c>
      <c r="O42" s="21">
        <f>PRODUCT(F42-H42,100,1/H42)</f>
        <v>-7.7287874903870808</v>
      </c>
      <c r="P42" s="21">
        <f>PRODUCT(H42-J42,100,1/J42)</f>
        <v>27.106356403920824</v>
      </c>
      <c r="Q42" s="21">
        <f>PRODUCT(J42-L42,100,1/L42)</f>
        <v>305.65040202665494</v>
      </c>
    </row>
    <row r="43" spans="1:17" s="23" customFormat="1" ht="39.6">
      <c r="A43" s="17">
        <v>38</v>
      </c>
      <c r="B43" s="48" t="s">
        <v>126</v>
      </c>
      <c r="C43" s="49" t="s">
        <v>127</v>
      </c>
      <c r="D43" s="22">
        <v>50457</v>
      </c>
      <c r="E43" s="21">
        <f t="shared" si="4"/>
        <v>0.22614526461712017</v>
      </c>
      <c r="F43" s="20">
        <v>12633</v>
      </c>
      <c r="G43" s="21">
        <f t="shared" si="9"/>
        <v>2.4723187582709073E-2</v>
      </c>
      <c r="H43" s="20">
        <v>19517</v>
      </c>
      <c r="I43" s="21">
        <f t="shared" si="6"/>
        <v>0.10909744212139492</v>
      </c>
      <c r="J43" s="20">
        <v>46184</v>
      </c>
      <c r="K43" s="21">
        <f t="shared" si="7"/>
        <v>0.29630832952714686</v>
      </c>
      <c r="L43" s="20">
        <v>4932</v>
      </c>
      <c r="M43" s="21">
        <f t="shared" si="5"/>
        <v>2.7478578047101025E-2</v>
      </c>
      <c r="N43" s="21">
        <f>PRODUCT(D43-F43,100,1/F43)</f>
        <v>299.4063167893612</v>
      </c>
      <c r="O43" s="21">
        <f>PRODUCT(F43-H43,100,1/H43)</f>
        <v>-35.271814315724754</v>
      </c>
      <c r="P43" s="21">
        <f>PRODUCT(H43-J43,100,1/J43)</f>
        <v>-57.740776026329463</v>
      </c>
      <c r="Q43" s="21">
        <f>PRODUCT(J43-L43,100,1/L43)</f>
        <v>836.41524736415249</v>
      </c>
    </row>
    <row r="44" spans="1:17" s="23" customFormat="1" ht="39.6">
      <c r="A44" s="17">
        <v>39</v>
      </c>
      <c r="B44" s="48" t="s">
        <v>190</v>
      </c>
      <c r="C44" s="49" t="s">
        <v>191</v>
      </c>
      <c r="D44" s="22">
        <v>47224</v>
      </c>
      <c r="E44" s="21">
        <f t="shared" si="4"/>
        <v>0.21165515144140323</v>
      </c>
      <c r="F44" s="20">
        <v>61359</v>
      </c>
      <c r="G44" s="21">
        <f t="shared" si="9"/>
        <v>0.12008153778892156</v>
      </c>
      <c r="H44" s="20">
        <v>63729</v>
      </c>
      <c r="I44" s="21">
        <f t="shared" si="6"/>
        <v>0.35623665978144065</v>
      </c>
      <c r="J44" s="20">
        <v>80317</v>
      </c>
      <c r="K44" s="21">
        <f t="shared" si="7"/>
        <v>0.51529958649384755</v>
      </c>
      <c r="L44" s="20">
        <v>100861</v>
      </c>
      <c r="M44" s="21">
        <f t="shared" si="5"/>
        <v>0.56194583544376653</v>
      </c>
      <c r="N44" s="21">
        <f>PRODUCT(D44-F44,100,1/F44)</f>
        <v>-23.036555354552714</v>
      </c>
      <c r="O44" s="21">
        <f>PRODUCT(F44-H44,100,1/H44)</f>
        <v>-3.7188720990443915</v>
      </c>
      <c r="P44" s="21">
        <f>PRODUCT(H44-J44,100,1/J44)</f>
        <v>-20.653161846184496</v>
      </c>
      <c r="Q44" s="21">
        <f>PRODUCT(J44-L44,100,1/L44)</f>
        <v>-20.368626129029057</v>
      </c>
    </row>
    <row r="45" spans="1:17" s="23" customFormat="1" ht="52.8">
      <c r="A45" s="17">
        <v>40</v>
      </c>
      <c r="B45" s="48" t="s">
        <v>38</v>
      </c>
      <c r="C45" s="49" t="s">
        <v>39</v>
      </c>
      <c r="D45" s="22">
        <v>47197</v>
      </c>
      <c r="E45" s="21">
        <f t="shared" si="4"/>
        <v>0.21153413905175139</v>
      </c>
      <c r="F45" s="20">
        <v>42554</v>
      </c>
      <c r="G45" s="21">
        <f t="shared" si="9"/>
        <v>8.327954756547154E-2</v>
      </c>
      <c r="H45" s="20">
        <v>57606</v>
      </c>
      <c r="I45" s="21">
        <f t="shared" si="6"/>
        <v>0.32200990166752452</v>
      </c>
      <c r="J45" s="20">
        <v>95772</v>
      </c>
      <c r="K45" s="21">
        <f t="shared" si="7"/>
        <v>0.61445611760509933</v>
      </c>
      <c r="L45" s="20">
        <v>75173</v>
      </c>
      <c r="M45" s="21">
        <f t="shared" si="5"/>
        <v>0.41882545570452662</v>
      </c>
      <c r="N45" s="21">
        <f>PRODUCT(D45-F45,100,1/F45)</f>
        <v>10.910842693988815</v>
      </c>
      <c r="O45" s="21">
        <f>PRODUCT(F45-H45,100,1/H45)</f>
        <v>-26.12922265041836</v>
      </c>
      <c r="P45" s="21">
        <f>PRODUCT(H45-J45,100,1/J45)</f>
        <v>-39.850895877709554</v>
      </c>
      <c r="Q45" s="21">
        <f>PRODUCT(J45-L45,100,1/L45)</f>
        <v>27.402125763239461</v>
      </c>
    </row>
    <row r="46" spans="1:17" s="23" customFormat="1" ht="39.6">
      <c r="A46" s="17">
        <v>41</v>
      </c>
      <c r="B46" s="48" t="s">
        <v>1069</v>
      </c>
      <c r="C46" s="49" t="s">
        <v>1070</v>
      </c>
      <c r="D46" s="22">
        <v>43943</v>
      </c>
      <c r="E46" s="21">
        <f t="shared" si="4"/>
        <v>0.19694990512852747</v>
      </c>
      <c r="F46" s="20"/>
      <c r="G46" s="32"/>
      <c r="H46" s="20"/>
      <c r="I46" s="32"/>
      <c r="J46" s="20"/>
      <c r="K46" s="32"/>
      <c r="L46" s="20">
        <v>60</v>
      </c>
      <c r="M46" s="21">
        <f t="shared" si="5"/>
        <v>3.3428927064599789E-4</v>
      </c>
      <c r="N46" s="21"/>
      <c r="O46" s="21"/>
      <c r="P46" s="21"/>
      <c r="Q46" s="21">
        <f>PRODUCT(J46-L46,100,1/L46)</f>
        <v>-100</v>
      </c>
    </row>
    <row r="47" spans="1:17" s="23" customFormat="1" ht="52.8">
      <c r="A47" s="17">
        <v>42</v>
      </c>
      <c r="B47" s="48" t="s">
        <v>1071</v>
      </c>
      <c r="C47" s="49" t="s">
        <v>1072</v>
      </c>
      <c r="D47" s="22">
        <v>43649</v>
      </c>
      <c r="E47" s="21">
        <f t="shared" si="4"/>
        <v>0.19563221466342981</v>
      </c>
      <c r="F47" s="20">
        <v>17540</v>
      </c>
      <c r="G47" s="21">
        <f t="shared" ref="G47:G59" si="10">PRODUCT(F47,100,1/51097780)</f>
        <v>3.4326344510466011E-2</v>
      </c>
      <c r="H47" s="20">
        <v>4452</v>
      </c>
      <c r="I47" s="21">
        <f t="shared" ref="I47:I87" si="11">PRODUCT(H47,100,1/17889512)</f>
        <v>2.4886089682043869E-2</v>
      </c>
      <c r="J47" s="20"/>
      <c r="K47" s="21">
        <f t="shared" ref="K47:K87" si="12">PRODUCT(J47,100,1/15586467)</f>
        <v>6.4158221359593546E-6</v>
      </c>
      <c r="L47" s="20"/>
      <c r="M47" s="21">
        <f t="shared" si="5"/>
        <v>5.5714878440999646E-6</v>
      </c>
      <c r="N47" s="21">
        <f>PRODUCT(D47-F47,100,1/F47)</f>
        <v>148.85404789053592</v>
      </c>
      <c r="O47" s="21">
        <f>PRODUCT(F47-H47,100,1/H47)</f>
        <v>293.9802336028751</v>
      </c>
      <c r="P47" s="21"/>
      <c r="Q47" s="21"/>
    </row>
    <row r="48" spans="1:17" s="23" customFormat="1" ht="26.4">
      <c r="A48" s="17">
        <v>43</v>
      </c>
      <c r="B48" s="48" t="s">
        <v>204</v>
      </c>
      <c r="C48" s="49" t="s">
        <v>205</v>
      </c>
      <c r="D48" s="22">
        <v>40711</v>
      </c>
      <c r="E48" s="21">
        <f t="shared" si="4"/>
        <v>0.18246427389316802</v>
      </c>
      <c r="F48" s="20">
        <v>38343</v>
      </c>
      <c r="G48" s="21">
        <f t="shared" si="10"/>
        <v>7.5038485037901836E-2</v>
      </c>
      <c r="H48" s="20">
        <v>22658</v>
      </c>
      <c r="I48" s="21">
        <f t="shared" si="11"/>
        <v>0.12665521563696092</v>
      </c>
      <c r="J48" s="20">
        <v>23331</v>
      </c>
      <c r="K48" s="21">
        <f t="shared" si="12"/>
        <v>0.14968754625406772</v>
      </c>
      <c r="L48" s="20">
        <v>21256</v>
      </c>
      <c r="M48" s="21">
        <f t="shared" si="5"/>
        <v>0.11842754561418885</v>
      </c>
      <c r="N48" s="21">
        <f>PRODUCT(D48-F48,100,1/F48)</f>
        <v>6.1758339201418773</v>
      </c>
      <c r="O48" s="21">
        <f>PRODUCT(F48-H48,100,1/H48)</f>
        <v>69.2249977932739</v>
      </c>
      <c r="P48" s="21">
        <f>PRODUCT(H48-J48,100,1/J48)</f>
        <v>-2.8845741717028845</v>
      </c>
      <c r="Q48" s="21">
        <f>PRODUCT(J48-L48,100,1/L48)</f>
        <v>9.7619495671810324</v>
      </c>
    </row>
    <row r="49" spans="1:17" s="23" customFormat="1" ht="52.8">
      <c r="A49" s="17">
        <v>44</v>
      </c>
      <c r="B49" s="48" t="s">
        <v>50</v>
      </c>
      <c r="C49" s="49" t="s">
        <v>51</v>
      </c>
      <c r="D49" s="22">
        <v>40200</v>
      </c>
      <c r="E49" s="21">
        <f t="shared" si="4"/>
        <v>0.18017400237049827</v>
      </c>
      <c r="F49" s="20">
        <v>7283</v>
      </c>
      <c r="G49" s="21">
        <f t="shared" si="10"/>
        <v>1.4253065397361686E-2</v>
      </c>
      <c r="H49" s="20">
        <v>2053</v>
      </c>
      <c r="I49" s="21">
        <f t="shared" si="11"/>
        <v>1.1475997780151856E-2</v>
      </c>
      <c r="J49" s="20">
        <v>1086</v>
      </c>
      <c r="K49" s="21">
        <f t="shared" si="12"/>
        <v>6.9675828396518593E-3</v>
      </c>
      <c r="L49" s="20">
        <v>7500</v>
      </c>
      <c r="M49" s="21">
        <f t="shared" si="5"/>
        <v>4.1786158830749737E-2</v>
      </c>
      <c r="N49" s="21">
        <f>PRODUCT(D49-F49,100,1/F49)</f>
        <v>451.97034189207744</v>
      </c>
      <c r="O49" s="21">
        <f>PRODUCT(F49-H49,100,1/H49)</f>
        <v>254.74914758889432</v>
      </c>
      <c r="P49" s="21">
        <f>PRODUCT(H49-J49,100,1/J49)</f>
        <v>89.042357274401482</v>
      </c>
      <c r="Q49" s="21">
        <f>PRODUCT(J49-L49,100,1/L49)</f>
        <v>-85.52000000000001</v>
      </c>
    </row>
    <row r="50" spans="1:17" s="23" customFormat="1" ht="52.8">
      <c r="A50" s="17">
        <v>45</v>
      </c>
      <c r="B50" s="48" t="s">
        <v>372</v>
      </c>
      <c r="C50" s="49" t="s">
        <v>373</v>
      </c>
      <c r="D50" s="22">
        <v>39256</v>
      </c>
      <c r="E50" s="21">
        <f t="shared" si="4"/>
        <v>0.17594305067304178</v>
      </c>
      <c r="F50" s="20">
        <v>83851</v>
      </c>
      <c r="G50" s="21">
        <f t="shared" si="10"/>
        <v>0.16409910567543248</v>
      </c>
      <c r="H50" s="20">
        <v>33437</v>
      </c>
      <c r="I50" s="21">
        <f t="shared" si="11"/>
        <v>0.18690839638331108</v>
      </c>
      <c r="J50" s="20">
        <v>33981</v>
      </c>
      <c r="K50" s="21">
        <f t="shared" si="12"/>
        <v>0.21801605200203483</v>
      </c>
      <c r="L50" s="20"/>
      <c r="M50" s="21">
        <f t="shared" si="5"/>
        <v>5.5714878440999646E-6</v>
      </c>
      <c r="N50" s="21">
        <f>PRODUCT(D50-F50,100,1/F50)</f>
        <v>-53.183623331862471</v>
      </c>
      <c r="O50" s="21">
        <f>PRODUCT(F50-H50,100,1/H50)</f>
        <v>150.77309567245865</v>
      </c>
      <c r="P50" s="21">
        <f>PRODUCT(H50-J50,100,1/J50)</f>
        <v>-1.6008946175804126</v>
      </c>
      <c r="Q50" s="21"/>
    </row>
    <row r="51" spans="1:17" s="23" customFormat="1" ht="13.2">
      <c r="A51" s="17">
        <v>46</v>
      </c>
      <c r="B51" s="48" t="s">
        <v>332</v>
      </c>
      <c r="C51" s="49" t="s">
        <v>333</v>
      </c>
      <c r="D51" s="22">
        <v>36412</v>
      </c>
      <c r="E51" s="21">
        <f t="shared" si="4"/>
        <v>0.16319641229638265</v>
      </c>
      <c r="F51" s="20">
        <v>8039</v>
      </c>
      <c r="G51" s="21">
        <f t="shared" si="10"/>
        <v>1.5732581728599558E-2</v>
      </c>
      <c r="H51" s="20"/>
      <c r="I51" s="21">
        <f t="shared" si="11"/>
        <v>5.589867403873286E-6</v>
      </c>
      <c r="J51" s="20"/>
      <c r="K51" s="21">
        <f t="shared" si="12"/>
        <v>6.4158221359593546E-6</v>
      </c>
      <c r="L51" s="20"/>
      <c r="M51" s="21">
        <f t="shared" si="5"/>
        <v>5.5714878440999646E-6</v>
      </c>
      <c r="N51" s="21">
        <f>PRODUCT(D51-F51,100,1/F51)</f>
        <v>352.94190819753697</v>
      </c>
      <c r="O51" s="21"/>
      <c r="P51" s="21"/>
      <c r="Q51" s="21"/>
    </row>
    <row r="52" spans="1:17" s="23" customFormat="1" ht="13.2">
      <c r="A52" s="17">
        <v>47</v>
      </c>
      <c r="B52" s="48" t="s">
        <v>48</v>
      </c>
      <c r="C52" s="49" t="s">
        <v>49</v>
      </c>
      <c r="D52" s="22">
        <v>34484</v>
      </c>
      <c r="E52" s="21">
        <f t="shared" si="4"/>
        <v>0.15455523128717069</v>
      </c>
      <c r="F52" s="20">
        <v>4648</v>
      </c>
      <c r="G52" s="21">
        <f t="shared" si="10"/>
        <v>9.0962855920550759E-3</v>
      </c>
      <c r="H52" s="20">
        <v>1</v>
      </c>
      <c r="I52" s="21">
        <f t="shared" si="11"/>
        <v>5.589867403873286E-6</v>
      </c>
      <c r="J52" s="20">
        <v>483</v>
      </c>
      <c r="K52" s="21">
        <f t="shared" si="12"/>
        <v>3.0988420916683683E-3</v>
      </c>
      <c r="L52" s="20">
        <v>518</v>
      </c>
      <c r="M52" s="21">
        <f t="shared" si="5"/>
        <v>2.8860307032437817E-3</v>
      </c>
      <c r="N52" s="21">
        <f>PRODUCT(D52-F52,100,1/F52)</f>
        <v>641.91049913941481</v>
      </c>
      <c r="O52" s="21">
        <f>PRODUCT(F52-H52,100,1/H52)</f>
        <v>464700</v>
      </c>
      <c r="P52" s="21">
        <f>PRODUCT(H52-J52,100,1/J52)</f>
        <v>-99.792960662525886</v>
      </c>
      <c r="Q52" s="21">
        <f>PRODUCT(J52-L52,100,1/L52)</f>
        <v>-6.756756756756757</v>
      </c>
    </row>
    <row r="53" spans="1:17" s="23" customFormat="1" ht="52.8">
      <c r="A53" s="17">
        <v>48</v>
      </c>
      <c r="B53" s="48" t="s">
        <v>590</v>
      </c>
      <c r="C53" s="49" t="s">
        <v>591</v>
      </c>
      <c r="D53" s="22">
        <v>34354</v>
      </c>
      <c r="E53" s="21">
        <f t="shared" si="4"/>
        <v>0.15397257904069894</v>
      </c>
      <c r="F53" s="20">
        <v>70703</v>
      </c>
      <c r="G53" s="21">
        <f t="shared" si="10"/>
        <v>0.13836804651787221</v>
      </c>
      <c r="H53" s="20">
        <v>3415</v>
      </c>
      <c r="I53" s="21">
        <f t="shared" si="11"/>
        <v>1.9089397184227273E-2</v>
      </c>
      <c r="J53" s="20">
        <v>3278</v>
      </c>
      <c r="K53" s="21">
        <f t="shared" si="12"/>
        <v>2.1031064961674766E-2</v>
      </c>
      <c r="L53" s="20"/>
      <c r="M53" s="21">
        <f t="shared" si="5"/>
        <v>5.5714878440999646E-6</v>
      </c>
      <c r="N53" s="21">
        <f>PRODUCT(D53-F53,100,1/F53)</f>
        <v>-51.410831223569012</v>
      </c>
      <c r="O53" s="21">
        <f>PRODUCT(F53-H53,100,1/H53)</f>
        <v>1970.3660322108346</v>
      </c>
      <c r="P53" s="21">
        <f>PRODUCT(H53-J53,100,1/J53)</f>
        <v>4.1793776693105551</v>
      </c>
      <c r="Q53" s="21"/>
    </row>
    <row r="54" spans="1:17" s="23" customFormat="1" ht="26.4">
      <c r="A54" s="17">
        <v>49</v>
      </c>
      <c r="B54" s="48" t="s">
        <v>450</v>
      </c>
      <c r="C54" s="49" t="s">
        <v>451</v>
      </c>
      <c r="D54" s="22">
        <v>34197</v>
      </c>
      <c r="E54" s="21">
        <f t="shared" si="4"/>
        <v>0.15326891440457535</v>
      </c>
      <c r="F54" s="20">
        <v>25965</v>
      </c>
      <c r="G54" s="21">
        <f t="shared" si="10"/>
        <v>5.0814340662157925E-2</v>
      </c>
      <c r="H54" s="20">
        <v>15377</v>
      </c>
      <c r="I54" s="21">
        <f t="shared" si="11"/>
        <v>8.5955391069359524E-2</v>
      </c>
      <c r="J54" s="20">
        <v>8923</v>
      </c>
      <c r="K54" s="21">
        <f t="shared" si="12"/>
        <v>5.7248380919165322E-2</v>
      </c>
      <c r="L54" s="20">
        <v>9456</v>
      </c>
      <c r="M54" s="21">
        <f t="shared" si="5"/>
        <v>5.2683989053809263E-2</v>
      </c>
      <c r="N54" s="21">
        <f>PRODUCT(D54-F54,100,1/F54)</f>
        <v>31.704217215482377</v>
      </c>
      <c r="O54" s="21">
        <f>PRODUCT(F54-H54,100,1/H54)</f>
        <v>68.856083761461917</v>
      </c>
      <c r="P54" s="21">
        <f>PRODUCT(H54-J54,100,1/J54)</f>
        <v>72.329933878740334</v>
      </c>
      <c r="Q54" s="21">
        <f>PRODUCT(J54-L54,100,1/L54)</f>
        <v>-5.6366328257191203</v>
      </c>
    </row>
    <row r="55" spans="1:17" s="23" customFormat="1" ht="52.8">
      <c r="A55" s="17">
        <v>50</v>
      </c>
      <c r="B55" s="48" t="s">
        <v>1073</v>
      </c>
      <c r="C55" s="49" t="s">
        <v>1074</v>
      </c>
      <c r="D55" s="22">
        <v>33253</v>
      </c>
      <c r="E55" s="21">
        <f t="shared" si="4"/>
        <v>0.14903796270711886</v>
      </c>
      <c r="F55" s="20">
        <v>17626</v>
      </c>
      <c r="G55" s="21">
        <f t="shared" si="10"/>
        <v>3.4494649278305242E-2</v>
      </c>
      <c r="H55" s="20">
        <v>10264</v>
      </c>
      <c r="I55" s="21">
        <f t="shared" si="11"/>
        <v>5.7374399033355408E-2</v>
      </c>
      <c r="J55" s="20">
        <v>16773</v>
      </c>
      <c r="K55" s="21">
        <f t="shared" si="12"/>
        <v>0.10761258468644626</v>
      </c>
      <c r="L55" s="20">
        <v>16299</v>
      </c>
      <c r="M55" s="21">
        <f t="shared" si="5"/>
        <v>9.0809680370985316E-2</v>
      </c>
      <c r="N55" s="21">
        <f>PRODUCT(D55-F55,100,1/F55)</f>
        <v>88.658799500737544</v>
      </c>
      <c r="O55" s="21">
        <f>PRODUCT(F55-H55,100,1/H55)</f>
        <v>71.726422447388927</v>
      </c>
      <c r="P55" s="21">
        <f>PRODUCT(H55-J55,100,1/J55)</f>
        <v>-38.806415071841649</v>
      </c>
      <c r="Q55" s="21">
        <f>PRODUCT(J55-L55,100,1/L55)</f>
        <v>2.9081538744708264</v>
      </c>
    </row>
    <row r="56" spans="1:17" s="23" customFormat="1" ht="52.8">
      <c r="A56" s="17">
        <v>51</v>
      </c>
      <c r="B56" s="48" t="s">
        <v>170</v>
      </c>
      <c r="C56" s="49" t="s">
        <v>171</v>
      </c>
      <c r="D56" s="22">
        <v>30589</v>
      </c>
      <c r="E56" s="21">
        <f t="shared" si="4"/>
        <v>0.13709807359480525</v>
      </c>
      <c r="F56" s="20">
        <v>7529</v>
      </c>
      <c r="G56" s="21">
        <f t="shared" si="10"/>
        <v>1.4734495314669247E-2</v>
      </c>
      <c r="H56" s="20">
        <v>8506</v>
      </c>
      <c r="I56" s="21">
        <f t="shared" si="11"/>
        <v>4.7547412137346173E-2</v>
      </c>
      <c r="J56" s="20">
        <v>50534</v>
      </c>
      <c r="K56" s="21">
        <f t="shared" si="12"/>
        <v>0.32421715581857002</v>
      </c>
      <c r="L56" s="20">
        <v>18955</v>
      </c>
      <c r="M56" s="21">
        <f t="shared" si="5"/>
        <v>0.10560755208491483</v>
      </c>
      <c r="N56" s="21">
        <f>PRODUCT(D56-F56,100,1/F56)</f>
        <v>306.28237481737284</v>
      </c>
      <c r="O56" s="21">
        <f>PRODUCT(F56-H56,100,1/H56)</f>
        <v>-11.486009875382084</v>
      </c>
      <c r="P56" s="21">
        <f>PRODUCT(H56-J56,100,1/J56)</f>
        <v>-83.167768235247564</v>
      </c>
      <c r="Q56" s="21">
        <f>PRODUCT(J56-L56,100,1/L56)</f>
        <v>166.59984173041414</v>
      </c>
    </row>
    <row r="57" spans="1:17" s="23" customFormat="1" ht="39.6">
      <c r="A57" s="17">
        <v>52</v>
      </c>
      <c r="B57" s="48" t="s">
        <v>62</v>
      </c>
      <c r="C57" s="49" t="s">
        <v>63</v>
      </c>
      <c r="D57" s="22">
        <v>30201</v>
      </c>
      <c r="E57" s="21">
        <f t="shared" si="4"/>
        <v>0.13535908073610492</v>
      </c>
      <c r="F57" s="20">
        <v>117967</v>
      </c>
      <c r="G57" s="21">
        <f t="shared" si="10"/>
        <v>0.2308652156708178</v>
      </c>
      <c r="H57" s="20">
        <v>27199</v>
      </c>
      <c r="I57" s="21">
        <f t="shared" si="11"/>
        <v>0.15203880351794952</v>
      </c>
      <c r="J57" s="20">
        <v>114135</v>
      </c>
      <c r="K57" s="21">
        <f t="shared" si="12"/>
        <v>0.73226985948772094</v>
      </c>
      <c r="L57" s="20">
        <v>33551</v>
      </c>
      <c r="M57" s="21">
        <f t="shared" si="5"/>
        <v>0.1869289886573979</v>
      </c>
      <c r="N57" s="21">
        <f>PRODUCT(D57-F57,100,1/F57)</f>
        <v>-74.398772538082682</v>
      </c>
      <c r="O57" s="21">
        <f>PRODUCT(F57-H57,100,1/H57)</f>
        <v>333.7181514026251</v>
      </c>
      <c r="P57" s="21">
        <f>PRODUCT(H57-J57,100,1/J57)</f>
        <v>-76.169448460156829</v>
      </c>
      <c r="Q57" s="21">
        <f>PRODUCT(J57-L57,100,1/L57)</f>
        <v>240.18360108491549</v>
      </c>
    </row>
    <row r="58" spans="1:17" s="23" customFormat="1" ht="52.8">
      <c r="A58" s="17">
        <v>53</v>
      </c>
      <c r="B58" s="48" t="s">
        <v>112</v>
      </c>
      <c r="C58" s="49" t="s">
        <v>113</v>
      </c>
      <c r="D58" s="22">
        <v>30033</v>
      </c>
      <c r="E58" s="21">
        <f t="shared" si="4"/>
        <v>0.13460611475604911</v>
      </c>
      <c r="F58" s="20">
        <v>1990</v>
      </c>
      <c r="G58" s="21">
        <f t="shared" si="10"/>
        <v>3.8944940465123925E-3</v>
      </c>
      <c r="H58" s="20">
        <v>67363</v>
      </c>
      <c r="I58" s="21">
        <f t="shared" si="11"/>
        <v>0.37655023792711617</v>
      </c>
      <c r="J58" s="20">
        <v>1245</v>
      </c>
      <c r="K58" s="21">
        <f t="shared" si="12"/>
        <v>7.9876985592693961E-3</v>
      </c>
      <c r="L58" s="20"/>
      <c r="M58" s="21">
        <f t="shared" si="5"/>
        <v>5.5714878440999646E-6</v>
      </c>
      <c r="N58" s="21">
        <f>PRODUCT(D58-F58,100,1/F58)</f>
        <v>1409.1959798994976</v>
      </c>
      <c r="O58" s="21">
        <f>PRODUCT(F58-H58,100,1/H58)</f>
        <v>-97.045856033727716</v>
      </c>
      <c r="P58" s="21">
        <f>PRODUCT(H58-J58,100,1/J58)</f>
        <v>5310.6827309236951</v>
      </c>
      <c r="Q58" s="21"/>
    </row>
    <row r="59" spans="1:17" s="23" customFormat="1" ht="52.8">
      <c r="A59" s="17">
        <v>54</v>
      </c>
      <c r="B59" s="48" t="s">
        <v>408</v>
      </c>
      <c r="C59" s="49" t="s">
        <v>409</v>
      </c>
      <c r="D59" s="22">
        <v>29640</v>
      </c>
      <c r="E59" s="21">
        <f t="shared" si="4"/>
        <v>0.1328447121955614</v>
      </c>
      <c r="F59" s="20">
        <v>27924</v>
      </c>
      <c r="G59" s="21">
        <f t="shared" si="10"/>
        <v>5.464816671096083E-2</v>
      </c>
      <c r="H59" s="20">
        <v>10193</v>
      </c>
      <c r="I59" s="21">
        <f t="shared" si="11"/>
        <v>5.6977518447680404E-2</v>
      </c>
      <c r="J59" s="20">
        <v>13565</v>
      </c>
      <c r="K59" s="21">
        <f t="shared" si="12"/>
        <v>8.7030627274288647E-2</v>
      </c>
      <c r="L59" s="20">
        <v>771</v>
      </c>
      <c r="M59" s="21">
        <f t="shared" si="5"/>
        <v>4.2956171278010725E-3</v>
      </c>
      <c r="N59" s="21">
        <f>PRODUCT(D59-F59,100,1/F59)</f>
        <v>6.1452513966480451</v>
      </c>
      <c r="O59" s="21">
        <f>PRODUCT(F59-H59,100,1/H59)</f>
        <v>173.9527126459335</v>
      </c>
      <c r="P59" s="21">
        <f>PRODUCT(H59-J59,100,1/J59)</f>
        <v>-24.85809067453004</v>
      </c>
      <c r="Q59" s="21">
        <f>PRODUCT(J59-L59,100,1/L59)</f>
        <v>1659.4033722438392</v>
      </c>
    </row>
    <row r="60" spans="1:17" s="23" customFormat="1" ht="13.2">
      <c r="A60" s="17">
        <v>55</v>
      </c>
      <c r="B60" s="48" t="s">
        <v>328</v>
      </c>
      <c r="C60" s="49" t="s">
        <v>329</v>
      </c>
      <c r="D60" s="22">
        <v>28867</v>
      </c>
      <c r="E60" s="21">
        <f t="shared" si="4"/>
        <v>0.12938017229923315</v>
      </c>
      <c r="F60" s="20"/>
      <c r="G60" s="32"/>
      <c r="H60" s="20">
        <v>14627</v>
      </c>
      <c r="I60" s="21">
        <f t="shared" si="11"/>
        <v>8.1762990516454553E-2</v>
      </c>
      <c r="J60" s="20">
        <v>35081</v>
      </c>
      <c r="K60" s="21">
        <f t="shared" si="12"/>
        <v>0.22507345635159012</v>
      </c>
      <c r="L60" s="20">
        <v>19939</v>
      </c>
      <c r="M60" s="21">
        <f t="shared" si="5"/>
        <v>0.1110898961235092</v>
      </c>
      <c r="N60" s="21"/>
      <c r="O60" s="21">
        <f>PRODUCT(F60-H60,100,1/H60)</f>
        <v>-100.00000000000001</v>
      </c>
      <c r="P60" s="21">
        <f>PRODUCT(H60-J60,100,1/J60)</f>
        <v>-58.305065420027937</v>
      </c>
      <c r="Q60" s="21">
        <f>PRODUCT(J60-L60,100,1/L60)</f>
        <v>75.94162194693817</v>
      </c>
    </row>
    <row r="61" spans="1:17" s="23" customFormat="1" ht="52.8">
      <c r="A61" s="17">
        <v>56</v>
      </c>
      <c r="B61" s="48" t="s">
        <v>498</v>
      </c>
      <c r="C61" s="49" t="s">
        <v>499</v>
      </c>
      <c r="D61" s="22">
        <v>28442</v>
      </c>
      <c r="E61" s="21">
        <f t="shared" si="4"/>
        <v>0.12747534764730625</v>
      </c>
      <c r="F61" s="20">
        <v>15561</v>
      </c>
      <c r="G61" s="21">
        <f t="shared" ref="G61:G87" si="13">PRODUCT(F61,100,1/51097780)</f>
        <v>3.045337781797957E-2</v>
      </c>
      <c r="H61" s="20">
        <v>74361</v>
      </c>
      <c r="I61" s="21">
        <f t="shared" si="11"/>
        <v>0.41566813001942143</v>
      </c>
      <c r="J61" s="20">
        <v>20380</v>
      </c>
      <c r="K61" s="21">
        <f t="shared" si="12"/>
        <v>0.13075445513085165</v>
      </c>
      <c r="L61" s="20">
        <v>59251</v>
      </c>
      <c r="M61" s="21">
        <f t="shared" si="5"/>
        <v>0.33011622625076698</v>
      </c>
      <c r="N61" s="21">
        <f>PRODUCT(D61-F61,100,1/F61)</f>
        <v>82.777456461666986</v>
      </c>
      <c r="O61" s="21">
        <f>PRODUCT(F61-H61,100,1/H61)</f>
        <v>-79.073707992092636</v>
      </c>
      <c r="P61" s="21">
        <f>PRODUCT(H61-J61,100,1/J61)</f>
        <v>264.87242394504415</v>
      </c>
      <c r="Q61" s="21">
        <f>PRODUCT(J61-L61,100,1/L61)</f>
        <v>-65.603956051374666</v>
      </c>
    </row>
    <row r="62" spans="1:17" s="23" customFormat="1" ht="52.8">
      <c r="A62" s="17">
        <v>57</v>
      </c>
      <c r="B62" s="48" t="s">
        <v>16</v>
      </c>
      <c r="C62" s="49" t="s">
        <v>17</v>
      </c>
      <c r="D62" s="22">
        <v>27216</v>
      </c>
      <c r="E62" s="21">
        <f t="shared" si="4"/>
        <v>0.1219804887690418</v>
      </c>
      <c r="F62" s="20">
        <v>13555</v>
      </c>
      <c r="G62" s="21">
        <f t="shared" si="13"/>
        <v>2.6527571256520343E-2</v>
      </c>
      <c r="H62" s="20">
        <v>237272</v>
      </c>
      <c r="I62" s="21">
        <f t="shared" si="11"/>
        <v>1.3263190186518223</v>
      </c>
      <c r="J62" s="20">
        <v>45486</v>
      </c>
      <c r="K62" s="21">
        <f t="shared" si="12"/>
        <v>0.29183008567624724</v>
      </c>
      <c r="L62" s="20">
        <v>43419</v>
      </c>
      <c r="M62" s="21">
        <f t="shared" si="5"/>
        <v>0.24190843070297635</v>
      </c>
      <c r="N62" s="21">
        <f>PRODUCT(D62-F62,100,1/F62)</f>
        <v>100.78199926226485</v>
      </c>
      <c r="O62" s="21">
        <f>PRODUCT(F62-H62,100,1/H62)</f>
        <v>-94.287147240298054</v>
      </c>
      <c r="P62" s="21">
        <f>PRODUCT(H62-J62,100,1/J62)</f>
        <v>421.63742690058479</v>
      </c>
      <c r="Q62" s="21">
        <f>PRODUCT(J62-L62,100,1/L62)</f>
        <v>4.7605886823740757</v>
      </c>
    </row>
    <row r="63" spans="1:17" s="23" customFormat="1" ht="66">
      <c r="A63" s="17">
        <v>58</v>
      </c>
      <c r="B63" s="48" t="s">
        <v>276</v>
      </c>
      <c r="C63" s="49" t="s">
        <v>277</v>
      </c>
      <c r="D63" s="22">
        <v>27114</v>
      </c>
      <c r="E63" s="21">
        <f t="shared" si="4"/>
        <v>0.12152333085257935</v>
      </c>
      <c r="F63" s="20">
        <v>852</v>
      </c>
      <c r="G63" s="21">
        <f t="shared" si="13"/>
        <v>1.6673914209188736E-3</v>
      </c>
      <c r="H63" s="20">
        <v>8833</v>
      </c>
      <c r="I63" s="21">
        <f t="shared" si="11"/>
        <v>4.9375298778412735E-2</v>
      </c>
      <c r="J63" s="20">
        <v>5994</v>
      </c>
      <c r="K63" s="21">
        <f t="shared" si="12"/>
        <v>3.8456437882940377E-2</v>
      </c>
      <c r="L63" s="20">
        <v>5346</v>
      </c>
      <c r="M63" s="21">
        <f t="shared" si="5"/>
        <v>2.9785174014558411E-2</v>
      </c>
      <c r="N63" s="21">
        <f>PRODUCT(D63-F63,100,1/F63)</f>
        <v>3082.394366197183</v>
      </c>
      <c r="O63" s="21">
        <f>PRODUCT(F63-H63,100,1/H63)</f>
        <v>-90.354352994452626</v>
      </c>
      <c r="P63" s="21">
        <f>PRODUCT(H63-J63,100,1/J63)</f>
        <v>47.364030697364036</v>
      </c>
      <c r="Q63" s="21">
        <f>PRODUCT(J63-L63,100,1/L63)</f>
        <v>12.121212121212121</v>
      </c>
    </row>
    <row r="64" spans="1:17" s="23" customFormat="1" ht="52.8">
      <c r="A64" s="17">
        <v>59</v>
      </c>
      <c r="B64" s="48" t="s">
        <v>280</v>
      </c>
      <c r="C64" s="49" t="s">
        <v>281</v>
      </c>
      <c r="D64" s="22">
        <v>26707</v>
      </c>
      <c r="E64" s="21">
        <f t="shared" si="4"/>
        <v>0.119699181127087</v>
      </c>
      <c r="F64" s="20">
        <v>841</v>
      </c>
      <c r="G64" s="21">
        <f t="shared" si="13"/>
        <v>1.6458640668929258E-3</v>
      </c>
      <c r="H64" s="20">
        <v>2837</v>
      </c>
      <c r="I64" s="21">
        <f t="shared" si="11"/>
        <v>1.5858453824788513E-2</v>
      </c>
      <c r="J64" s="20">
        <v>8256</v>
      </c>
      <c r="K64" s="21">
        <f t="shared" si="12"/>
        <v>5.2969027554480436E-2</v>
      </c>
      <c r="L64" s="20">
        <v>7238</v>
      </c>
      <c r="M64" s="21">
        <f t="shared" si="5"/>
        <v>4.0326429015595543E-2</v>
      </c>
      <c r="N64" s="21">
        <f>PRODUCT(D64-F64,100,1/F64)</f>
        <v>3075.6242568370985</v>
      </c>
      <c r="O64" s="21">
        <f>PRODUCT(F64-H64,100,1/H64)</f>
        <v>-70.356009869580546</v>
      </c>
      <c r="P64" s="21">
        <f>PRODUCT(H64-J64,100,1/J64)</f>
        <v>-65.637112403100772</v>
      </c>
      <c r="Q64" s="21">
        <f>PRODUCT(J64-L64,100,1/L64)</f>
        <v>14.064658745509808</v>
      </c>
    </row>
    <row r="65" spans="1:17" s="23" customFormat="1" ht="39.6">
      <c r="A65" s="17">
        <v>60</v>
      </c>
      <c r="B65" s="48" t="s">
        <v>330</v>
      </c>
      <c r="C65" s="49" t="s">
        <v>331</v>
      </c>
      <c r="D65" s="22">
        <v>25623</v>
      </c>
      <c r="E65" s="21">
        <f t="shared" si="4"/>
        <v>0.114840757779584</v>
      </c>
      <c r="F65" s="20">
        <v>16175</v>
      </c>
      <c r="G65" s="21">
        <f t="shared" si="13"/>
        <v>3.1654995579064295E-2</v>
      </c>
      <c r="H65" s="20">
        <v>3695</v>
      </c>
      <c r="I65" s="21">
        <f t="shared" si="11"/>
        <v>2.0654560057311793E-2</v>
      </c>
      <c r="J65" s="20"/>
      <c r="K65" s="21">
        <f t="shared" si="12"/>
        <v>6.4158221359593546E-6</v>
      </c>
      <c r="L65" s="20">
        <v>3117</v>
      </c>
      <c r="M65" s="21">
        <f t="shared" si="5"/>
        <v>1.736632761005959E-2</v>
      </c>
      <c r="N65" s="21">
        <f>PRODUCT(D65-F65,100,1/F65)</f>
        <v>58.411128284389491</v>
      </c>
      <c r="O65" s="21">
        <f>PRODUCT(F65-H65,100,1/H65)</f>
        <v>337.7537212449256</v>
      </c>
      <c r="P65" s="21"/>
      <c r="Q65" s="21">
        <f>PRODUCT(J65-L65,100,1/L65)</f>
        <v>-100</v>
      </c>
    </row>
    <row r="66" spans="1:17" s="23" customFormat="1" ht="39.6">
      <c r="A66" s="17">
        <v>61</v>
      </c>
      <c r="B66" s="48" t="s">
        <v>1075</v>
      </c>
      <c r="C66" s="49" t="s">
        <v>1076</v>
      </c>
      <c r="D66" s="22">
        <v>23384</v>
      </c>
      <c r="E66" s="21">
        <f t="shared" si="4"/>
        <v>0.1048056933191973</v>
      </c>
      <c r="F66" s="20">
        <v>23442</v>
      </c>
      <c r="G66" s="21">
        <f t="shared" si="13"/>
        <v>4.5876748461479148E-2</v>
      </c>
      <c r="H66" s="20">
        <v>8121</v>
      </c>
      <c r="I66" s="21">
        <f t="shared" si="11"/>
        <v>4.5395313186854955E-2</v>
      </c>
      <c r="J66" s="20">
        <v>12369</v>
      </c>
      <c r="K66" s="21">
        <f t="shared" si="12"/>
        <v>7.9357303999681258E-2</v>
      </c>
      <c r="L66" s="20">
        <v>12225</v>
      </c>
      <c r="M66" s="21">
        <f t="shared" si="5"/>
        <v>6.8111438894122064E-2</v>
      </c>
      <c r="N66" s="21">
        <f>PRODUCT(D66-F66,100,1/F66)</f>
        <v>-0.24741916218752666</v>
      </c>
      <c r="O66" s="21">
        <f>PRODUCT(F66-H66,100,1/H66)</f>
        <v>188.65903213889914</v>
      </c>
      <c r="P66" s="21">
        <f>PRODUCT(H66-J66,100,1/J66)</f>
        <v>-34.3439243269464</v>
      </c>
      <c r="Q66" s="21">
        <f>PRODUCT(J66-L66,100,1/L66)</f>
        <v>1.1779141104294477</v>
      </c>
    </row>
    <row r="67" spans="1:17" s="23" customFormat="1" ht="52.8">
      <c r="A67" s="17">
        <v>62</v>
      </c>
      <c r="B67" s="48" t="s">
        <v>398</v>
      </c>
      <c r="C67" s="49" t="s">
        <v>399</v>
      </c>
      <c r="D67" s="22">
        <v>23211</v>
      </c>
      <c r="E67" s="21">
        <f t="shared" si="4"/>
        <v>0.10403031763735411</v>
      </c>
      <c r="F67" s="20">
        <v>21441</v>
      </c>
      <c r="G67" s="21">
        <f t="shared" si="13"/>
        <v>4.1960727060940811E-2</v>
      </c>
      <c r="H67" s="20">
        <v>15480</v>
      </c>
      <c r="I67" s="21">
        <f t="shared" si="11"/>
        <v>8.653114741195847E-2</v>
      </c>
      <c r="J67" s="20">
        <v>19493</v>
      </c>
      <c r="K67" s="21">
        <f t="shared" si="12"/>
        <v>0.1250636208962557</v>
      </c>
      <c r="L67" s="20">
        <v>17351</v>
      </c>
      <c r="M67" s="21">
        <f t="shared" si="5"/>
        <v>9.6670885582978483E-2</v>
      </c>
      <c r="N67" s="21">
        <f>PRODUCT(D67-F67,100,1/F67)</f>
        <v>8.2552119770533086</v>
      </c>
      <c r="O67" s="21">
        <f>PRODUCT(F67-H67,100,1/H67)</f>
        <v>38.507751937984494</v>
      </c>
      <c r="P67" s="21">
        <f>PRODUCT(H67-J67,100,1/J67)</f>
        <v>-20.586877340583801</v>
      </c>
      <c r="Q67" s="21">
        <f>PRODUCT(J67-L67,100,1/L67)</f>
        <v>12.345109791942827</v>
      </c>
    </row>
    <row r="68" spans="1:17" s="23" customFormat="1" ht="26.4">
      <c r="A68" s="17">
        <v>63</v>
      </c>
      <c r="B68" s="48" t="s">
        <v>240</v>
      </c>
      <c r="C68" s="49" t="s">
        <v>241</v>
      </c>
      <c r="D68" s="22">
        <v>23129</v>
      </c>
      <c r="E68" s="21">
        <f t="shared" si="4"/>
        <v>0.10366279852804115</v>
      </c>
      <c r="F68" s="20">
        <v>30590</v>
      </c>
      <c r="G68" s="21">
        <f t="shared" si="13"/>
        <v>5.9865614513976928E-2</v>
      </c>
      <c r="H68" s="20">
        <v>4929</v>
      </c>
      <c r="I68" s="21">
        <f t="shared" si="11"/>
        <v>2.7552456433691429E-2</v>
      </c>
      <c r="J68" s="20">
        <v>438</v>
      </c>
      <c r="K68" s="21">
        <f t="shared" si="12"/>
        <v>2.8101300955501976E-3</v>
      </c>
      <c r="L68" s="20">
        <v>14796</v>
      </c>
      <c r="M68" s="21">
        <f t="shared" si="5"/>
        <v>8.2435734141303077E-2</v>
      </c>
      <c r="N68" s="21">
        <f>PRODUCT(D68-F68,100,1/F68)</f>
        <v>-24.390323635174894</v>
      </c>
      <c r="O68" s="21">
        <f>PRODUCT(F68-H68,100,1/H68)</f>
        <v>520.61270034489758</v>
      </c>
      <c r="P68" s="21">
        <f>PRODUCT(H68-J68,100,1/J68)</f>
        <v>1025.3424657534247</v>
      </c>
      <c r="Q68" s="21">
        <f>PRODUCT(J68-L68,100,1/L68)</f>
        <v>-97.039740470397405</v>
      </c>
    </row>
    <row r="69" spans="1:17" s="23" customFormat="1" ht="13.2">
      <c r="A69" s="17">
        <v>64</v>
      </c>
      <c r="B69" s="48" t="s">
        <v>1077</v>
      </c>
      <c r="C69" s="49" t="s">
        <v>1078</v>
      </c>
      <c r="D69" s="22">
        <v>23123</v>
      </c>
      <c r="E69" s="21">
        <f t="shared" si="4"/>
        <v>0.1036359068858963</v>
      </c>
      <c r="F69" s="20">
        <v>3326</v>
      </c>
      <c r="G69" s="21">
        <f t="shared" si="13"/>
        <v>6.5090890445729738E-3</v>
      </c>
      <c r="H69" s="20">
        <v>3639</v>
      </c>
      <c r="I69" s="21">
        <f t="shared" si="11"/>
        <v>2.0341527482694889E-2</v>
      </c>
      <c r="J69" s="20">
        <v>3367</v>
      </c>
      <c r="K69" s="21">
        <f t="shared" si="12"/>
        <v>2.1602073131775149E-2</v>
      </c>
      <c r="L69" s="20">
        <v>3952</v>
      </c>
      <c r="M69" s="21">
        <f t="shared" si="5"/>
        <v>2.2018519959883059E-2</v>
      </c>
      <c r="N69" s="21">
        <f>PRODUCT(D69-F69,100,1/F69)</f>
        <v>595.21948286229713</v>
      </c>
      <c r="O69" s="21">
        <f>PRODUCT(F69-H69,100,1/H69)</f>
        <v>-8.6012640835394336</v>
      </c>
      <c r="P69" s="21">
        <f>PRODUCT(H69-J69,100,1/J69)</f>
        <v>8.0784080784080778</v>
      </c>
      <c r="Q69" s="21">
        <f>PRODUCT(J69-L69,100,1/L69)</f>
        <v>-14.802631578947368</v>
      </c>
    </row>
    <row r="70" spans="1:17" s="23" customFormat="1" ht="13.2">
      <c r="A70" s="17">
        <v>65</v>
      </c>
      <c r="B70" s="48" t="s">
        <v>618</v>
      </c>
      <c r="C70" s="49" t="s">
        <v>619</v>
      </c>
      <c r="D70" s="22">
        <v>21665</v>
      </c>
      <c r="E70" s="21">
        <f t="shared" si="4"/>
        <v>9.7101237844697624E-2</v>
      </c>
      <c r="F70" s="20">
        <v>8890</v>
      </c>
      <c r="G70" s="21">
        <f t="shared" si="13"/>
        <v>1.7398016117334256E-2</v>
      </c>
      <c r="H70" s="20">
        <v>3610</v>
      </c>
      <c r="I70" s="21">
        <f t="shared" si="11"/>
        <v>2.0179421327982564E-2</v>
      </c>
      <c r="J70" s="20">
        <v>3627</v>
      </c>
      <c r="K70" s="21">
        <f t="shared" si="12"/>
        <v>2.327018688712458E-2</v>
      </c>
      <c r="L70" s="20">
        <v>2901</v>
      </c>
      <c r="M70" s="21">
        <f t="shared" si="5"/>
        <v>1.6162886235733996E-2</v>
      </c>
      <c r="N70" s="21">
        <f>PRODUCT(D70-F70,100,1/F70)</f>
        <v>143.70078740157479</v>
      </c>
      <c r="O70" s="21">
        <f>PRODUCT(F70-H70,100,1/H70)</f>
        <v>146.26038781163436</v>
      </c>
      <c r="P70" s="21">
        <f>PRODUCT(H70-J70,100,1/J70)</f>
        <v>-0.46870692031982353</v>
      </c>
      <c r="Q70" s="21">
        <f>PRODUCT(J70-L70,100,1/L70)</f>
        <v>25.0258531540848</v>
      </c>
    </row>
    <row r="71" spans="1:17" s="23" customFormat="1" ht="52.8">
      <c r="A71" s="17">
        <v>66</v>
      </c>
      <c r="B71" s="48" t="s">
        <v>918</v>
      </c>
      <c r="C71" s="49" t="s">
        <v>919</v>
      </c>
      <c r="D71" s="22">
        <v>21500</v>
      </c>
      <c r="E71" s="21">
        <f t="shared" ref="E71:E134" si="14">PRODUCT(D71,100,1/22311765)</f>
        <v>9.6361717685714249E-2</v>
      </c>
      <c r="F71" s="20">
        <v>3201</v>
      </c>
      <c r="G71" s="21">
        <f t="shared" si="13"/>
        <v>6.2644600215508387E-3</v>
      </c>
      <c r="H71" s="20">
        <v>9424</v>
      </c>
      <c r="I71" s="21">
        <f t="shared" si="11"/>
        <v>5.2678910414101852E-2</v>
      </c>
      <c r="J71" s="20">
        <v>4550</v>
      </c>
      <c r="K71" s="21">
        <f t="shared" si="12"/>
        <v>2.9191990718615064E-2</v>
      </c>
      <c r="L71" s="20">
        <v>800</v>
      </c>
      <c r="M71" s="21">
        <f t="shared" si="5"/>
        <v>4.4571902752799713E-3</v>
      </c>
      <c r="N71" s="21">
        <f>PRODUCT(D71-F71,100,1/F71)</f>
        <v>571.6651046547953</v>
      </c>
      <c r="O71" s="21">
        <f>PRODUCT(F71-H71,100,1/H71)</f>
        <v>-66.033531409168077</v>
      </c>
      <c r="P71" s="21">
        <f>PRODUCT(H71-J71,100,1/J71)</f>
        <v>107.12087912087912</v>
      </c>
      <c r="Q71" s="21">
        <f>PRODUCT(J71-L71,100,1/L71)</f>
        <v>468.75</v>
      </c>
    </row>
    <row r="72" spans="1:17" s="23" customFormat="1" ht="26.4">
      <c r="A72" s="17">
        <v>67</v>
      </c>
      <c r="B72" s="48" t="s">
        <v>1079</v>
      </c>
      <c r="C72" s="49" t="s">
        <v>1080</v>
      </c>
      <c r="D72" s="22">
        <v>21290</v>
      </c>
      <c r="E72" s="21">
        <f t="shared" si="14"/>
        <v>9.5420510210644474E-2</v>
      </c>
      <c r="F72" s="20">
        <v>27100</v>
      </c>
      <c r="G72" s="21">
        <f t="shared" si="13"/>
        <v>5.3035572191198914E-2</v>
      </c>
      <c r="H72" s="20"/>
      <c r="I72" s="21">
        <f t="shared" si="11"/>
        <v>5.589867403873286E-6</v>
      </c>
      <c r="J72" s="20"/>
      <c r="K72" s="21">
        <f t="shared" si="12"/>
        <v>6.4158221359593546E-6</v>
      </c>
      <c r="L72" s="20"/>
      <c r="M72" s="21">
        <f t="shared" si="5"/>
        <v>5.5714878440999646E-6</v>
      </c>
      <c r="N72" s="21">
        <f>PRODUCT(D72-F72,100,1/F72)</f>
        <v>-21.439114391143914</v>
      </c>
      <c r="O72" s="21"/>
      <c r="P72" s="21"/>
      <c r="Q72" s="21"/>
    </row>
    <row r="73" spans="1:17" s="23" customFormat="1" ht="52.8">
      <c r="A73" s="17">
        <v>68</v>
      </c>
      <c r="B73" s="48" t="s">
        <v>90</v>
      </c>
      <c r="C73" s="49" t="s">
        <v>91</v>
      </c>
      <c r="D73" s="22">
        <v>19807</v>
      </c>
      <c r="E73" s="21">
        <f t="shared" si="14"/>
        <v>8.8773792660508929E-2</v>
      </c>
      <c r="F73" s="20">
        <v>18285</v>
      </c>
      <c r="G73" s="21">
        <f t="shared" si="13"/>
        <v>3.5784333487677941E-2</v>
      </c>
      <c r="H73" s="20">
        <v>61012</v>
      </c>
      <c r="I73" s="21">
        <f t="shared" si="11"/>
        <v>0.34104899004511696</v>
      </c>
      <c r="J73" s="20">
        <v>72742</v>
      </c>
      <c r="K73" s="21">
        <f t="shared" si="12"/>
        <v>0.46669973381395541</v>
      </c>
      <c r="L73" s="20">
        <v>45607</v>
      </c>
      <c r="M73" s="21">
        <f t="shared" si="5"/>
        <v>0.25409884610586708</v>
      </c>
      <c r="N73" s="21">
        <f>PRODUCT(D73-F73,100,1/F73)</f>
        <v>8.3237626469783983</v>
      </c>
      <c r="O73" s="21">
        <f>PRODUCT(F73-H73,100,1/H73)</f>
        <v>-70.030485806070928</v>
      </c>
      <c r="P73" s="21">
        <f>PRODUCT(H73-J73,100,1/J73)</f>
        <v>-16.12548458937065</v>
      </c>
      <c r="Q73" s="21">
        <f>PRODUCT(J73-L73,100,1/L73)</f>
        <v>59.49744556756638</v>
      </c>
    </row>
    <row r="74" spans="1:17" s="23" customFormat="1" ht="39.6">
      <c r="A74" s="17">
        <v>69</v>
      </c>
      <c r="B74" s="48" t="s">
        <v>872</v>
      </c>
      <c r="C74" s="49" t="s">
        <v>873</v>
      </c>
      <c r="D74" s="22">
        <v>19304</v>
      </c>
      <c r="E74" s="21">
        <f t="shared" si="14"/>
        <v>8.6519376660698963E-2</v>
      </c>
      <c r="F74" s="20">
        <v>34881</v>
      </c>
      <c r="G74" s="21">
        <f t="shared" si="13"/>
        <v>6.826323961628078E-2</v>
      </c>
      <c r="H74" s="20">
        <v>11030</v>
      </c>
      <c r="I74" s="21">
        <f t="shared" si="11"/>
        <v>6.1656237464722347E-2</v>
      </c>
      <c r="J74" s="20">
        <v>18820</v>
      </c>
      <c r="K74" s="21">
        <f t="shared" si="12"/>
        <v>0.12074577259875506</v>
      </c>
      <c r="L74" s="20">
        <v>5597</v>
      </c>
      <c r="M74" s="21">
        <f t="shared" si="5"/>
        <v>3.1183617463427502E-2</v>
      </c>
      <c r="N74" s="21">
        <f>PRODUCT(D74-F74,100,1/F74)</f>
        <v>-44.657549955563198</v>
      </c>
      <c r="O74" s="21">
        <f>PRODUCT(F74-H74,100,1/H74)</f>
        <v>216.23753399818676</v>
      </c>
      <c r="P74" s="21">
        <f>PRODUCT(H74-J74,100,1/J74)</f>
        <v>-41.392136025504783</v>
      </c>
      <c r="Q74" s="21">
        <f>PRODUCT(J74-L74,100,1/L74)</f>
        <v>236.2515633375022</v>
      </c>
    </row>
    <row r="75" spans="1:17" s="23" customFormat="1" ht="39.6">
      <c r="A75" s="17">
        <v>70</v>
      </c>
      <c r="B75" s="48" t="s">
        <v>1081</v>
      </c>
      <c r="C75" s="49" t="s">
        <v>1082</v>
      </c>
      <c r="D75" s="22">
        <v>16335</v>
      </c>
      <c r="E75" s="21">
        <f t="shared" si="14"/>
        <v>7.3212495739355454E-2</v>
      </c>
      <c r="F75" s="20">
        <v>12698</v>
      </c>
      <c r="G75" s="21">
        <f t="shared" si="13"/>
        <v>2.4850394674680584E-2</v>
      </c>
      <c r="H75" s="20">
        <v>16523</v>
      </c>
      <c r="I75" s="21">
        <f t="shared" si="11"/>
        <v>9.2361379114198311E-2</v>
      </c>
      <c r="J75" s="20">
        <v>12193</v>
      </c>
      <c r="K75" s="21">
        <f t="shared" si="12"/>
        <v>7.8228119303752411E-2</v>
      </c>
      <c r="L75" s="20">
        <v>30471</v>
      </c>
      <c r="M75" s="21">
        <f t="shared" si="5"/>
        <v>0.16976880609757003</v>
      </c>
      <c r="N75" s="21">
        <f>PRODUCT(D75-F75,100,1/F75)</f>
        <v>28.642305874940934</v>
      </c>
      <c r="O75" s="21">
        <f>PRODUCT(F75-H75,100,1/H75)</f>
        <v>-23.149549113357139</v>
      </c>
      <c r="P75" s="21">
        <f>PRODUCT(H75-J75,100,1/J75)</f>
        <v>35.512179119166731</v>
      </c>
      <c r="Q75" s="21">
        <f>PRODUCT(J75-L75,100,1/L75)</f>
        <v>-59.984903678907813</v>
      </c>
    </row>
    <row r="76" spans="1:17" s="23" customFormat="1" ht="52.8">
      <c r="A76" s="17">
        <v>71</v>
      </c>
      <c r="B76" s="48" t="s">
        <v>308</v>
      </c>
      <c r="C76" s="49" t="s">
        <v>309</v>
      </c>
      <c r="D76" s="22">
        <v>16099</v>
      </c>
      <c r="E76" s="21">
        <f t="shared" si="14"/>
        <v>7.2154757814991324E-2</v>
      </c>
      <c r="F76" s="20">
        <v>18356</v>
      </c>
      <c r="G76" s="21">
        <f t="shared" si="13"/>
        <v>3.5923282772754514E-2</v>
      </c>
      <c r="H76" s="20">
        <v>1614</v>
      </c>
      <c r="I76" s="21">
        <f t="shared" si="11"/>
        <v>9.0220459898514849E-3</v>
      </c>
      <c r="J76" s="20">
        <v>6148</v>
      </c>
      <c r="K76" s="21">
        <f t="shared" si="12"/>
        <v>3.9444474491878115E-2</v>
      </c>
      <c r="L76" s="20">
        <v>12362</v>
      </c>
      <c r="M76" s="21">
        <f t="shared" si="5"/>
        <v>6.8874732728763766E-2</v>
      </c>
      <c r="N76" s="21">
        <f>PRODUCT(D76-F76,100,1/F76)</f>
        <v>-12.295707125735454</v>
      </c>
      <c r="O76" s="21">
        <f>PRODUCT(F76-H76,100,1/H76)</f>
        <v>1037.2986369268897</v>
      </c>
      <c r="P76" s="21">
        <f>PRODUCT(H76-J76,100,1/J76)</f>
        <v>-73.747560182173075</v>
      </c>
      <c r="Q76" s="21">
        <f>PRODUCT(J76-L76,100,1/L76)</f>
        <v>-50.266947095939166</v>
      </c>
    </row>
    <row r="77" spans="1:17" s="23" customFormat="1" ht="26.4">
      <c r="A77" s="17">
        <v>72</v>
      </c>
      <c r="B77" s="48" t="s">
        <v>1083</v>
      </c>
      <c r="C77" s="49" t="s">
        <v>1084</v>
      </c>
      <c r="D77" s="22">
        <v>15728</v>
      </c>
      <c r="E77" s="21">
        <f t="shared" si="14"/>
        <v>7.049195794236808E-2</v>
      </c>
      <c r="F77" s="20">
        <v>6192</v>
      </c>
      <c r="G77" s="21">
        <f t="shared" si="13"/>
        <v>1.211794328442449E-2</v>
      </c>
      <c r="H77" s="20">
        <v>19770</v>
      </c>
      <c r="I77" s="21">
        <f t="shared" si="11"/>
        <v>0.11051167857457488</v>
      </c>
      <c r="J77" s="20">
        <v>4345</v>
      </c>
      <c r="K77" s="21">
        <f t="shared" si="12"/>
        <v>2.7876747180743396E-2</v>
      </c>
      <c r="L77" s="20">
        <v>10093</v>
      </c>
      <c r="M77" s="21">
        <f t="shared" si="5"/>
        <v>5.6233026810500943E-2</v>
      </c>
      <c r="N77" s="21">
        <f>PRODUCT(D77-F77,100,1/F77)</f>
        <v>154.00516795865633</v>
      </c>
      <c r="O77" s="21">
        <f>PRODUCT(F77-H77,100,1/H77)</f>
        <v>-68.679817905918057</v>
      </c>
      <c r="P77" s="21">
        <f>PRODUCT(H77-J77,100,1/J77)</f>
        <v>355.00575373993092</v>
      </c>
      <c r="Q77" s="21">
        <f>PRODUCT(J77-L77,100,1/L77)</f>
        <v>-56.950361636777963</v>
      </c>
    </row>
    <row r="78" spans="1:17" s="23" customFormat="1" ht="39.6">
      <c r="A78" s="17">
        <v>73</v>
      </c>
      <c r="B78" s="48" t="s">
        <v>274</v>
      </c>
      <c r="C78" s="49" t="s">
        <v>275</v>
      </c>
      <c r="D78" s="22">
        <v>15315</v>
      </c>
      <c r="E78" s="21">
        <f t="shared" si="14"/>
        <v>6.864091657473087E-2</v>
      </c>
      <c r="F78" s="20">
        <v>560</v>
      </c>
      <c r="G78" s="21">
        <f t="shared" si="13"/>
        <v>1.0959380231391658E-3</v>
      </c>
      <c r="H78" s="20"/>
      <c r="I78" s="21">
        <f t="shared" si="11"/>
        <v>5.589867403873286E-6</v>
      </c>
      <c r="J78" s="20">
        <v>13386</v>
      </c>
      <c r="K78" s="21">
        <f t="shared" si="12"/>
        <v>8.5882195111951928E-2</v>
      </c>
      <c r="L78" s="20"/>
      <c r="M78" s="21">
        <f t="shared" si="5"/>
        <v>5.5714878440999646E-6</v>
      </c>
      <c r="N78" s="21">
        <f>PRODUCT(D78-F78,100,1/F78)</f>
        <v>2634.8214285714284</v>
      </c>
      <c r="O78" s="21"/>
      <c r="P78" s="21">
        <f>PRODUCT(H78-J78,100,1/J78)</f>
        <v>-100</v>
      </c>
      <c r="Q78" s="21"/>
    </row>
    <row r="79" spans="1:17" s="23" customFormat="1" ht="26.4">
      <c r="A79" s="17">
        <v>74</v>
      </c>
      <c r="B79" s="48" t="s">
        <v>36</v>
      </c>
      <c r="C79" s="49" t="s">
        <v>37</v>
      </c>
      <c r="D79" s="22">
        <v>14886</v>
      </c>
      <c r="E79" s="21">
        <f t="shared" si="14"/>
        <v>6.6718164161374049E-2</v>
      </c>
      <c r="F79" s="20">
        <v>3982</v>
      </c>
      <c r="G79" s="21">
        <f t="shared" si="13"/>
        <v>7.7929021573931393E-3</v>
      </c>
      <c r="H79" s="20">
        <v>16598</v>
      </c>
      <c r="I79" s="21">
        <f t="shared" si="11"/>
        <v>9.2780619169488807E-2</v>
      </c>
      <c r="J79" s="20"/>
      <c r="K79" s="21">
        <f t="shared" si="12"/>
        <v>6.4158221359593546E-6</v>
      </c>
      <c r="L79" s="20">
        <v>2750</v>
      </c>
      <c r="M79" s="21">
        <f t="shared" si="5"/>
        <v>1.5321591571274901E-2</v>
      </c>
      <c r="N79" s="21">
        <f>PRODUCT(D79-F79,100,1/F79)</f>
        <v>273.83224510296338</v>
      </c>
      <c r="O79" s="21">
        <f>PRODUCT(F79-H79,100,1/H79)</f>
        <v>-76.009157729846976</v>
      </c>
      <c r="P79" s="21"/>
      <c r="Q79" s="21">
        <f>PRODUCT(J79-L79,100,1/L79)</f>
        <v>-100</v>
      </c>
    </row>
    <row r="80" spans="1:17" s="23" customFormat="1" ht="52.8">
      <c r="A80" s="17">
        <v>75</v>
      </c>
      <c r="B80" s="48" t="s">
        <v>1085</v>
      </c>
      <c r="C80" s="49" t="s">
        <v>1086</v>
      </c>
      <c r="D80" s="22">
        <v>14086</v>
      </c>
      <c r="E80" s="21">
        <f t="shared" si="14"/>
        <v>6.3132611875393985E-2</v>
      </c>
      <c r="F80" s="20">
        <v>21419</v>
      </c>
      <c r="G80" s="21">
        <f t="shared" si="13"/>
        <v>4.1917672352888916E-2</v>
      </c>
      <c r="H80" s="20">
        <v>8400</v>
      </c>
      <c r="I80" s="21">
        <f t="shared" si="11"/>
        <v>4.6954886192535607E-2</v>
      </c>
      <c r="J80" s="20"/>
      <c r="K80" s="21">
        <f t="shared" si="12"/>
        <v>6.4158221359593546E-6</v>
      </c>
      <c r="L80" s="20"/>
      <c r="M80" s="21">
        <f t="shared" si="5"/>
        <v>5.5714878440999646E-6</v>
      </c>
      <c r="N80" s="21">
        <f>PRODUCT(D80-F80,100,1/F80)</f>
        <v>-34.235958728231942</v>
      </c>
      <c r="O80" s="21">
        <f>PRODUCT(F80-H80,100,1/H80)</f>
        <v>154.98809523809524</v>
      </c>
      <c r="P80" s="21"/>
      <c r="Q80" s="21"/>
    </row>
    <row r="81" spans="1:17" s="23" customFormat="1" ht="39.6">
      <c r="A81" s="17">
        <v>76</v>
      </c>
      <c r="B81" s="48" t="s">
        <v>368</v>
      </c>
      <c r="C81" s="49" t="s">
        <v>369</v>
      </c>
      <c r="D81" s="22">
        <v>14046</v>
      </c>
      <c r="E81" s="21">
        <f t="shared" si="14"/>
        <v>6.2953334261094993E-2</v>
      </c>
      <c r="F81" s="20">
        <v>4976</v>
      </c>
      <c r="G81" s="21">
        <f t="shared" si="13"/>
        <v>9.7381921484651583E-3</v>
      </c>
      <c r="H81" s="20">
        <v>18418</v>
      </c>
      <c r="I81" s="21">
        <f t="shared" si="11"/>
        <v>0.10295417784453818</v>
      </c>
      <c r="J81" s="20">
        <v>18933</v>
      </c>
      <c r="K81" s="21">
        <f t="shared" si="12"/>
        <v>0.12147076050011847</v>
      </c>
      <c r="L81" s="20"/>
      <c r="M81" s="21">
        <f t="shared" si="5"/>
        <v>5.5714878440999646E-6</v>
      </c>
      <c r="N81" s="21">
        <f>PRODUCT(D81-F81,100,1/F81)</f>
        <v>182.2749196141479</v>
      </c>
      <c r="O81" s="21">
        <f>PRODUCT(F81-H81,100,1/H81)</f>
        <v>-72.982951460527744</v>
      </c>
      <c r="P81" s="21">
        <f>PRODUCT(H81-J81,100,1/J81)</f>
        <v>-2.720118311942112</v>
      </c>
      <c r="Q81" s="21"/>
    </row>
    <row r="82" spans="1:17" s="23" customFormat="1" ht="13.2">
      <c r="A82" s="17">
        <v>77</v>
      </c>
      <c r="B82" s="48" t="s">
        <v>1087</v>
      </c>
      <c r="C82" s="49" t="s">
        <v>1088</v>
      </c>
      <c r="D82" s="22">
        <v>13950</v>
      </c>
      <c r="E82" s="21">
        <f t="shared" si="14"/>
        <v>6.2523067986777384E-2</v>
      </c>
      <c r="F82" s="20">
        <v>22500</v>
      </c>
      <c r="G82" s="21">
        <f t="shared" si="13"/>
        <v>4.4033224143984341E-2</v>
      </c>
      <c r="H82" s="20">
        <v>31900</v>
      </c>
      <c r="I82" s="21">
        <f t="shared" si="11"/>
        <v>0.17831677018355782</v>
      </c>
      <c r="J82" s="20">
        <v>31475</v>
      </c>
      <c r="K82" s="21">
        <f t="shared" si="12"/>
        <v>0.20193800172932069</v>
      </c>
      <c r="L82" s="20">
        <v>1068</v>
      </c>
      <c r="M82" s="21">
        <f t="shared" ref="M82:M93" si="15">PRODUCT(L82,100,1/17948527)</f>
        <v>5.9503490174987617E-3</v>
      </c>
      <c r="N82" s="21">
        <f>PRODUCT(D82-F82,100,1/F82)</f>
        <v>-38</v>
      </c>
      <c r="O82" s="21">
        <f>PRODUCT(F82-H82,100,1/H82)</f>
        <v>-29.467084639498434</v>
      </c>
      <c r="P82" s="21">
        <f>PRODUCT(H82-J82,100,1/J82)</f>
        <v>1.3502779984114377</v>
      </c>
      <c r="Q82" s="21">
        <f>PRODUCT(J82-L82,100,1/L82)</f>
        <v>2847.0973782771534</v>
      </c>
    </row>
    <row r="83" spans="1:17" s="23" customFormat="1" ht="52.8">
      <c r="A83" s="17">
        <v>78</v>
      </c>
      <c r="B83" s="48" t="s">
        <v>690</v>
      </c>
      <c r="C83" s="49" t="s">
        <v>691</v>
      </c>
      <c r="D83" s="22">
        <v>13850</v>
      </c>
      <c r="E83" s="21">
        <f t="shared" si="14"/>
        <v>6.2074873951029876E-2</v>
      </c>
      <c r="F83" s="20">
        <v>8509</v>
      </c>
      <c r="G83" s="21">
        <f t="shared" si="13"/>
        <v>1.6652386855162789E-2</v>
      </c>
      <c r="H83" s="20">
        <v>2050</v>
      </c>
      <c r="I83" s="21">
        <f t="shared" si="11"/>
        <v>1.1459228177940237E-2</v>
      </c>
      <c r="J83" s="20"/>
      <c r="K83" s="21">
        <f t="shared" si="12"/>
        <v>6.4158221359593546E-6</v>
      </c>
      <c r="L83" s="20"/>
      <c r="M83" s="21">
        <f t="shared" si="15"/>
        <v>5.5714878440999646E-6</v>
      </c>
      <c r="N83" s="21">
        <f>PRODUCT(D83-F83,100,1/F83)</f>
        <v>62.768833000352565</v>
      </c>
      <c r="O83" s="21">
        <f>PRODUCT(F83-H83,100,1/H83)</f>
        <v>315.07317073170731</v>
      </c>
      <c r="P83" s="21"/>
      <c r="Q83" s="21"/>
    </row>
    <row r="84" spans="1:17" s="23" customFormat="1" ht="26.4">
      <c r="A84" s="17">
        <v>79</v>
      </c>
      <c r="B84" s="48" t="s">
        <v>234</v>
      </c>
      <c r="C84" s="49" t="s">
        <v>235</v>
      </c>
      <c r="D84" s="22">
        <v>13569</v>
      </c>
      <c r="E84" s="21">
        <f t="shared" si="14"/>
        <v>6.0815448710579374E-2</v>
      </c>
      <c r="F84" s="20">
        <v>8832</v>
      </c>
      <c r="G84" s="21">
        <f t="shared" si="13"/>
        <v>1.7284508250651986E-2</v>
      </c>
      <c r="H84" s="20">
        <v>5795</v>
      </c>
      <c r="I84" s="21">
        <f t="shared" si="11"/>
        <v>3.2393281605445697E-2</v>
      </c>
      <c r="J84" s="20">
        <v>24748</v>
      </c>
      <c r="K84" s="21">
        <f t="shared" si="12"/>
        <v>0.15877876622072212</v>
      </c>
      <c r="L84" s="20">
        <v>902</v>
      </c>
      <c r="M84" s="21">
        <f t="shared" si="15"/>
        <v>5.0254820353781678E-3</v>
      </c>
      <c r="N84" s="21">
        <f>PRODUCT(D84-F84,100,1/F84)</f>
        <v>53.634510869565219</v>
      </c>
      <c r="O84" s="21">
        <f>PRODUCT(F84-H84,100,1/H84)</f>
        <v>52.40724762726488</v>
      </c>
      <c r="P84" s="21">
        <f>PRODUCT(H84-J84,100,1/J84)</f>
        <v>-76.583966381121698</v>
      </c>
      <c r="Q84" s="21">
        <f>PRODUCT(J84-L84,100,1/L84)</f>
        <v>2643.6807095343679</v>
      </c>
    </row>
    <row r="85" spans="1:17" s="23" customFormat="1" ht="13.2">
      <c r="A85" s="17">
        <v>80</v>
      </c>
      <c r="B85" s="48" t="s">
        <v>1012</v>
      </c>
      <c r="C85" s="49" t="s">
        <v>1013</v>
      </c>
      <c r="D85" s="22">
        <v>12626</v>
      </c>
      <c r="E85" s="21">
        <f t="shared" si="14"/>
        <v>5.6588978953480376E-2</v>
      </c>
      <c r="F85" s="20">
        <v>13</v>
      </c>
      <c r="G85" s="21">
        <f t="shared" si="13"/>
        <v>2.5441418394302063E-5</v>
      </c>
      <c r="H85" s="20"/>
      <c r="I85" s="21">
        <f t="shared" si="11"/>
        <v>5.589867403873286E-6</v>
      </c>
      <c r="J85" s="20">
        <v>5065</v>
      </c>
      <c r="K85" s="21">
        <f t="shared" si="12"/>
        <v>3.2496139118634131E-2</v>
      </c>
      <c r="L85" s="20">
        <v>4856</v>
      </c>
      <c r="M85" s="21">
        <f t="shared" si="15"/>
        <v>2.7055144970949428E-2</v>
      </c>
      <c r="N85" s="21">
        <f>PRODUCT(D85-F85,100,1/F85)</f>
        <v>97023.076923076922</v>
      </c>
      <c r="O85" s="21"/>
      <c r="P85" s="21">
        <f>PRODUCT(H85-J85,100,1/J85)</f>
        <v>-100</v>
      </c>
      <c r="Q85" s="21">
        <f>PRODUCT(J85-L85,100,1/L85)</f>
        <v>4.3039538714991767</v>
      </c>
    </row>
    <row r="86" spans="1:17" s="23" customFormat="1" ht="26.4">
      <c r="A86" s="17">
        <v>81</v>
      </c>
      <c r="B86" s="48" t="s">
        <v>742</v>
      </c>
      <c r="C86" s="49" t="s">
        <v>743</v>
      </c>
      <c r="D86" s="22">
        <v>12309</v>
      </c>
      <c r="E86" s="21">
        <f t="shared" si="14"/>
        <v>5.5168203860160775E-2</v>
      </c>
      <c r="F86" s="20">
        <v>4818</v>
      </c>
      <c r="G86" s="21">
        <f t="shared" si="13"/>
        <v>9.4289810633651789E-3</v>
      </c>
      <c r="H86" s="20">
        <v>3550</v>
      </c>
      <c r="I86" s="21">
        <f t="shared" si="11"/>
        <v>1.9844029283750165E-2</v>
      </c>
      <c r="J86" s="20">
        <v>2026</v>
      </c>
      <c r="K86" s="21">
        <f t="shared" si="12"/>
        <v>1.2998455647453654E-2</v>
      </c>
      <c r="L86" s="20">
        <v>4078</v>
      </c>
      <c r="M86" s="21">
        <f t="shared" si="15"/>
        <v>2.2720527428239656E-2</v>
      </c>
      <c r="N86" s="21">
        <f>PRODUCT(D86-F86,100,1/F86)</f>
        <v>155.47945205479451</v>
      </c>
      <c r="O86" s="21">
        <f>PRODUCT(F86-H86,100,1/H86)</f>
        <v>35.718309859154928</v>
      </c>
      <c r="P86" s="21">
        <f>PRODUCT(H86-J86,100,1/J86)</f>
        <v>75.222112537018745</v>
      </c>
      <c r="Q86" s="21">
        <f>PRODUCT(J86-L86,100,1/L86)</f>
        <v>-50.318783717508587</v>
      </c>
    </row>
    <row r="87" spans="1:17" s="23" customFormat="1" ht="26.4">
      <c r="A87" s="17">
        <v>82</v>
      </c>
      <c r="B87" s="48" t="s">
        <v>720</v>
      </c>
      <c r="C87" s="49" t="s">
        <v>721</v>
      </c>
      <c r="D87" s="22">
        <v>12222</v>
      </c>
      <c r="E87" s="21">
        <f t="shared" si="14"/>
        <v>5.4778275049060438E-2</v>
      </c>
      <c r="F87" s="20">
        <v>7387</v>
      </c>
      <c r="G87" s="21">
        <f t="shared" si="13"/>
        <v>1.4456596744516102E-2</v>
      </c>
      <c r="H87" s="20">
        <v>9550</v>
      </c>
      <c r="I87" s="21">
        <f t="shared" si="11"/>
        <v>5.3383233706989885E-2</v>
      </c>
      <c r="J87" s="20">
        <v>1602</v>
      </c>
      <c r="K87" s="21">
        <f t="shared" si="12"/>
        <v>1.0278147061806887E-2</v>
      </c>
      <c r="L87" s="20">
        <v>3501</v>
      </c>
      <c r="M87" s="21">
        <f t="shared" si="15"/>
        <v>1.9505778942193977E-2</v>
      </c>
      <c r="N87" s="21">
        <f>PRODUCT(D87-F87,100,1/F87)</f>
        <v>65.452822526059293</v>
      </c>
      <c r="O87" s="21">
        <f>PRODUCT(F87-H87,100,1/H87)</f>
        <v>-22.649214659685864</v>
      </c>
      <c r="P87" s="21">
        <f>PRODUCT(H87-J87,100,1/J87)</f>
        <v>496.12983770287144</v>
      </c>
      <c r="Q87" s="21">
        <f>PRODUCT(J87-L87,100,1/L87)</f>
        <v>-54.241645244215938</v>
      </c>
    </row>
    <row r="88" spans="1:17" s="23" customFormat="1" ht="52.8">
      <c r="A88" s="17">
        <v>83</v>
      </c>
      <c r="B88" s="48" t="s">
        <v>1089</v>
      </c>
      <c r="C88" s="49" t="s">
        <v>1090</v>
      </c>
      <c r="D88" s="22">
        <v>11602</v>
      </c>
      <c r="E88" s="21">
        <f t="shared" si="14"/>
        <v>5.1999472027425893E-2</v>
      </c>
      <c r="F88" s="20"/>
      <c r="G88" s="32"/>
      <c r="H88" s="20"/>
      <c r="I88" s="32"/>
      <c r="J88" s="20"/>
      <c r="K88" s="32"/>
      <c r="L88" s="20">
        <v>38722</v>
      </c>
      <c r="M88" s="21">
        <f t="shared" si="15"/>
        <v>0.21573915229923882</v>
      </c>
      <c r="N88" s="21"/>
      <c r="O88" s="21"/>
      <c r="P88" s="21"/>
      <c r="Q88" s="21">
        <f>PRODUCT(J88-L88,100,1/L88)</f>
        <v>-100</v>
      </c>
    </row>
    <row r="89" spans="1:17" s="23" customFormat="1" ht="26.4">
      <c r="A89" s="17">
        <v>84</v>
      </c>
      <c r="B89" s="48" t="s">
        <v>120</v>
      </c>
      <c r="C89" s="49" t="s">
        <v>121</v>
      </c>
      <c r="D89" s="22">
        <v>11283</v>
      </c>
      <c r="E89" s="21">
        <f t="shared" si="14"/>
        <v>5.0569733053391339E-2</v>
      </c>
      <c r="F89" s="20">
        <v>2101</v>
      </c>
      <c r="G89" s="21">
        <f>PRODUCT(F89,100,1/51097780)</f>
        <v>4.1117246189560485E-3</v>
      </c>
      <c r="H89" s="20">
        <v>532</v>
      </c>
      <c r="I89" s="21">
        <f>PRODUCT(H89,100,1/17889512)</f>
        <v>2.9738094588605884E-3</v>
      </c>
      <c r="J89" s="20"/>
      <c r="K89" s="21">
        <f>PRODUCT(J89,100,1/15586467)</f>
        <v>6.4158221359593546E-6</v>
      </c>
      <c r="L89" s="20"/>
      <c r="M89" s="21">
        <f t="shared" si="15"/>
        <v>5.5714878440999646E-6</v>
      </c>
      <c r="N89" s="21">
        <f>PRODUCT(D89-F89,100,1/F89)</f>
        <v>437.02998572108521</v>
      </c>
      <c r="O89" s="21">
        <f>PRODUCT(F89-H89,100,1/H89)</f>
        <v>294.92481203007515</v>
      </c>
      <c r="P89" s="21"/>
      <c r="Q89" s="21"/>
    </row>
    <row r="90" spans="1:17" s="23" customFormat="1" ht="39.6">
      <c r="A90" s="17">
        <v>85</v>
      </c>
      <c r="B90" s="48" t="s">
        <v>838</v>
      </c>
      <c r="C90" s="49" t="s">
        <v>839</v>
      </c>
      <c r="D90" s="22">
        <v>11228</v>
      </c>
      <c r="E90" s="21">
        <f t="shared" si="14"/>
        <v>5.0323226333730209E-2</v>
      </c>
      <c r="F90" s="20">
        <v>183</v>
      </c>
      <c r="G90" s="21">
        <f>PRODUCT(F90,100,1/51097780)</f>
        <v>3.5813688970440596E-4</v>
      </c>
      <c r="H90" s="20">
        <v>134</v>
      </c>
      <c r="I90" s="21">
        <f>PRODUCT(H90,100,1/17889512)</f>
        <v>7.490422321190204E-4</v>
      </c>
      <c r="J90" s="20">
        <v>7</v>
      </c>
      <c r="K90" s="21">
        <f>PRODUCT(J90,100,1/15586467)</f>
        <v>4.4910754951715484E-5</v>
      </c>
      <c r="L90" s="20">
        <v>618</v>
      </c>
      <c r="M90" s="21">
        <f t="shared" si="15"/>
        <v>3.4431794876537778E-3</v>
      </c>
      <c r="N90" s="21">
        <f>PRODUCT(D90-F90,100,1/F90)</f>
        <v>6035.5191256830603</v>
      </c>
      <c r="O90" s="21">
        <f>PRODUCT(F90-H90,100,1/H90)</f>
        <v>36.567164179104473</v>
      </c>
      <c r="P90" s="21">
        <f>PRODUCT(H90-J90,100,1/J90)</f>
        <v>1814.2857142857142</v>
      </c>
      <c r="Q90" s="21">
        <f>PRODUCT(J90-L90,100,1/L90)</f>
        <v>-98.867313915857608</v>
      </c>
    </row>
    <row r="91" spans="1:17" s="23" customFormat="1" ht="39.6">
      <c r="A91" s="17">
        <v>86</v>
      </c>
      <c r="B91" s="48" t="s">
        <v>1091</v>
      </c>
      <c r="C91" s="49" t="s">
        <v>1092</v>
      </c>
      <c r="D91" s="22">
        <v>10970</v>
      </c>
      <c r="E91" s="21">
        <f t="shared" si="14"/>
        <v>4.9166885721501637E-2</v>
      </c>
      <c r="F91" s="20">
        <v>15912</v>
      </c>
      <c r="G91" s="21">
        <f>PRODUCT(F91,100,1/51097780)</f>
        <v>3.1140296114625723E-2</v>
      </c>
      <c r="H91" s="20">
        <v>24949</v>
      </c>
      <c r="I91" s="21">
        <f>PRODUCT(H91,100,1/17889512)</f>
        <v>0.13946160185923462</v>
      </c>
      <c r="J91" s="20">
        <v>3451</v>
      </c>
      <c r="K91" s="21">
        <f>PRODUCT(J91,100,1/15586467)</f>
        <v>2.2141002191195733E-2</v>
      </c>
      <c r="L91" s="20">
        <v>1188</v>
      </c>
      <c r="M91" s="21">
        <f t="shared" si="15"/>
        <v>6.6189275587907577E-3</v>
      </c>
      <c r="N91" s="21">
        <f>PRODUCT(D91-F91,100,1/F91)</f>
        <v>-31.058320764203113</v>
      </c>
      <c r="O91" s="21">
        <f>PRODUCT(F91-H91,100,1/H91)</f>
        <v>-36.221892661028498</v>
      </c>
      <c r="P91" s="21">
        <f>PRODUCT(H91-J91,100,1/J91)</f>
        <v>622.94986960301367</v>
      </c>
      <c r="Q91" s="21">
        <f>PRODUCT(J91-L91,100,1/L91)</f>
        <v>190.48821548821547</v>
      </c>
    </row>
    <row r="92" spans="1:17" s="23" customFormat="1" ht="52.8">
      <c r="A92" s="17">
        <v>87</v>
      </c>
      <c r="B92" s="48" t="s">
        <v>210</v>
      </c>
      <c r="C92" s="49" t="s">
        <v>211</v>
      </c>
      <c r="D92" s="22">
        <v>10753</v>
      </c>
      <c r="E92" s="21">
        <f t="shared" si="14"/>
        <v>4.8194304663929544E-2</v>
      </c>
      <c r="F92" s="20">
        <v>3709</v>
      </c>
      <c r="G92" s="21">
        <f>PRODUCT(F92,100,1/51097780)</f>
        <v>7.258632371112796E-3</v>
      </c>
      <c r="H92" s="20">
        <v>13065</v>
      </c>
      <c r="I92" s="21">
        <f>PRODUCT(H92,100,1/17889512)</f>
        <v>7.3031617631604484E-2</v>
      </c>
      <c r="J92" s="20">
        <v>15598</v>
      </c>
      <c r="K92" s="21">
        <f>PRODUCT(J92,100,1/15586467)</f>
        <v>0.10007399367669402</v>
      </c>
      <c r="L92" s="20">
        <v>3928</v>
      </c>
      <c r="M92" s="21">
        <f t="shared" si="15"/>
        <v>2.1884804251624659E-2</v>
      </c>
      <c r="N92" s="21">
        <f>PRODUCT(D92-F92,100,1/F92)</f>
        <v>189.91641952008629</v>
      </c>
      <c r="O92" s="21">
        <f>PRODUCT(F92-H92,100,1/H92)</f>
        <v>-71.611174894756985</v>
      </c>
      <c r="P92" s="21">
        <f>PRODUCT(H92-J92,100,1/J92)</f>
        <v>-16.239261443774843</v>
      </c>
      <c r="Q92" s="21">
        <f>PRODUCT(J92-L92,100,1/L92)</f>
        <v>297.09775967413441</v>
      </c>
    </row>
    <row r="93" spans="1:17" s="23" customFormat="1" ht="26.4">
      <c r="A93" s="17">
        <v>88</v>
      </c>
      <c r="B93" s="48" t="s">
        <v>1093</v>
      </c>
      <c r="C93" s="49" t="s">
        <v>1094</v>
      </c>
      <c r="D93" s="22">
        <v>10560</v>
      </c>
      <c r="E93" s="21">
        <f t="shared" si="14"/>
        <v>4.7329290174936853E-2</v>
      </c>
      <c r="F93" s="20">
        <v>8519</v>
      </c>
      <c r="G93" s="21">
        <f>PRODUCT(F93,100,1/51097780)</f>
        <v>1.6671957177004558E-2</v>
      </c>
      <c r="H93" s="20">
        <v>8000</v>
      </c>
      <c r="I93" s="21">
        <f>PRODUCT(H93,100,1/17889512)</f>
        <v>4.4718939230986292E-2</v>
      </c>
      <c r="J93" s="20">
        <v>11910</v>
      </c>
      <c r="K93" s="21">
        <f>PRODUCT(J93,100,1/15586467)</f>
        <v>7.6412441639275921E-2</v>
      </c>
      <c r="L93" s="20">
        <v>41412</v>
      </c>
      <c r="M93" s="21">
        <f t="shared" si="15"/>
        <v>0.23072645459986774</v>
      </c>
      <c r="N93" s="21">
        <f>PRODUCT(D93-F93,100,1/F93)</f>
        <v>23.958211057635872</v>
      </c>
      <c r="O93" s="21">
        <f>PRODUCT(F93-H93,100,1/H93)</f>
        <v>6.4874999999999998</v>
      </c>
      <c r="P93" s="21">
        <f>PRODUCT(H93-J93,100,1/J93)</f>
        <v>-32.82955499580185</v>
      </c>
      <c r="Q93" s="21">
        <f>PRODUCT(J93-L93,100,1/L93)</f>
        <v>-71.240220226021449</v>
      </c>
    </row>
    <row r="94" spans="1:17" s="23" customFormat="1" ht="13.2">
      <c r="A94" s="17">
        <v>89</v>
      </c>
      <c r="B94" s="50" t="s">
        <v>1095</v>
      </c>
      <c r="C94" s="51" t="s">
        <v>1096</v>
      </c>
      <c r="D94" s="22">
        <v>10000</v>
      </c>
      <c r="E94" s="21">
        <f t="shared" si="14"/>
        <v>4.481940357475081E-2</v>
      </c>
      <c r="F94" s="20"/>
      <c r="G94" s="21"/>
      <c r="H94" s="20"/>
      <c r="I94" s="21"/>
      <c r="J94" s="20"/>
      <c r="K94" s="21"/>
      <c r="L94" s="20"/>
      <c r="M94" s="21"/>
      <c r="N94" s="21"/>
      <c r="O94" s="21"/>
      <c r="P94" s="21"/>
      <c r="Q94" s="21"/>
    </row>
    <row r="95" spans="1:17" s="23" customFormat="1" ht="52.8">
      <c r="A95" s="17">
        <v>90</v>
      </c>
      <c r="B95" s="48" t="s">
        <v>154</v>
      </c>
      <c r="C95" s="49" t="s">
        <v>155</v>
      </c>
      <c r="D95" s="22">
        <v>9985</v>
      </c>
      <c r="E95" s="21">
        <f t="shared" si="14"/>
        <v>4.4752174469388686E-2</v>
      </c>
      <c r="F95" s="20">
        <v>167873</v>
      </c>
      <c r="G95" s="21">
        <f>PRODUCT(F95,100,1/51097780)</f>
        <v>0.32853286385435926</v>
      </c>
      <c r="H95" s="20">
        <v>650699</v>
      </c>
      <c r="I95" s="21">
        <f>PRODUCT(H95,100,1/17889512)</f>
        <v>3.6373211298329435</v>
      </c>
      <c r="J95" s="20">
        <v>263388</v>
      </c>
      <c r="K95" s="21">
        <f>PRODUCT(J95,100,1/15586467)</f>
        <v>1.6898505607460625</v>
      </c>
      <c r="L95" s="20">
        <v>37193</v>
      </c>
      <c r="M95" s="21">
        <f>PRODUCT(L95,100,1/17948527)</f>
        <v>0.20722034738560999</v>
      </c>
      <c r="N95" s="21">
        <f>PRODUCT(D95-F95,100,1/F95)</f>
        <v>-94.052051253030555</v>
      </c>
      <c r="O95" s="21">
        <f>PRODUCT(F95-H95,100,1/H95)</f>
        <v>-74.201128325078116</v>
      </c>
      <c r="P95" s="21">
        <f>PRODUCT(H95-J95,100,1/J95)</f>
        <v>147.04959982990871</v>
      </c>
      <c r="Q95" s="21">
        <f>PRODUCT(J95-L95,100,1/L95)</f>
        <v>608.16551501626657</v>
      </c>
    </row>
    <row r="96" spans="1:17" s="23" customFormat="1" ht="13.2">
      <c r="A96" s="17">
        <v>91</v>
      </c>
      <c r="B96" s="50" t="s">
        <v>14</v>
      </c>
      <c r="C96" s="51" t="s">
        <v>15</v>
      </c>
      <c r="D96" s="22">
        <v>8957</v>
      </c>
      <c r="E96" s="21">
        <f t="shared" si="14"/>
        <v>4.0144739781904304E-2</v>
      </c>
      <c r="F96" s="20"/>
      <c r="G96" s="21"/>
      <c r="H96" s="20"/>
      <c r="I96" s="21"/>
      <c r="J96" s="20"/>
      <c r="K96" s="21"/>
      <c r="L96" s="20"/>
      <c r="M96" s="21"/>
      <c r="N96" s="21"/>
      <c r="O96" s="21"/>
      <c r="P96" s="21"/>
      <c r="Q96" s="21"/>
    </row>
    <row r="97" spans="1:17" s="23" customFormat="1" ht="26.4">
      <c r="A97" s="17">
        <v>92</v>
      </c>
      <c r="B97" s="48" t="s">
        <v>632</v>
      </c>
      <c r="C97" s="49" t="s">
        <v>633</v>
      </c>
      <c r="D97" s="22">
        <v>8850</v>
      </c>
      <c r="E97" s="21">
        <f t="shared" si="14"/>
        <v>3.966517216365447E-2</v>
      </c>
      <c r="F97" s="20">
        <v>774</v>
      </c>
      <c r="G97" s="21">
        <f>PRODUCT(F97,100,1/51097780)</f>
        <v>1.5147429105530612E-3</v>
      </c>
      <c r="H97" s="20">
        <v>628</v>
      </c>
      <c r="I97" s="21">
        <f>PRODUCT(H97,100,1/17889512)</f>
        <v>3.5104367296324239E-3</v>
      </c>
      <c r="J97" s="20">
        <v>1141</v>
      </c>
      <c r="K97" s="21">
        <f>PRODUCT(J97,100,1/15586467)</f>
        <v>7.3204530571296242E-3</v>
      </c>
      <c r="L97" s="20"/>
      <c r="M97" s="21">
        <f>PRODUCT(L97,100,1/17948527)</f>
        <v>5.5714878440999646E-6</v>
      </c>
      <c r="N97" s="21">
        <f>PRODUCT(D97-F97,100,1/F97)</f>
        <v>1043.4108527131784</v>
      </c>
      <c r="O97" s="21">
        <f>PRODUCT(F97-H97,100,1/H97)</f>
        <v>23.248407643312103</v>
      </c>
      <c r="P97" s="21">
        <f>PRODUCT(H97-J97,100,1/J97)</f>
        <v>-44.96056091148116</v>
      </c>
      <c r="Q97" s="21"/>
    </row>
    <row r="98" spans="1:17" s="23" customFormat="1" ht="13.2">
      <c r="A98" s="17">
        <v>93</v>
      </c>
      <c r="B98" s="48" t="s">
        <v>748</v>
      </c>
      <c r="C98" s="49" t="s">
        <v>749</v>
      </c>
      <c r="D98" s="22">
        <v>8822</v>
      </c>
      <c r="E98" s="21">
        <f t="shared" si="14"/>
        <v>3.9539677833645162E-2</v>
      </c>
      <c r="F98" s="20">
        <v>14509</v>
      </c>
      <c r="G98" s="21">
        <f>PRODUCT(F98,100,1/51097780)</f>
        <v>2.8394579960225277E-2</v>
      </c>
      <c r="H98" s="20">
        <v>12491</v>
      </c>
      <c r="I98" s="21">
        <f>PRODUCT(H98,100,1/17889512)</f>
        <v>6.9823033741781212E-2</v>
      </c>
      <c r="J98" s="20">
        <v>7184</v>
      </c>
      <c r="K98" s="21">
        <f>PRODUCT(J98,100,1/15586467)</f>
        <v>4.6091266224732003E-2</v>
      </c>
      <c r="L98" s="20">
        <v>4830</v>
      </c>
      <c r="M98" s="21">
        <f>PRODUCT(L98,100,1/17948527)</f>
        <v>2.691028628700283E-2</v>
      </c>
      <c r="N98" s="21">
        <f>PRODUCT(D98-F98,100,1/F98)</f>
        <v>-39.196360879454133</v>
      </c>
      <c r="O98" s="21">
        <f>PRODUCT(F98-H98,100,1/H98)</f>
        <v>16.155632055079657</v>
      </c>
      <c r="P98" s="21">
        <f>PRODUCT(H98-J98,100,1/J98)</f>
        <v>73.872494432071264</v>
      </c>
      <c r="Q98" s="21">
        <f>PRODUCT(J98-L98,100,1/L98)</f>
        <v>48.737060041407865</v>
      </c>
    </row>
    <row r="99" spans="1:17" s="23" customFormat="1" ht="13.2">
      <c r="A99" s="17">
        <v>94</v>
      </c>
      <c r="B99" s="48" t="s">
        <v>1097</v>
      </c>
      <c r="C99" s="49" t="s">
        <v>1098</v>
      </c>
      <c r="D99" s="22">
        <v>8784</v>
      </c>
      <c r="E99" s="21">
        <f t="shared" si="14"/>
        <v>3.9369364100061109E-2</v>
      </c>
      <c r="F99" s="20">
        <v>7627</v>
      </c>
      <c r="G99" s="21">
        <f>PRODUCT(F99,100,1/51097780)</f>
        <v>1.4926284468718602E-2</v>
      </c>
      <c r="H99" s="20">
        <v>6561</v>
      </c>
      <c r="I99" s="21">
        <f>PRODUCT(H99,100,1/17889512)</f>
        <v>3.6675120036812635E-2</v>
      </c>
      <c r="J99" s="20">
        <v>8088</v>
      </c>
      <c r="K99" s="21">
        <f>PRODUCT(J99,100,1/15586467)</f>
        <v>5.1891169435639262E-2</v>
      </c>
      <c r="L99" s="20">
        <v>18560</v>
      </c>
      <c r="M99" s="21">
        <f>PRODUCT(L99,100,1/17948527)</f>
        <v>0.10340681438649534</v>
      </c>
      <c r="N99" s="21">
        <f>PRODUCT(D99-F99,100,1/F99)</f>
        <v>15.169791530090468</v>
      </c>
      <c r="O99" s="21">
        <f>PRODUCT(F99-H99,100,1/H99)</f>
        <v>16.247523243408018</v>
      </c>
      <c r="P99" s="21">
        <f>PRODUCT(H99-J99,100,1/J99)</f>
        <v>-18.879821958456972</v>
      </c>
      <c r="Q99" s="21">
        <f>PRODUCT(J99-L99,100,1/L99)</f>
        <v>-56.422413793103445</v>
      </c>
    </row>
    <row r="100" spans="1:17" s="23" customFormat="1" ht="13.2">
      <c r="A100" s="17">
        <v>95</v>
      </c>
      <c r="B100" s="50" t="s">
        <v>1099</v>
      </c>
      <c r="C100" s="51" t="s">
        <v>1100</v>
      </c>
      <c r="D100" s="22">
        <v>8500</v>
      </c>
      <c r="E100" s="21">
        <f t="shared" si="14"/>
        <v>3.8096493038538189E-2</v>
      </c>
      <c r="F100" s="20"/>
      <c r="G100" s="21"/>
      <c r="H100" s="20"/>
      <c r="I100" s="21"/>
      <c r="J100" s="20"/>
      <c r="K100" s="21"/>
      <c r="L100" s="20"/>
      <c r="M100" s="21"/>
      <c r="N100" s="21"/>
      <c r="O100" s="21"/>
      <c r="P100" s="21"/>
      <c r="Q100" s="21"/>
    </row>
    <row r="101" spans="1:17" s="23" customFormat="1" ht="26.4">
      <c r="A101" s="17">
        <v>96</v>
      </c>
      <c r="B101" s="48" t="s">
        <v>1101</v>
      </c>
      <c r="C101" s="49" t="s">
        <v>1102</v>
      </c>
      <c r="D101" s="22">
        <v>8246</v>
      </c>
      <c r="E101" s="21">
        <f t="shared" si="14"/>
        <v>3.6958080187739516E-2</v>
      </c>
      <c r="F101" s="20"/>
      <c r="G101" s="32"/>
      <c r="H101" s="20"/>
      <c r="I101" s="32"/>
      <c r="J101" s="20">
        <v>24907</v>
      </c>
      <c r="K101" s="21">
        <f t="shared" ref="K101:K117" si="16">PRODUCT(J101,100,1/15586467)</f>
        <v>0.15979888194033964</v>
      </c>
      <c r="L101" s="20"/>
      <c r="M101" s="21">
        <f t="shared" ref="M101:M132" si="17">PRODUCT(L101,100,1/17948527)</f>
        <v>5.5714878440999646E-6</v>
      </c>
      <c r="N101" s="21"/>
      <c r="O101" s="21"/>
      <c r="P101" s="21">
        <f>PRODUCT(H101-J101,100,1/J101)</f>
        <v>-100</v>
      </c>
      <c r="Q101" s="21"/>
    </row>
    <row r="102" spans="1:17" s="23" customFormat="1" ht="26.4">
      <c r="A102" s="17">
        <v>97</v>
      </c>
      <c r="B102" s="48" t="s">
        <v>144</v>
      </c>
      <c r="C102" s="49" t="s">
        <v>145</v>
      </c>
      <c r="D102" s="22">
        <v>7994</v>
      </c>
      <c r="E102" s="21">
        <f t="shared" si="14"/>
        <v>3.5828631217655796E-2</v>
      </c>
      <c r="F102" s="20">
        <v>22289</v>
      </c>
      <c r="G102" s="21">
        <f t="shared" ref="G102:G114" si="18">PRODUCT(F102,100,1/51097780)</f>
        <v>4.3620290353122974E-2</v>
      </c>
      <c r="H102" s="20">
        <v>1545</v>
      </c>
      <c r="I102" s="21">
        <f t="shared" ref="I102:I117" si="19">PRODUCT(H102,100,1/17889512)</f>
        <v>8.636345138984227E-3</v>
      </c>
      <c r="J102" s="20">
        <v>480</v>
      </c>
      <c r="K102" s="21">
        <f t="shared" si="16"/>
        <v>3.0795946252604903E-3</v>
      </c>
      <c r="L102" s="20">
        <v>77401</v>
      </c>
      <c r="M102" s="21">
        <f t="shared" si="17"/>
        <v>0.43123873062118134</v>
      </c>
      <c r="N102" s="21">
        <f>PRODUCT(D102-F102,100,1/F102)</f>
        <v>-64.134775001121639</v>
      </c>
      <c r="O102" s="21">
        <f>PRODUCT(F102-H102,100,1/H102)</f>
        <v>1342.6537216828478</v>
      </c>
      <c r="P102" s="21">
        <f>PRODUCT(H102-J102,100,1/J102)</f>
        <v>221.875</v>
      </c>
      <c r="Q102" s="21">
        <f>PRODUCT(J102-L102,100,1/L102)</f>
        <v>-99.379852973475792</v>
      </c>
    </row>
    <row r="103" spans="1:17" s="23" customFormat="1" ht="26.4">
      <c r="A103" s="17">
        <v>98</v>
      </c>
      <c r="B103" s="48" t="s">
        <v>504</v>
      </c>
      <c r="C103" s="49" t="s">
        <v>505</v>
      </c>
      <c r="D103" s="22">
        <v>7855</v>
      </c>
      <c r="E103" s="21">
        <f t="shared" si="14"/>
        <v>3.5205641507966762E-2</v>
      </c>
      <c r="F103" s="20">
        <v>708</v>
      </c>
      <c r="G103" s="21">
        <f t="shared" si="18"/>
        <v>1.3855787863973738E-3</v>
      </c>
      <c r="H103" s="20">
        <v>1356</v>
      </c>
      <c r="I103" s="21">
        <f t="shared" si="19"/>
        <v>7.5798601996521766E-3</v>
      </c>
      <c r="J103" s="20">
        <v>3334</v>
      </c>
      <c r="K103" s="21">
        <f t="shared" si="16"/>
        <v>2.1390351001288489E-2</v>
      </c>
      <c r="L103" s="20">
        <v>496</v>
      </c>
      <c r="M103" s="21">
        <f t="shared" si="17"/>
        <v>2.7634579706735823E-3</v>
      </c>
      <c r="N103" s="21">
        <f>PRODUCT(D103-F103,100,1/F103)</f>
        <v>1009.4632768361582</v>
      </c>
      <c r="O103" s="21">
        <f>PRODUCT(F103-H103,100,1/H103)</f>
        <v>-47.787610619469028</v>
      </c>
      <c r="P103" s="21">
        <f>PRODUCT(H103-J103,100,1/J103)</f>
        <v>-59.328134373125373</v>
      </c>
      <c r="Q103" s="21">
        <f>PRODUCT(J103-L103,100,1/L103)</f>
        <v>572.17741935483866</v>
      </c>
    </row>
    <row r="104" spans="1:17" s="23" customFormat="1" ht="52.8">
      <c r="A104" s="17">
        <v>99</v>
      </c>
      <c r="B104" s="48" t="s">
        <v>1103</v>
      </c>
      <c r="C104" s="49" t="s">
        <v>1104</v>
      </c>
      <c r="D104" s="22">
        <v>7396</v>
      </c>
      <c r="E104" s="21">
        <f t="shared" si="14"/>
        <v>3.31484308838857E-2</v>
      </c>
      <c r="F104" s="20">
        <v>4480</v>
      </c>
      <c r="G104" s="21">
        <f t="shared" si="18"/>
        <v>8.7675041851133263E-3</v>
      </c>
      <c r="H104" s="20">
        <v>6665</v>
      </c>
      <c r="I104" s="21">
        <f t="shared" si="19"/>
        <v>3.7256466246815452E-2</v>
      </c>
      <c r="J104" s="20">
        <v>120</v>
      </c>
      <c r="K104" s="21">
        <f t="shared" si="16"/>
        <v>7.6989865631512256E-4</v>
      </c>
      <c r="L104" s="20"/>
      <c r="M104" s="21">
        <f t="shared" si="17"/>
        <v>5.5714878440999646E-6</v>
      </c>
      <c r="N104" s="21">
        <f>PRODUCT(D104-F104,100,1/F104)</f>
        <v>65.089285714285708</v>
      </c>
      <c r="O104" s="21">
        <f>PRODUCT(F104-H104,100,1/H104)</f>
        <v>-32.783195798949741</v>
      </c>
      <c r="P104" s="21">
        <f>PRODUCT(H104-J104,100,1/J104)</f>
        <v>5454.166666666667</v>
      </c>
      <c r="Q104" s="21"/>
    </row>
    <row r="105" spans="1:17" s="23" customFormat="1" ht="39.6">
      <c r="A105" s="17">
        <v>100</v>
      </c>
      <c r="B105" s="48" t="s">
        <v>466</v>
      </c>
      <c r="C105" s="49" t="s">
        <v>467</v>
      </c>
      <c r="D105" s="22">
        <v>7273</v>
      </c>
      <c r="E105" s="21">
        <f t="shared" si="14"/>
        <v>3.2597152219916263E-2</v>
      </c>
      <c r="F105" s="20">
        <v>8301</v>
      </c>
      <c r="G105" s="21">
        <f t="shared" si="18"/>
        <v>1.6245324160853954E-2</v>
      </c>
      <c r="H105" s="20">
        <v>5852</v>
      </c>
      <c r="I105" s="21">
        <f t="shared" si="19"/>
        <v>3.2711904047466468E-2</v>
      </c>
      <c r="J105" s="20">
        <v>1746</v>
      </c>
      <c r="K105" s="21">
        <f t="shared" si="16"/>
        <v>1.1202025449385034E-2</v>
      </c>
      <c r="L105" s="20"/>
      <c r="M105" s="21">
        <f t="shared" si="17"/>
        <v>5.5714878440999646E-6</v>
      </c>
      <c r="N105" s="21">
        <f>PRODUCT(D105-F105,100,1/F105)</f>
        <v>-12.384050114444042</v>
      </c>
      <c r="O105" s="21">
        <f>PRODUCT(F105-H105,100,1/H105)</f>
        <v>41.848940533151065</v>
      </c>
      <c r="P105" s="21">
        <f>PRODUCT(H105-J105,100,1/J105)</f>
        <v>235.16609392898053</v>
      </c>
      <c r="Q105" s="21"/>
    </row>
    <row r="106" spans="1:17" s="23" customFormat="1" ht="52.8">
      <c r="A106" s="17">
        <v>101</v>
      </c>
      <c r="B106" s="48" t="s">
        <v>556</v>
      </c>
      <c r="C106" s="49" t="s">
        <v>557</v>
      </c>
      <c r="D106" s="22">
        <v>7266</v>
      </c>
      <c r="E106" s="21">
        <f t="shared" si="14"/>
        <v>3.2565778637413938E-2</v>
      </c>
      <c r="F106" s="20">
        <v>7344</v>
      </c>
      <c r="G106" s="21">
        <f t="shared" si="18"/>
        <v>1.4372444360596488E-2</v>
      </c>
      <c r="H106" s="20">
        <v>3491</v>
      </c>
      <c r="I106" s="21">
        <f t="shared" si="19"/>
        <v>1.9514227106921644E-2</v>
      </c>
      <c r="J106" s="20">
        <v>24365</v>
      </c>
      <c r="K106" s="21">
        <f t="shared" si="16"/>
        <v>0.15632150634264969</v>
      </c>
      <c r="L106" s="20">
        <v>3475</v>
      </c>
      <c r="M106" s="21">
        <f t="shared" si="17"/>
        <v>1.9360920258247375E-2</v>
      </c>
      <c r="N106" s="21">
        <f>PRODUCT(D106-F106,100,1/F106)</f>
        <v>-1.0620915032679739</v>
      </c>
      <c r="O106" s="21">
        <f>PRODUCT(F106-H106,100,1/H106)</f>
        <v>110.36952162704097</v>
      </c>
      <c r="P106" s="21">
        <f>PRODUCT(H106-J106,100,1/J106)</f>
        <v>-85.672070593063822</v>
      </c>
      <c r="Q106" s="21">
        <f>PRODUCT(J106-L106,100,1/L106)</f>
        <v>601.15107913669067</v>
      </c>
    </row>
    <row r="107" spans="1:17" s="23" customFormat="1" ht="52.8">
      <c r="A107" s="17">
        <v>102</v>
      </c>
      <c r="B107" s="48" t="s">
        <v>1105</v>
      </c>
      <c r="C107" s="49" t="s">
        <v>1106</v>
      </c>
      <c r="D107" s="22">
        <v>7195</v>
      </c>
      <c r="E107" s="21">
        <f t="shared" si="14"/>
        <v>3.2247560872033211E-2</v>
      </c>
      <c r="F107" s="20">
        <v>6859</v>
      </c>
      <c r="G107" s="21">
        <f t="shared" si="18"/>
        <v>1.3423283751270604E-2</v>
      </c>
      <c r="H107" s="20">
        <v>7041</v>
      </c>
      <c r="I107" s="21">
        <f t="shared" si="19"/>
        <v>3.9358256390671809E-2</v>
      </c>
      <c r="J107" s="20">
        <v>19316</v>
      </c>
      <c r="K107" s="21">
        <f t="shared" si="16"/>
        <v>0.1239280203781909</v>
      </c>
      <c r="L107" s="20">
        <v>4379</v>
      </c>
      <c r="M107" s="21">
        <f t="shared" si="17"/>
        <v>2.4397545269313745E-2</v>
      </c>
      <c r="N107" s="21">
        <f>PRODUCT(D107-F107,100,1/F107)</f>
        <v>4.8986732759877532</v>
      </c>
      <c r="O107" s="21">
        <f>PRODUCT(F107-H107,100,1/H107)</f>
        <v>-2.5848601050987079</v>
      </c>
      <c r="P107" s="21">
        <f>PRODUCT(H107-J107,100,1/J107)</f>
        <v>-63.548353696417479</v>
      </c>
      <c r="Q107" s="21">
        <f>PRODUCT(J107-L107,100,1/L107)</f>
        <v>341.10527517698108</v>
      </c>
    </row>
    <row r="108" spans="1:17" s="23" customFormat="1" ht="26.4">
      <c r="A108" s="17">
        <v>103</v>
      </c>
      <c r="B108" s="48" t="s">
        <v>1107</v>
      </c>
      <c r="C108" s="49" t="s">
        <v>1108</v>
      </c>
      <c r="D108" s="22">
        <v>7136</v>
      </c>
      <c r="E108" s="21">
        <f t="shared" si="14"/>
        <v>3.1983126390942175E-2</v>
      </c>
      <c r="F108" s="20">
        <v>2771</v>
      </c>
      <c r="G108" s="21">
        <f t="shared" si="18"/>
        <v>5.4229361823546936E-3</v>
      </c>
      <c r="H108" s="20">
        <v>244</v>
      </c>
      <c r="I108" s="21">
        <f t="shared" si="19"/>
        <v>1.3639276465450818E-3</v>
      </c>
      <c r="J108" s="20"/>
      <c r="K108" s="21">
        <f t="shared" si="16"/>
        <v>6.4158221359593546E-6</v>
      </c>
      <c r="L108" s="20"/>
      <c r="M108" s="21">
        <f t="shared" si="17"/>
        <v>5.5714878440999646E-6</v>
      </c>
      <c r="N108" s="21">
        <f>PRODUCT(D108-F108,100,1/F108)</f>
        <v>157.52435943702633</v>
      </c>
      <c r="O108" s="21">
        <f>PRODUCT(F108-H108,100,1/H108)</f>
        <v>1035.655737704918</v>
      </c>
      <c r="P108" s="21"/>
      <c r="Q108" s="21"/>
    </row>
    <row r="109" spans="1:17" s="23" customFormat="1" ht="66">
      <c r="A109" s="17">
        <v>104</v>
      </c>
      <c r="B109" s="48" t="s">
        <v>150</v>
      </c>
      <c r="C109" s="49" t="s">
        <v>151</v>
      </c>
      <c r="D109" s="22">
        <v>7081</v>
      </c>
      <c r="E109" s="21">
        <f t="shared" si="14"/>
        <v>3.1736619671281045E-2</v>
      </c>
      <c r="F109" s="20">
        <v>9994</v>
      </c>
      <c r="G109" s="21">
        <f t="shared" si="18"/>
        <v>1.9558579648665756E-2</v>
      </c>
      <c r="H109" s="20"/>
      <c r="I109" s="21">
        <f t="shared" si="19"/>
        <v>5.589867403873286E-6</v>
      </c>
      <c r="J109" s="20"/>
      <c r="K109" s="21">
        <f t="shared" si="16"/>
        <v>6.4158221359593546E-6</v>
      </c>
      <c r="L109" s="20"/>
      <c r="M109" s="21">
        <f t="shared" si="17"/>
        <v>5.5714878440999646E-6</v>
      </c>
      <c r="N109" s="21">
        <f>PRODUCT(D109-F109,100,1/F109)</f>
        <v>-29.147488493095857</v>
      </c>
      <c r="O109" s="21"/>
      <c r="P109" s="21"/>
      <c r="Q109" s="21"/>
    </row>
    <row r="110" spans="1:17" s="23" customFormat="1" ht="52.8">
      <c r="A110" s="17">
        <v>105</v>
      </c>
      <c r="B110" s="48" t="s">
        <v>168</v>
      </c>
      <c r="C110" s="49" t="s">
        <v>169</v>
      </c>
      <c r="D110" s="22">
        <v>6916</v>
      </c>
      <c r="E110" s="21">
        <f t="shared" si="14"/>
        <v>3.0997099512297659E-2</v>
      </c>
      <c r="F110" s="20">
        <v>7017</v>
      </c>
      <c r="G110" s="21">
        <f t="shared" si="18"/>
        <v>1.3732494836370582E-2</v>
      </c>
      <c r="H110" s="20">
        <v>5101</v>
      </c>
      <c r="I110" s="21">
        <f t="shared" si="19"/>
        <v>2.8513913627157633E-2</v>
      </c>
      <c r="J110" s="20">
        <v>2675</v>
      </c>
      <c r="K110" s="21">
        <f t="shared" si="16"/>
        <v>1.7162324213691276E-2</v>
      </c>
      <c r="L110" s="20">
        <v>2400</v>
      </c>
      <c r="M110" s="21">
        <f t="shared" si="17"/>
        <v>1.3371570825839915E-2</v>
      </c>
      <c r="N110" s="21">
        <f>PRODUCT(D110-F110,100,1/F110)</f>
        <v>-1.4393615505201651</v>
      </c>
      <c r="O110" s="21">
        <f>PRODUCT(F110-H110,100,1/H110)</f>
        <v>37.5612624975495</v>
      </c>
      <c r="P110" s="21">
        <f>PRODUCT(H110-J110,100,1/J110)</f>
        <v>90.691588785046719</v>
      </c>
      <c r="Q110" s="21">
        <f>PRODUCT(J110-L110,100,1/L110)</f>
        <v>11.458333333333334</v>
      </c>
    </row>
    <row r="111" spans="1:17" s="23" customFormat="1" ht="52.8">
      <c r="A111" s="17">
        <v>106</v>
      </c>
      <c r="B111" s="48" t="s">
        <v>542</v>
      </c>
      <c r="C111" s="49" t="s">
        <v>543</v>
      </c>
      <c r="D111" s="22">
        <v>6580</v>
      </c>
      <c r="E111" s="21">
        <f t="shared" si="14"/>
        <v>2.9491167552186032E-2</v>
      </c>
      <c r="F111" s="20">
        <v>3200</v>
      </c>
      <c r="G111" s="21">
        <f t="shared" si="18"/>
        <v>6.2625029893666612E-3</v>
      </c>
      <c r="H111" s="20"/>
      <c r="I111" s="21">
        <f t="shared" si="19"/>
        <v>5.589867403873286E-6</v>
      </c>
      <c r="J111" s="20"/>
      <c r="K111" s="21">
        <f t="shared" si="16"/>
        <v>6.4158221359593546E-6</v>
      </c>
      <c r="L111" s="20"/>
      <c r="M111" s="21">
        <f t="shared" si="17"/>
        <v>5.5714878440999646E-6</v>
      </c>
      <c r="N111" s="21">
        <f>PRODUCT(D111-F111,100,1/F111)</f>
        <v>105.625</v>
      </c>
      <c r="O111" s="21"/>
      <c r="P111" s="21"/>
      <c r="Q111" s="21"/>
    </row>
    <row r="112" spans="1:17" s="23" customFormat="1" ht="39.6">
      <c r="A112" s="17">
        <v>107</v>
      </c>
      <c r="B112" s="48" t="s">
        <v>122</v>
      </c>
      <c r="C112" s="49" t="s">
        <v>123</v>
      </c>
      <c r="D112" s="22">
        <v>6483</v>
      </c>
      <c r="E112" s="21">
        <f t="shared" si="14"/>
        <v>2.905641933751095E-2</v>
      </c>
      <c r="F112" s="20">
        <v>41268</v>
      </c>
      <c r="G112" s="21">
        <f t="shared" si="18"/>
        <v>8.076280417661981E-2</v>
      </c>
      <c r="H112" s="20">
        <v>202548</v>
      </c>
      <c r="I112" s="21">
        <f t="shared" si="19"/>
        <v>1.1322164629197264</v>
      </c>
      <c r="J112" s="20">
        <v>16491</v>
      </c>
      <c r="K112" s="21">
        <f t="shared" si="16"/>
        <v>0.10580332284410572</v>
      </c>
      <c r="L112" s="20">
        <v>3389</v>
      </c>
      <c r="M112" s="21">
        <f t="shared" si="17"/>
        <v>1.888177230365478E-2</v>
      </c>
      <c r="N112" s="21">
        <f>PRODUCT(D112-F112,100,1/F112)</f>
        <v>-84.290491421924983</v>
      </c>
      <c r="O112" s="21">
        <f>PRODUCT(F112-H112,100,1/H112)</f>
        <v>-79.625570235203512</v>
      </c>
      <c r="P112" s="21">
        <f>PRODUCT(H112-J112,100,1/J112)</f>
        <v>1128.233581953793</v>
      </c>
      <c r="Q112" s="21">
        <f>PRODUCT(J112-L112,100,1/L112)</f>
        <v>386.60371791088818</v>
      </c>
    </row>
    <row r="113" spans="1:17" s="23" customFormat="1" ht="26.4">
      <c r="A113" s="17">
        <v>108</v>
      </c>
      <c r="B113" s="48" t="s">
        <v>1109</v>
      </c>
      <c r="C113" s="49" t="s">
        <v>1110</v>
      </c>
      <c r="D113" s="22">
        <v>6414</v>
      </c>
      <c r="E113" s="21">
        <f t="shared" si="14"/>
        <v>2.8747165452845169E-2</v>
      </c>
      <c r="F113" s="20">
        <v>3248</v>
      </c>
      <c r="G113" s="21">
        <f t="shared" si="18"/>
        <v>6.3564405342071617E-3</v>
      </c>
      <c r="H113" s="20">
        <v>5822</v>
      </c>
      <c r="I113" s="21">
        <f t="shared" si="19"/>
        <v>3.2544208025350276E-2</v>
      </c>
      <c r="J113" s="20">
        <v>4348</v>
      </c>
      <c r="K113" s="21">
        <f t="shared" si="16"/>
        <v>2.7895994647151274E-2</v>
      </c>
      <c r="L113" s="20"/>
      <c r="M113" s="21">
        <f t="shared" si="17"/>
        <v>5.5714878440999646E-6</v>
      </c>
      <c r="N113" s="21">
        <f>PRODUCT(D113-F113,100,1/F113)</f>
        <v>97.475369458128085</v>
      </c>
      <c r="O113" s="21">
        <f>PRODUCT(F113-H113,100,1/H113)</f>
        <v>-44.211611130195813</v>
      </c>
      <c r="P113" s="21">
        <f>PRODUCT(H113-J113,100,1/J113)</f>
        <v>33.900643974241028</v>
      </c>
      <c r="Q113" s="21"/>
    </row>
    <row r="114" spans="1:17" s="23" customFormat="1" ht="52.8">
      <c r="A114" s="17">
        <v>109</v>
      </c>
      <c r="B114" s="48" t="s">
        <v>1111</v>
      </c>
      <c r="C114" s="49" t="s">
        <v>1112</v>
      </c>
      <c r="D114" s="22">
        <v>6384</v>
      </c>
      <c r="E114" s="21">
        <f t="shared" si="14"/>
        <v>2.8612707242120918E-2</v>
      </c>
      <c r="F114" s="20">
        <v>3210</v>
      </c>
      <c r="G114" s="21">
        <f t="shared" si="18"/>
        <v>6.2820733112084323E-3</v>
      </c>
      <c r="H114" s="20">
        <v>8603</v>
      </c>
      <c r="I114" s="21">
        <f t="shared" si="19"/>
        <v>4.8089629275521885E-2</v>
      </c>
      <c r="J114" s="20">
        <v>8828</v>
      </c>
      <c r="K114" s="21">
        <f t="shared" si="16"/>
        <v>5.6638877816249183E-2</v>
      </c>
      <c r="L114" s="20">
        <v>394</v>
      </c>
      <c r="M114" s="21">
        <f t="shared" si="17"/>
        <v>2.1951662105753858E-3</v>
      </c>
      <c r="N114" s="21">
        <f>PRODUCT(D114-F114,100,1/F114)</f>
        <v>98.878504672897193</v>
      </c>
      <c r="O114" s="21">
        <f>PRODUCT(F114-H114,100,1/H114)</f>
        <v>-62.687434615831684</v>
      </c>
      <c r="P114" s="21">
        <f>PRODUCT(H114-J114,100,1/J114)</f>
        <v>-2.5487086542818305</v>
      </c>
      <c r="Q114" s="21">
        <f>PRODUCT(J114-L114,100,1/L114)</f>
        <v>2140.6091370558374</v>
      </c>
    </row>
    <row r="115" spans="1:17" s="23" customFormat="1" ht="39.6">
      <c r="A115" s="17">
        <v>110</v>
      </c>
      <c r="B115" s="48" t="s">
        <v>732</v>
      </c>
      <c r="C115" s="49" t="s">
        <v>733</v>
      </c>
      <c r="D115" s="22">
        <v>6373</v>
      </c>
      <c r="E115" s="21">
        <f t="shared" si="14"/>
        <v>2.856340589818869E-2</v>
      </c>
      <c r="F115" s="20"/>
      <c r="G115" s="32"/>
      <c r="H115" s="20">
        <v>426</v>
      </c>
      <c r="I115" s="21">
        <f t="shared" si="19"/>
        <v>2.3812835140500201E-3</v>
      </c>
      <c r="J115" s="20">
        <v>415</v>
      </c>
      <c r="K115" s="21">
        <f t="shared" si="16"/>
        <v>2.6625661864231325E-3</v>
      </c>
      <c r="L115" s="20">
        <v>73</v>
      </c>
      <c r="M115" s="21">
        <f t="shared" si="17"/>
        <v>4.0671861261929739E-4</v>
      </c>
      <c r="N115" s="21"/>
      <c r="O115" s="21">
        <f>PRODUCT(F115-H115,100,1/H115)</f>
        <v>-100</v>
      </c>
      <c r="P115" s="21">
        <f>PRODUCT(H115-J115,100,1/J115)</f>
        <v>2.6506024096385543</v>
      </c>
      <c r="Q115" s="21">
        <f>PRODUCT(J115-L115,100,1/L115)</f>
        <v>468.49315068493149</v>
      </c>
    </row>
    <row r="116" spans="1:17" s="23" customFormat="1" ht="52.8">
      <c r="A116" s="17">
        <v>111</v>
      </c>
      <c r="B116" s="48" t="s">
        <v>1113</v>
      </c>
      <c r="C116" s="49" t="s">
        <v>1114</v>
      </c>
      <c r="D116" s="22">
        <v>6243</v>
      </c>
      <c r="E116" s="21">
        <f t="shared" si="14"/>
        <v>2.7980753651716931E-2</v>
      </c>
      <c r="F116" s="20">
        <v>2355</v>
      </c>
      <c r="G116" s="21">
        <f>PRODUCT(F116,100,1/51097780)</f>
        <v>4.6088107937370271E-3</v>
      </c>
      <c r="H116" s="20"/>
      <c r="I116" s="21">
        <f t="shared" si="19"/>
        <v>5.589867403873286E-6</v>
      </c>
      <c r="J116" s="20">
        <v>41798</v>
      </c>
      <c r="K116" s="21">
        <f t="shared" si="16"/>
        <v>0.26816853363882914</v>
      </c>
      <c r="L116" s="20"/>
      <c r="M116" s="21">
        <f t="shared" si="17"/>
        <v>5.5714878440999646E-6</v>
      </c>
      <c r="N116" s="21">
        <f>PRODUCT(D116-F116,100,1/F116)</f>
        <v>165.09554140127389</v>
      </c>
      <c r="O116" s="21"/>
      <c r="P116" s="21">
        <f>PRODUCT(H116-J116,100,1/J116)</f>
        <v>-100</v>
      </c>
      <c r="Q116" s="21"/>
    </row>
    <row r="117" spans="1:17" s="23" customFormat="1" ht="52.8">
      <c r="A117" s="17">
        <v>112</v>
      </c>
      <c r="B117" s="48" t="s">
        <v>114</v>
      </c>
      <c r="C117" s="49" t="s">
        <v>115</v>
      </c>
      <c r="D117" s="22">
        <v>6236</v>
      </c>
      <c r="E117" s="21">
        <f t="shared" si="14"/>
        <v>2.7949380069214606E-2</v>
      </c>
      <c r="F117" s="20">
        <v>5681</v>
      </c>
      <c r="G117" s="21">
        <f>PRODUCT(F117,100,1/51097780)</f>
        <v>1.1117899838310002E-2</v>
      </c>
      <c r="H117" s="20">
        <v>5976</v>
      </c>
      <c r="I117" s="21">
        <f t="shared" si="19"/>
        <v>3.3405047605546759E-2</v>
      </c>
      <c r="J117" s="20">
        <v>1167</v>
      </c>
      <c r="K117" s="21">
        <f t="shared" si="16"/>
        <v>7.4872644326645669E-3</v>
      </c>
      <c r="L117" s="20">
        <v>6758</v>
      </c>
      <c r="M117" s="21">
        <f t="shared" si="17"/>
        <v>3.7652114850427562E-2</v>
      </c>
      <c r="N117" s="21">
        <f>PRODUCT(D117-F117,100,1/F117)</f>
        <v>9.7694067945784191</v>
      </c>
      <c r="O117" s="21">
        <f>PRODUCT(F117-H117,100,1/H117)</f>
        <v>-4.9364123159303883</v>
      </c>
      <c r="P117" s="21">
        <f>PRODUCT(H117-J117,100,1/J117)</f>
        <v>412.08226221079696</v>
      </c>
      <c r="Q117" s="21">
        <f>PRODUCT(J117-L117,100,1/L117)</f>
        <v>-82.73157738976029</v>
      </c>
    </row>
    <row r="118" spans="1:17" s="23" customFormat="1" ht="26.4">
      <c r="A118" s="17">
        <v>113</v>
      </c>
      <c r="B118" s="48" t="s">
        <v>1115</v>
      </c>
      <c r="C118" s="49" t="s">
        <v>1116</v>
      </c>
      <c r="D118" s="22">
        <v>6055</v>
      </c>
      <c r="E118" s="21">
        <f t="shared" si="14"/>
        <v>2.7138148864511616E-2</v>
      </c>
      <c r="F118" s="20"/>
      <c r="G118" s="32"/>
      <c r="H118" s="20"/>
      <c r="I118" s="32"/>
      <c r="J118" s="20"/>
      <c r="K118" s="32"/>
      <c r="L118" s="20">
        <v>1543</v>
      </c>
      <c r="M118" s="21">
        <f t="shared" si="17"/>
        <v>8.5968057434462446E-3</v>
      </c>
      <c r="N118" s="21"/>
      <c r="O118" s="21"/>
      <c r="P118" s="21"/>
      <c r="Q118" s="21">
        <f>PRODUCT(J118-L118,100,1/L118)</f>
        <v>-100</v>
      </c>
    </row>
    <row r="119" spans="1:17" s="23" customFormat="1" ht="39.6">
      <c r="A119" s="17">
        <v>114</v>
      </c>
      <c r="B119" s="48" t="s">
        <v>186</v>
      </c>
      <c r="C119" s="49" t="s">
        <v>187</v>
      </c>
      <c r="D119" s="22">
        <v>5977</v>
      </c>
      <c r="E119" s="21">
        <f t="shared" si="14"/>
        <v>2.678855751662856E-2</v>
      </c>
      <c r="F119" s="20">
        <v>10836</v>
      </c>
      <c r="G119" s="21">
        <f t="shared" ref="G119:G132" si="20">PRODUCT(F119,100,1/51097780)</f>
        <v>2.1206400747742857E-2</v>
      </c>
      <c r="H119" s="20">
        <v>3292</v>
      </c>
      <c r="I119" s="21">
        <f t="shared" ref="I119:I132" si="21">PRODUCT(H119,100,1/17889512)</f>
        <v>1.8401843493550857E-2</v>
      </c>
      <c r="J119" s="20">
        <v>2610</v>
      </c>
      <c r="K119" s="21">
        <f t="shared" ref="K119:K132" si="22">PRODUCT(J119,100,1/15586467)</f>
        <v>1.6745295774853917E-2</v>
      </c>
      <c r="L119" s="20">
        <v>3090</v>
      </c>
      <c r="M119" s="21">
        <f t="shared" si="17"/>
        <v>1.7215897438268891E-2</v>
      </c>
      <c r="N119" s="21">
        <f>PRODUCT(D119-F119,100,1/F119)</f>
        <v>-44.841269841269842</v>
      </c>
      <c r="O119" s="21">
        <f>PRODUCT(F119-H119,100,1/H119)</f>
        <v>229.16160388821382</v>
      </c>
      <c r="P119" s="21">
        <f>PRODUCT(H119-J119,100,1/J119)</f>
        <v>26.130268199233718</v>
      </c>
      <c r="Q119" s="21">
        <f>PRODUCT(J119-L119,100,1/L119)</f>
        <v>-15.533980582524272</v>
      </c>
    </row>
    <row r="120" spans="1:17" s="23" customFormat="1" ht="26.4">
      <c r="A120" s="17">
        <v>115</v>
      </c>
      <c r="B120" s="48" t="s">
        <v>434</v>
      </c>
      <c r="C120" s="49" t="s">
        <v>435</v>
      </c>
      <c r="D120" s="22">
        <v>5588</v>
      </c>
      <c r="E120" s="21">
        <f t="shared" si="14"/>
        <v>2.5045082717570753E-2</v>
      </c>
      <c r="F120" s="20">
        <v>5788</v>
      </c>
      <c r="G120" s="21">
        <f t="shared" si="20"/>
        <v>1.1327302282016949E-2</v>
      </c>
      <c r="H120" s="20">
        <v>1566</v>
      </c>
      <c r="I120" s="21">
        <f t="shared" si="21"/>
        <v>8.7537323544655665E-3</v>
      </c>
      <c r="J120" s="20">
        <v>2320</v>
      </c>
      <c r="K120" s="21">
        <f t="shared" si="22"/>
        <v>1.4884707355425703E-2</v>
      </c>
      <c r="L120" s="20">
        <v>23059</v>
      </c>
      <c r="M120" s="21">
        <f t="shared" si="17"/>
        <v>0.12847293819710107</v>
      </c>
      <c r="N120" s="21">
        <f>PRODUCT(D120-F120,100,1/F120)</f>
        <v>-3.455425017277125</v>
      </c>
      <c r="O120" s="21">
        <f>PRODUCT(F120-H120,100,1/H120)</f>
        <v>269.60408684546616</v>
      </c>
      <c r="P120" s="21">
        <f>PRODUCT(H120-J120,100,1/J120)</f>
        <v>-32.5</v>
      </c>
      <c r="Q120" s="21">
        <f>PRODUCT(J120-L120,100,1/L120)</f>
        <v>-89.938852508781821</v>
      </c>
    </row>
    <row r="121" spans="1:17" s="23" customFormat="1" ht="26.4">
      <c r="A121" s="17">
        <v>116</v>
      </c>
      <c r="B121" s="48" t="s">
        <v>1117</v>
      </c>
      <c r="C121" s="49" t="s">
        <v>1118</v>
      </c>
      <c r="D121" s="22">
        <v>5553</v>
      </c>
      <c r="E121" s="21">
        <f t="shared" si="14"/>
        <v>2.4888214805059126E-2</v>
      </c>
      <c r="F121" s="20">
        <v>3720</v>
      </c>
      <c r="G121" s="21">
        <f t="shared" si="20"/>
        <v>7.2801597251387438E-3</v>
      </c>
      <c r="H121" s="20">
        <v>4450</v>
      </c>
      <c r="I121" s="21">
        <f t="shared" si="21"/>
        <v>2.4874909947236123E-2</v>
      </c>
      <c r="J121" s="20">
        <v>18300</v>
      </c>
      <c r="K121" s="21">
        <f t="shared" si="22"/>
        <v>0.11740954508805619</v>
      </c>
      <c r="L121" s="20"/>
      <c r="M121" s="21">
        <f t="shared" si="17"/>
        <v>5.5714878440999646E-6</v>
      </c>
      <c r="N121" s="21">
        <f>PRODUCT(D121-F121,100,1/F121)</f>
        <v>49.274193548387096</v>
      </c>
      <c r="O121" s="21">
        <f>PRODUCT(F121-H121,100,1/H121)</f>
        <v>-16.404494382022474</v>
      </c>
      <c r="P121" s="21">
        <f>PRODUCT(H121-J121,100,1/J121)</f>
        <v>-75.683060109289613</v>
      </c>
      <c r="Q121" s="21"/>
    </row>
    <row r="122" spans="1:17" s="23" customFormat="1" ht="26.4">
      <c r="A122" s="17">
        <v>117</v>
      </c>
      <c r="B122" s="48" t="s">
        <v>130</v>
      </c>
      <c r="C122" s="49" t="s">
        <v>131</v>
      </c>
      <c r="D122" s="22">
        <v>5208</v>
      </c>
      <c r="E122" s="21">
        <f t="shared" si="14"/>
        <v>2.3341945381730223E-2</v>
      </c>
      <c r="F122" s="20">
        <v>23593</v>
      </c>
      <c r="G122" s="21">
        <f t="shared" si="20"/>
        <v>4.617226032128989E-2</v>
      </c>
      <c r="H122" s="20">
        <v>21890</v>
      </c>
      <c r="I122" s="21">
        <f t="shared" si="21"/>
        <v>0.12236219747078624</v>
      </c>
      <c r="J122" s="20">
        <v>16016</v>
      </c>
      <c r="K122" s="21">
        <f t="shared" si="22"/>
        <v>0.10275580732952502</v>
      </c>
      <c r="L122" s="20">
        <v>15749</v>
      </c>
      <c r="M122" s="21">
        <f t="shared" si="17"/>
        <v>8.7745362056730336E-2</v>
      </c>
      <c r="N122" s="21">
        <f>PRODUCT(D122-F122,100,1/F122)</f>
        <v>-77.925655914890015</v>
      </c>
      <c r="O122" s="21">
        <f>PRODUCT(F122-H122,100,1/H122)</f>
        <v>7.7798081315669254</v>
      </c>
      <c r="P122" s="21">
        <f>PRODUCT(H122-J122,100,1/J122)</f>
        <v>36.675824175824175</v>
      </c>
      <c r="Q122" s="21">
        <f>PRODUCT(J122-L122,100,1/L122)</f>
        <v>1.6953457362372213</v>
      </c>
    </row>
    <row r="123" spans="1:17" s="23" customFormat="1" ht="52.8">
      <c r="A123" s="17">
        <v>118</v>
      </c>
      <c r="B123" s="48" t="s">
        <v>138</v>
      </c>
      <c r="C123" s="49" t="s">
        <v>139</v>
      </c>
      <c r="D123" s="22">
        <v>5105</v>
      </c>
      <c r="E123" s="21">
        <f t="shared" si="14"/>
        <v>2.2880305524910289E-2</v>
      </c>
      <c r="F123" s="20">
        <v>40267</v>
      </c>
      <c r="G123" s="21">
        <f t="shared" si="20"/>
        <v>7.8803814960258553E-2</v>
      </c>
      <c r="H123" s="20">
        <v>16043</v>
      </c>
      <c r="I123" s="21">
        <f t="shared" si="21"/>
        <v>8.967824276033913E-2</v>
      </c>
      <c r="J123" s="20"/>
      <c r="K123" s="21">
        <f t="shared" si="22"/>
        <v>6.4158221359593546E-6</v>
      </c>
      <c r="L123" s="20">
        <v>5096</v>
      </c>
      <c r="M123" s="21">
        <f t="shared" si="17"/>
        <v>2.8392302053533418E-2</v>
      </c>
      <c r="N123" s="21">
        <f>PRODUCT(D123-F123,100,1/F123)</f>
        <v>-87.322124816847548</v>
      </c>
      <c r="O123" s="21">
        <f>PRODUCT(F123-H123,100,1/H123)</f>
        <v>150.99420307922458</v>
      </c>
      <c r="P123" s="21" t="e">
        <f>PRODUCT(H123-J123,100,1/J123)</f>
        <v>#DIV/0!</v>
      </c>
      <c r="Q123" s="21">
        <f>PRODUCT(J123-L123,100,1/L123)</f>
        <v>-100</v>
      </c>
    </row>
    <row r="124" spans="1:17" s="23" customFormat="1" ht="52.8">
      <c r="A124" s="17">
        <v>119</v>
      </c>
      <c r="B124" s="48" t="s">
        <v>360</v>
      </c>
      <c r="C124" s="49" t="s">
        <v>361</v>
      </c>
      <c r="D124" s="22">
        <v>5033</v>
      </c>
      <c r="E124" s="21">
        <f t="shared" si="14"/>
        <v>2.2557605819172082E-2</v>
      </c>
      <c r="F124" s="20">
        <v>13659</v>
      </c>
      <c r="G124" s="21">
        <f t="shared" si="20"/>
        <v>2.6731102603674759E-2</v>
      </c>
      <c r="H124" s="20">
        <v>5590</v>
      </c>
      <c r="I124" s="21">
        <f t="shared" si="21"/>
        <v>3.1247358787651669E-2</v>
      </c>
      <c r="J124" s="20"/>
      <c r="K124" s="21">
        <f t="shared" si="22"/>
        <v>6.4158221359593546E-6</v>
      </c>
      <c r="L124" s="20"/>
      <c r="M124" s="21">
        <f t="shared" si="17"/>
        <v>5.5714878440999646E-6</v>
      </c>
      <c r="N124" s="21">
        <f>PRODUCT(D124-F124,100,1/F124)</f>
        <v>-63.15250018302951</v>
      </c>
      <c r="O124" s="21">
        <f>PRODUCT(F124-H124,100,1/H124)</f>
        <v>144.34704830053667</v>
      </c>
      <c r="P124" s="21"/>
      <c r="Q124" s="21"/>
    </row>
    <row r="125" spans="1:17" s="23" customFormat="1" ht="52.8">
      <c r="A125" s="17">
        <v>120</v>
      </c>
      <c r="B125" s="48" t="s">
        <v>134</v>
      </c>
      <c r="C125" s="49" t="s">
        <v>135</v>
      </c>
      <c r="D125" s="22">
        <v>4980</v>
      </c>
      <c r="E125" s="21">
        <f t="shared" si="14"/>
        <v>2.2320062980225902E-2</v>
      </c>
      <c r="F125" s="20">
        <v>2488</v>
      </c>
      <c r="G125" s="21">
        <f t="shared" si="20"/>
        <v>4.8690960742325791E-3</v>
      </c>
      <c r="H125" s="20">
        <v>5987</v>
      </c>
      <c r="I125" s="21">
        <f t="shared" si="21"/>
        <v>3.3466536146989363E-2</v>
      </c>
      <c r="J125" s="20">
        <v>1964</v>
      </c>
      <c r="K125" s="21">
        <f t="shared" si="22"/>
        <v>1.2600674675024173E-2</v>
      </c>
      <c r="L125" s="20">
        <v>11739</v>
      </c>
      <c r="M125" s="21">
        <f t="shared" si="17"/>
        <v>6.5403695801889483E-2</v>
      </c>
      <c r="N125" s="21">
        <f>PRODUCT(D125-F125,100,1/F125)</f>
        <v>100.16077170418006</v>
      </c>
      <c r="O125" s="21">
        <f>PRODUCT(F125-H125,100,1/H125)</f>
        <v>-58.443293803240351</v>
      </c>
      <c r="P125" s="21">
        <f>PRODUCT(H125-J125,100,1/J125)</f>
        <v>204.83706720977594</v>
      </c>
      <c r="Q125" s="21">
        <f>PRODUCT(J125-L125,100,1/L125)</f>
        <v>-83.269443734560014</v>
      </c>
    </row>
    <row r="126" spans="1:17" s="23" customFormat="1" ht="52.8">
      <c r="A126" s="17">
        <v>121</v>
      </c>
      <c r="B126" s="48" t="s">
        <v>564</v>
      </c>
      <c r="C126" s="49" t="s">
        <v>565</v>
      </c>
      <c r="D126" s="22">
        <v>4290</v>
      </c>
      <c r="E126" s="21">
        <f t="shared" si="14"/>
        <v>1.9227524133568097E-2</v>
      </c>
      <c r="F126" s="20">
        <v>459</v>
      </c>
      <c r="G126" s="21">
        <f t="shared" si="20"/>
        <v>8.9827777253728052E-4</v>
      </c>
      <c r="H126" s="20">
        <v>2168</v>
      </c>
      <c r="I126" s="21">
        <f t="shared" si="21"/>
        <v>1.2118832531597285E-2</v>
      </c>
      <c r="J126" s="20">
        <v>29</v>
      </c>
      <c r="K126" s="21">
        <f t="shared" si="22"/>
        <v>1.860588419428213E-4</v>
      </c>
      <c r="L126" s="20"/>
      <c r="M126" s="21">
        <f t="shared" si="17"/>
        <v>5.5714878440999646E-6</v>
      </c>
      <c r="N126" s="21">
        <f>PRODUCT(D126-F126,100,1/F126)</f>
        <v>834.64052287581706</v>
      </c>
      <c r="O126" s="21">
        <f>PRODUCT(F126-H126,100,1/H126)</f>
        <v>-78.828413284132836</v>
      </c>
      <c r="P126" s="21">
        <f>PRODUCT(H126-J126,100,1/J126)</f>
        <v>7375.8620689655172</v>
      </c>
      <c r="Q126" s="21"/>
    </row>
    <row r="127" spans="1:17" s="23" customFormat="1" ht="39.6">
      <c r="A127" s="17">
        <v>122</v>
      </c>
      <c r="B127" s="48" t="s">
        <v>164</v>
      </c>
      <c r="C127" s="49" t="s">
        <v>165</v>
      </c>
      <c r="D127" s="22">
        <v>4054</v>
      </c>
      <c r="E127" s="21">
        <f t="shared" si="14"/>
        <v>1.8169786209203977E-2</v>
      </c>
      <c r="F127" s="20">
        <v>219</v>
      </c>
      <c r="G127" s="21">
        <f t="shared" si="20"/>
        <v>4.2859004833478091E-4</v>
      </c>
      <c r="H127" s="20">
        <v>2875</v>
      </c>
      <c r="I127" s="21">
        <f t="shared" si="21"/>
        <v>1.6070868786135697E-2</v>
      </c>
      <c r="J127" s="20">
        <v>8942</v>
      </c>
      <c r="K127" s="21">
        <f t="shared" si="22"/>
        <v>5.7370281539748554E-2</v>
      </c>
      <c r="L127" s="20">
        <v>567</v>
      </c>
      <c r="M127" s="21">
        <f t="shared" si="17"/>
        <v>3.15903360760468E-3</v>
      </c>
      <c r="N127" s="21">
        <f>PRODUCT(D127-F127,100,1/F127)</f>
        <v>1751.1415525114155</v>
      </c>
      <c r="O127" s="21">
        <f>PRODUCT(F127-H127,100,1/H127)</f>
        <v>-92.382608695652181</v>
      </c>
      <c r="P127" s="21">
        <f>PRODUCT(H127-J127,100,1/J127)</f>
        <v>-67.848356072467013</v>
      </c>
      <c r="Q127" s="21">
        <f>PRODUCT(J127-L127,100,1/L127)</f>
        <v>1477.0723104056437</v>
      </c>
    </row>
    <row r="128" spans="1:17" s="23" customFormat="1" ht="26.4">
      <c r="A128" s="17">
        <v>123</v>
      </c>
      <c r="B128" s="48" t="s">
        <v>1119</v>
      </c>
      <c r="C128" s="49" t="s">
        <v>1120</v>
      </c>
      <c r="D128" s="22">
        <v>3981</v>
      </c>
      <c r="E128" s="21">
        <f t="shared" si="14"/>
        <v>1.7842604563108298E-2</v>
      </c>
      <c r="F128" s="20">
        <v>1721</v>
      </c>
      <c r="G128" s="21">
        <f t="shared" si="20"/>
        <v>3.3680523889687577E-3</v>
      </c>
      <c r="H128" s="20">
        <v>3199</v>
      </c>
      <c r="I128" s="21">
        <f t="shared" si="21"/>
        <v>1.7881985824990641E-2</v>
      </c>
      <c r="J128" s="20">
        <v>1276</v>
      </c>
      <c r="K128" s="21">
        <f t="shared" si="22"/>
        <v>8.1865890454841366E-3</v>
      </c>
      <c r="L128" s="20">
        <v>1173</v>
      </c>
      <c r="M128" s="21">
        <f t="shared" si="17"/>
        <v>6.5353552411292586E-3</v>
      </c>
      <c r="N128" s="21">
        <f>PRODUCT(D128-F128,100,1/F128)</f>
        <v>131.31900058105751</v>
      </c>
      <c r="O128" s="21">
        <f>PRODUCT(F128-H128,100,1/H128)</f>
        <v>-46.201938105658016</v>
      </c>
      <c r="P128" s="21">
        <f>PRODUCT(H128-J128,100,1/J128)</f>
        <v>150.70532915360502</v>
      </c>
      <c r="Q128" s="21">
        <f>PRODUCT(J128-L128,100,1/L128)</f>
        <v>8.7809036658141526</v>
      </c>
    </row>
    <row r="129" spans="1:17" s="23" customFormat="1" ht="52.8">
      <c r="A129" s="17">
        <v>124</v>
      </c>
      <c r="B129" s="48" t="s">
        <v>480</v>
      </c>
      <c r="C129" s="49" t="s">
        <v>481</v>
      </c>
      <c r="D129" s="22">
        <v>3918</v>
      </c>
      <c r="E129" s="21">
        <f t="shared" si="14"/>
        <v>1.7560242320587366E-2</v>
      </c>
      <c r="F129" s="20">
        <v>2756</v>
      </c>
      <c r="G129" s="21">
        <f t="shared" si="20"/>
        <v>5.3935806995920373E-3</v>
      </c>
      <c r="H129" s="20">
        <v>1335</v>
      </c>
      <c r="I129" s="21">
        <f t="shared" si="21"/>
        <v>7.4624729841708372E-3</v>
      </c>
      <c r="J129" s="20">
        <v>2128</v>
      </c>
      <c r="K129" s="21">
        <f t="shared" si="22"/>
        <v>1.3652869505321507E-2</v>
      </c>
      <c r="L129" s="20">
        <v>572</v>
      </c>
      <c r="M129" s="21">
        <f t="shared" si="17"/>
        <v>3.1868910468251799E-3</v>
      </c>
      <c r="N129" s="21">
        <f>PRODUCT(D129-F129,100,1/F129)</f>
        <v>42.16255442670537</v>
      </c>
      <c r="O129" s="21">
        <f>PRODUCT(F129-H129,100,1/H129)</f>
        <v>106.44194756554307</v>
      </c>
      <c r="P129" s="21">
        <f>PRODUCT(H129-J129,100,1/J129)</f>
        <v>-37.265037593984964</v>
      </c>
      <c r="Q129" s="21">
        <f>PRODUCT(J129-L129,100,1/L129)</f>
        <v>272.02797202797206</v>
      </c>
    </row>
    <row r="130" spans="1:17" s="23" customFormat="1" ht="52.8">
      <c r="A130" s="17">
        <v>125</v>
      </c>
      <c r="B130" s="48" t="s">
        <v>268</v>
      </c>
      <c r="C130" s="49" t="s">
        <v>269</v>
      </c>
      <c r="D130" s="22">
        <v>3765</v>
      </c>
      <c r="E130" s="21">
        <f t="shared" si="14"/>
        <v>1.6874505445893681E-2</v>
      </c>
      <c r="F130" s="20">
        <v>4670</v>
      </c>
      <c r="G130" s="21">
        <f t="shared" si="20"/>
        <v>9.1393403001069715E-3</v>
      </c>
      <c r="H130" s="20">
        <v>3896</v>
      </c>
      <c r="I130" s="21">
        <f t="shared" si="21"/>
        <v>2.1778123405490322E-2</v>
      </c>
      <c r="J130" s="20"/>
      <c r="K130" s="21">
        <f t="shared" si="22"/>
        <v>6.4158221359593546E-6</v>
      </c>
      <c r="L130" s="20"/>
      <c r="M130" s="21">
        <f t="shared" si="17"/>
        <v>5.5714878440999646E-6</v>
      </c>
      <c r="N130" s="21">
        <f>PRODUCT(D130-F130,100,1/F130)</f>
        <v>-19.37901498929336</v>
      </c>
      <c r="O130" s="21">
        <f>PRODUCT(F130-H130,100,1/H130)</f>
        <v>19.866529774127311</v>
      </c>
      <c r="P130" s="21"/>
      <c r="Q130" s="21"/>
    </row>
    <row r="131" spans="1:17" s="23" customFormat="1" ht="26.4">
      <c r="A131" s="17">
        <v>126</v>
      </c>
      <c r="B131" s="48" t="s">
        <v>1121</v>
      </c>
      <c r="C131" s="49" t="s">
        <v>1122</v>
      </c>
      <c r="D131" s="22">
        <v>3661</v>
      </c>
      <c r="E131" s="21">
        <f t="shared" si="14"/>
        <v>1.640838364871627E-2</v>
      </c>
      <c r="F131" s="20">
        <v>5321</v>
      </c>
      <c r="G131" s="21">
        <f t="shared" si="20"/>
        <v>1.0413368252006252E-2</v>
      </c>
      <c r="H131" s="20">
        <v>17163</v>
      </c>
      <c r="I131" s="21">
        <f t="shared" si="21"/>
        <v>9.5938894252677209E-2</v>
      </c>
      <c r="J131" s="20">
        <v>10822</v>
      </c>
      <c r="K131" s="21">
        <f t="shared" si="22"/>
        <v>6.9432027155352141E-2</v>
      </c>
      <c r="L131" s="20"/>
      <c r="M131" s="21">
        <f t="shared" si="17"/>
        <v>5.5714878440999646E-6</v>
      </c>
      <c r="N131" s="21">
        <f>PRODUCT(D131-F131,100,1/F131)</f>
        <v>-31.197143394098852</v>
      </c>
      <c r="O131" s="21">
        <f>PRODUCT(F131-H131,100,1/H131)</f>
        <v>-68.997261551010894</v>
      </c>
      <c r="P131" s="21">
        <f>PRODUCT(H131-J131,100,1/J131)</f>
        <v>58.59360561818518</v>
      </c>
      <c r="Q131" s="21"/>
    </row>
    <row r="132" spans="1:17" s="23" customFormat="1" ht="39.6">
      <c r="A132" s="17">
        <v>127</v>
      </c>
      <c r="B132" s="48" t="s">
        <v>1123</v>
      </c>
      <c r="C132" s="49" t="s">
        <v>1124</v>
      </c>
      <c r="D132" s="22">
        <v>3442</v>
      </c>
      <c r="E132" s="21">
        <f t="shared" si="14"/>
        <v>1.5426838710429229E-2</v>
      </c>
      <c r="F132" s="20">
        <v>24042</v>
      </c>
      <c r="G132" s="21">
        <f t="shared" si="20"/>
        <v>4.7050967771985398E-2</v>
      </c>
      <c r="H132" s="20">
        <v>5724</v>
      </c>
      <c r="I132" s="21">
        <f t="shared" si="21"/>
        <v>3.1996401019770693E-2</v>
      </c>
      <c r="J132" s="20">
        <v>2599</v>
      </c>
      <c r="K132" s="21">
        <f t="shared" si="22"/>
        <v>1.6674721731358363E-2</v>
      </c>
      <c r="L132" s="20">
        <v>1971</v>
      </c>
      <c r="M132" s="21">
        <f t="shared" si="17"/>
        <v>1.098140254072103E-2</v>
      </c>
      <c r="N132" s="21">
        <f>PRODUCT(D132-F132,100,1/F132)</f>
        <v>-85.683387405373935</v>
      </c>
      <c r="O132" s="21">
        <f>PRODUCT(F132-H132,100,1/H132)</f>
        <v>320.02096436058696</v>
      </c>
      <c r="P132" s="21">
        <f>PRODUCT(H132-J132,100,1/J132)</f>
        <v>120.23855328972682</v>
      </c>
      <c r="Q132" s="21">
        <f>PRODUCT(J132-L132,100,1/L132)</f>
        <v>31.861998985286654</v>
      </c>
    </row>
    <row r="133" spans="1:17" s="23" customFormat="1" ht="13.2">
      <c r="A133" s="17">
        <v>128</v>
      </c>
      <c r="B133" s="50" t="s">
        <v>1125</v>
      </c>
      <c r="C133" s="51" t="s">
        <v>1126</v>
      </c>
      <c r="D133" s="22">
        <v>3425</v>
      </c>
      <c r="E133" s="21">
        <f t="shared" si="14"/>
        <v>1.5350645724352152E-2</v>
      </c>
      <c r="F133" s="20"/>
      <c r="G133" s="21"/>
      <c r="H133" s="20"/>
      <c r="I133" s="21"/>
      <c r="J133" s="20"/>
      <c r="K133" s="21"/>
      <c r="L133" s="20"/>
      <c r="M133" s="21"/>
      <c r="N133" s="21"/>
      <c r="O133" s="21"/>
      <c r="P133" s="21"/>
      <c r="Q133" s="21"/>
    </row>
    <row r="134" spans="1:17" s="23" customFormat="1" ht="52.8">
      <c r="A134" s="17">
        <v>129</v>
      </c>
      <c r="B134" s="48" t="s">
        <v>108</v>
      </c>
      <c r="C134" s="49" t="s">
        <v>109</v>
      </c>
      <c r="D134" s="22">
        <v>3371</v>
      </c>
      <c r="E134" s="21">
        <f t="shared" si="14"/>
        <v>1.5108620945048497E-2</v>
      </c>
      <c r="F134" s="20">
        <v>1029</v>
      </c>
      <c r="G134" s="21">
        <f>PRODUCT(F134,100,1/51097780)</f>
        <v>2.013786117518217E-3</v>
      </c>
      <c r="H134" s="20">
        <v>2323</v>
      </c>
      <c r="I134" s="21">
        <f>PRODUCT(H134,100,1/17889512)</f>
        <v>1.2985261979197645E-2</v>
      </c>
      <c r="J134" s="20">
        <v>305</v>
      </c>
      <c r="K134" s="21">
        <f>PRODUCT(J134,100,1/15586467)</f>
        <v>1.9568257514676031E-3</v>
      </c>
      <c r="L134" s="20"/>
      <c r="M134" s="21">
        <f t="shared" ref="M134:M149" si="23">PRODUCT(L134,100,1/17948527)</f>
        <v>5.5714878440999646E-6</v>
      </c>
      <c r="N134" s="21">
        <f>PRODUCT(D134-F134,100,1/F134)</f>
        <v>227.59961127308065</v>
      </c>
      <c r="O134" s="21">
        <f>PRODUCT(F134-H134,100,1/H134)</f>
        <v>-55.703831252690485</v>
      </c>
      <c r="P134" s="21">
        <f>PRODUCT(H134-J134,100,1/J134)</f>
        <v>661.63934426229503</v>
      </c>
      <c r="Q134" s="21"/>
    </row>
    <row r="135" spans="1:17" s="23" customFormat="1" ht="52.8">
      <c r="A135" s="17">
        <v>130</v>
      </c>
      <c r="B135" s="48" t="s">
        <v>608</v>
      </c>
      <c r="C135" s="49" t="s">
        <v>609</v>
      </c>
      <c r="D135" s="22">
        <v>3337</v>
      </c>
      <c r="E135" s="21">
        <f t="shared" ref="E135:E198" si="24">PRODUCT(D135,100,1/22311765)</f>
        <v>1.4956234972894345E-2</v>
      </c>
      <c r="F135" s="20">
        <v>351</v>
      </c>
      <c r="G135" s="21">
        <f>PRODUCT(F135,100,1/51097780)</f>
        <v>6.8691829664615568E-4</v>
      </c>
      <c r="H135" s="20">
        <v>22</v>
      </c>
      <c r="I135" s="21">
        <f>PRODUCT(H135,100,1/17889512)</f>
        <v>1.2297708288521231E-4</v>
      </c>
      <c r="J135" s="20"/>
      <c r="K135" s="21">
        <f>PRODUCT(J135,100,1/15586467)</f>
        <v>6.4158221359593546E-6</v>
      </c>
      <c r="L135" s="20"/>
      <c r="M135" s="21">
        <f t="shared" si="23"/>
        <v>5.5714878440999646E-6</v>
      </c>
      <c r="N135" s="21">
        <f>PRODUCT(D135-F135,100,1/F135)</f>
        <v>850.71225071225081</v>
      </c>
      <c r="O135" s="21">
        <f>PRODUCT(F135-H135,100,1/H135)</f>
        <v>1495.4545454545455</v>
      </c>
      <c r="P135" s="21"/>
      <c r="Q135" s="21"/>
    </row>
    <row r="136" spans="1:17" s="23" customFormat="1" ht="39.6">
      <c r="A136" s="17">
        <v>131</v>
      </c>
      <c r="B136" s="48" t="s">
        <v>304</v>
      </c>
      <c r="C136" s="49" t="s">
        <v>305</v>
      </c>
      <c r="D136" s="22">
        <v>3296</v>
      </c>
      <c r="E136" s="21">
        <f t="shared" si="24"/>
        <v>1.4772475418237866E-2</v>
      </c>
      <c r="F136" s="20">
        <v>877</v>
      </c>
      <c r="G136" s="21">
        <f>PRODUCT(F136,100,1/51097780)</f>
        <v>1.7163172255233007E-3</v>
      </c>
      <c r="H136" s="20">
        <v>25201</v>
      </c>
      <c r="I136" s="21">
        <f>PRODUCT(H136,100,1/17889512)</f>
        <v>0.1408702484450107</v>
      </c>
      <c r="J136" s="20">
        <v>160</v>
      </c>
      <c r="K136" s="21">
        <f>PRODUCT(J136,100,1/15586467)</f>
        <v>1.0265315417534969E-3</v>
      </c>
      <c r="L136" s="20"/>
      <c r="M136" s="21">
        <f t="shared" si="23"/>
        <v>5.5714878440999646E-6</v>
      </c>
      <c r="N136" s="21">
        <f>PRODUCT(D136-F136,100,1/F136)</f>
        <v>275.82668187001138</v>
      </c>
      <c r="O136" s="21">
        <f>PRODUCT(F136-H136,100,1/H136)</f>
        <v>-96.51997936589818</v>
      </c>
      <c r="P136" s="21">
        <f>PRODUCT(H136-J136,100,1/J136)</f>
        <v>15650.625</v>
      </c>
      <c r="Q136" s="21"/>
    </row>
    <row r="137" spans="1:17" s="23" customFormat="1" ht="26.4">
      <c r="A137" s="17">
        <v>132</v>
      </c>
      <c r="B137" s="48" t="s">
        <v>682</v>
      </c>
      <c r="C137" s="49" t="s">
        <v>683</v>
      </c>
      <c r="D137" s="22">
        <v>3139</v>
      </c>
      <c r="E137" s="21">
        <f t="shared" si="24"/>
        <v>1.4068810782114279E-2</v>
      </c>
      <c r="F137" s="20"/>
      <c r="G137" s="32"/>
      <c r="H137" s="20"/>
      <c r="I137" s="32"/>
      <c r="J137" s="20"/>
      <c r="K137" s="32"/>
      <c r="L137" s="20">
        <v>2669</v>
      </c>
      <c r="M137" s="21">
        <f t="shared" si="23"/>
        <v>1.4870301055902806E-2</v>
      </c>
      <c r="N137" s="21"/>
      <c r="O137" s="21"/>
      <c r="P137" s="21"/>
      <c r="Q137" s="21">
        <f>PRODUCT(J137-L137,100,1/L137)</f>
        <v>-100</v>
      </c>
    </row>
    <row r="138" spans="1:17" s="23" customFormat="1" ht="26.4">
      <c r="A138" s="17">
        <v>133</v>
      </c>
      <c r="B138" s="48" t="s">
        <v>1038</v>
      </c>
      <c r="C138" s="49" t="s">
        <v>1039</v>
      </c>
      <c r="D138" s="22">
        <v>3134</v>
      </c>
      <c r="E138" s="21">
        <f t="shared" si="24"/>
        <v>1.4046401080326903E-2</v>
      </c>
      <c r="F138" s="20"/>
      <c r="G138" s="32"/>
      <c r="H138" s="20">
        <v>10384</v>
      </c>
      <c r="I138" s="21">
        <f t="shared" ref="I138:I145" si="25">PRODUCT(H138,100,1/17889512)</f>
        <v>5.8045183121820207E-2</v>
      </c>
      <c r="J138" s="20">
        <v>2100</v>
      </c>
      <c r="K138" s="21">
        <f t="shared" ref="K138:K149" si="26">PRODUCT(J138,100,1/15586467)</f>
        <v>1.3473226485514645E-2</v>
      </c>
      <c r="L138" s="20">
        <v>3603</v>
      </c>
      <c r="M138" s="21">
        <f t="shared" si="23"/>
        <v>2.0074070702292172E-2</v>
      </c>
      <c r="N138" s="21"/>
      <c r="O138" s="21">
        <f>PRODUCT(F138-H138,100,1/H138)</f>
        <v>-100</v>
      </c>
      <c r="P138" s="21">
        <f>PRODUCT(H138-J138,100,1/J138)</f>
        <v>394.47619047619048</v>
      </c>
      <c r="Q138" s="21">
        <f>PRODUCT(J138-L138,100,1/L138)</f>
        <v>-41.715237302248127</v>
      </c>
    </row>
    <row r="139" spans="1:17" s="23" customFormat="1" ht="26.4">
      <c r="A139" s="17">
        <v>134</v>
      </c>
      <c r="B139" s="48" t="s">
        <v>390</v>
      </c>
      <c r="C139" s="49" t="s">
        <v>391</v>
      </c>
      <c r="D139" s="22">
        <v>3109</v>
      </c>
      <c r="E139" s="21">
        <f t="shared" si="24"/>
        <v>1.3934352571390026E-2</v>
      </c>
      <c r="F139" s="20">
        <v>11404</v>
      </c>
      <c r="G139" s="21">
        <f t="shared" ref="G139:G145" si="27">PRODUCT(F139,100,1/51097780)</f>
        <v>2.231799502835544E-2</v>
      </c>
      <c r="H139" s="20"/>
      <c r="I139" s="21">
        <f t="shared" si="25"/>
        <v>5.589867403873286E-6</v>
      </c>
      <c r="J139" s="20"/>
      <c r="K139" s="21">
        <f t="shared" si="26"/>
        <v>6.4158221359593546E-6</v>
      </c>
      <c r="L139" s="20"/>
      <c r="M139" s="21">
        <f t="shared" si="23"/>
        <v>5.5714878440999646E-6</v>
      </c>
      <c r="N139" s="21">
        <f>PRODUCT(D139-F139,100,1/F139)</f>
        <v>-72.737635917222022</v>
      </c>
      <c r="O139" s="21"/>
      <c r="P139" s="21"/>
      <c r="Q139" s="21"/>
    </row>
    <row r="140" spans="1:17" s="23" customFormat="1" ht="52.8">
      <c r="A140" s="17">
        <v>135</v>
      </c>
      <c r="B140" s="48" t="s">
        <v>750</v>
      </c>
      <c r="C140" s="49" t="s">
        <v>751</v>
      </c>
      <c r="D140" s="22">
        <v>3084</v>
      </c>
      <c r="E140" s="21">
        <f t="shared" si="24"/>
        <v>1.3822304062453149E-2</v>
      </c>
      <c r="F140" s="20">
        <v>4437</v>
      </c>
      <c r="G140" s="21">
        <f t="shared" si="27"/>
        <v>8.6833518011937109E-3</v>
      </c>
      <c r="H140" s="20">
        <v>1692</v>
      </c>
      <c r="I140" s="21">
        <f t="shared" si="25"/>
        <v>9.4580556473536012E-3</v>
      </c>
      <c r="J140" s="20">
        <v>1582</v>
      </c>
      <c r="K140" s="21">
        <f t="shared" si="26"/>
        <v>1.01498306190877E-2</v>
      </c>
      <c r="L140" s="20">
        <v>746</v>
      </c>
      <c r="M140" s="21">
        <f t="shared" si="23"/>
        <v>4.1563299316985736E-3</v>
      </c>
      <c r="N140" s="21">
        <f>PRODUCT(D140-F140,100,1/F140)</f>
        <v>-30.493576741041245</v>
      </c>
      <c r="O140" s="21">
        <f>PRODUCT(F140-H140,100,1/H140)</f>
        <v>162.23404255319147</v>
      </c>
      <c r="P140" s="21">
        <f>PRODUCT(H140-J140,100,1/J140)</f>
        <v>6.9532237673830597</v>
      </c>
      <c r="Q140" s="21">
        <f>PRODUCT(J140-L140,100,1/L140)</f>
        <v>112.06434316353888</v>
      </c>
    </row>
    <row r="141" spans="1:17" s="23" customFormat="1" ht="52.8">
      <c r="A141" s="17">
        <v>136</v>
      </c>
      <c r="B141" s="48" t="s">
        <v>604</v>
      </c>
      <c r="C141" s="49" t="s">
        <v>605</v>
      </c>
      <c r="D141" s="22">
        <v>3079</v>
      </c>
      <c r="E141" s="21">
        <f t="shared" si="24"/>
        <v>1.3799894360665775E-2</v>
      </c>
      <c r="F141" s="20">
        <v>872</v>
      </c>
      <c r="G141" s="21">
        <f t="shared" si="27"/>
        <v>1.7065320646024152E-3</v>
      </c>
      <c r="H141" s="20">
        <v>834</v>
      </c>
      <c r="I141" s="21">
        <f t="shared" si="25"/>
        <v>4.6619494148303206E-3</v>
      </c>
      <c r="J141" s="20">
        <v>516</v>
      </c>
      <c r="K141" s="21">
        <f t="shared" si="26"/>
        <v>3.3105642221550272E-3</v>
      </c>
      <c r="L141" s="20">
        <v>1149</v>
      </c>
      <c r="M141" s="21">
        <f t="shared" si="23"/>
        <v>6.4016395328708592E-3</v>
      </c>
      <c r="N141" s="21">
        <f>PRODUCT(D141-F141,100,1/F141)</f>
        <v>253.09633027522938</v>
      </c>
      <c r="O141" s="21">
        <f>PRODUCT(F141-H141,100,1/H141)</f>
        <v>4.5563549160671464</v>
      </c>
      <c r="P141" s="21">
        <f>PRODUCT(H141-J141,100,1/J141)</f>
        <v>61.627906976744185</v>
      </c>
      <c r="Q141" s="21">
        <f>PRODUCT(J141-L141,100,1/L141)</f>
        <v>-55.091383812010442</v>
      </c>
    </row>
    <row r="142" spans="1:17" s="23" customFormat="1" ht="39.6">
      <c r="A142" s="17">
        <v>137</v>
      </c>
      <c r="B142" s="48" t="s">
        <v>22</v>
      </c>
      <c r="C142" s="49" t="s">
        <v>23</v>
      </c>
      <c r="D142" s="22">
        <v>3063</v>
      </c>
      <c r="E142" s="21">
        <f t="shared" si="24"/>
        <v>1.3728183314946173E-2</v>
      </c>
      <c r="F142" s="20">
        <v>4804</v>
      </c>
      <c r="G142" s="21">
        <f t="shared" si="27"/>
        <v>9.4015826127867002E-3</v>
      </c>
      <c r="H142" s="20">
        <v>1178</v>
      </c>
      <c r="I142" s="21">
        <f t="shared" si="25"/>
        <v>6.5848638017627316E-3</v>
      </c>
      <c r="J142" s="20">
        <v>4779</v>
      </c>
      <c r="K142" s="21">
        <f t="shared" si="26"/>
        <v>3.0661213987749757E-2</v>
      </c>
      <c r="L142" s="20">
        <v>1250</v>
      </c>
      <c r="M142" s="21">
        <f t="shared" si="23"/>
        <v>6.9643598051249552E-3</v>
      </c>
      <c r="N142" s="21">
        <f>PRODUCT(D142-F142,100,1/F142)</f>
        <v>-36.240632805995006</v>
      </c>
      <c r="O142" s="21">
        <f>PRODUCT(F142-H142,100,1/H142)</f>
        <v>307.80984719864176</v>
      </c>
      <c r="P142" s="21">
        <f>PRODUCT(H142-J142,100,1/J142)</f>
        <v>-75.350491734672531</v>
      </c>
      <c r="Q142" s="21">
        <f>PRODUCT(J142-L142,100,1/L142)</f>
        <v>282.32</v>
      </c>
    </row>
    <row r="143" spans="1:17" s="23" customFormat="1" ht="39.6">
      <c r="A143" s="17">
        <v>138</v>
      </c>
      <c r="B143" s="48" t="s">
        <v>1127</v>
      </c>
      <c r="C143" s="49" t="s">
        <v>1128</v>
      </c>
      <c r="D143" s="22">
        <v>3009</v>
      </c>
      <c r="E143" s="21">
        <f t="shared" si="24"/>
        <v>1.3486158535642518E-2</v>
      </c>
      <c r="F143" s="20">
        <v>1215</v>
      </c>
      <c r="G143" s="21">
        <f t="shared" si="27"/>
        <v>2.3777941037751542E-3</v>
      </c>
      <c r="H143" s="20"/>
      <c r="I143" s="21">
        <f t="shared" si="25"/>
        <v>5.589867403873286E-6</v>
      </c>
      <c r="J143" s="20">
        <v>556</v>
      </c>
      <c r="K143" s="21">
        <f t="shared" si="26"/>
        <v>3.5671971075934015E-3</v>
      </c>
      <c r="L143" s="20">
        <v>139</v>
      </c>
      <c r="M143" s="21">
        <f t="shared" si="23"/>
        <v>7.7443681032989507E-4</v>
      </c>
      <c r="N143" s="21">
        <f>PRODUCT(D143-F143,100,1/F143)</f>
        <v>147.65432098765433</v>
      </c>
      <c r="O143" s="21"/>
      <c r="P143" s="21">
        <f>PRODUCT(H143-J143,100,1/J143)</f>
        <v>-100</v>
      </c>
      <c r="Q143" s="21">
        <f>PRODUCT(J143-L143,100,1/L143)</f>
        <v>300</v>
      </c>
    </row>
    <row r="144" spans="1:17" s="23" customFormat="1" ht="52.8">
      <c r="A144" s="17">
        <v>139</v>
      </c>
      <c r="B144" s="48" t="s">
        <v>28</v>
      </c>
      <c r="C144" s="49" t="s">
        <v>29</v>
      </c>
      <c r="D144" s="22">
        <v>3000</v>
      </c>
      <c r="E144" s="21">
        <f t="shared" si="24"/>
        <v>1.3445821072425243E-2</v>
      </c>
      <c r="F144" s="20">
        <v>2335</v>
      </c>
      <c r="G144" s="21">
        <f t="shared" si="27"/>
        <v>4.5696701500534858E-3</v>
      </c>
      <c r="H144" s="20"/>
      <c r="I144" s="21">
        <f t="shared" si="25"/>
        <v>5.589867403873286E-6</v>
      </c>
      <c r="J144" s="20">
        <v>7215</v>
      </c>
      <c r="K144" s="21">
        <f t="shared" si="26"/>
        <v>4.6290156710946745E-2</v>
      </c>
      <c r="L144" s="20">
        <v>9585</v>
      </c>
      <c r="M144" s="21">
        <f t="shared" si="23"/>
        <v>5.3402710985698161E-2</v>
      </c>
      <c r="N144" s="21">
        <f>PRODUCT(D144-F144,100,1/F144)</f>
        <v>28.4796573875803</v>
      </c>
      <c r="O144" s="21"/>
      <c r="P144" s="21">
        <f>PRODUCT(H144-J144,100,1/J144)</f>
        <v>-99.999999999999986</v>
      </c>
      <c r="Q144" s="21">
        <f>PRODUCT(J144-L144,100,1/L144)</f>
        <v>-24.726134585289515</v>
      </c>
    </row>
    <row r="145" spans="1:17" s="23" customFormat="1" ht="52.8">
      <c r="A145" s="17">
        <v>140</v>
      </c>
      <c r="B145" s="48" t="s">
        <v>124</v>
      </c>
      <c r="C145" s="49" t="s">
        <v>125</v>
      </c>
      <c r="D145" s="22">
        <v>2992</v>
      </c>
      <c r="E145" s="21">
        <f t="shared" si="24"/>
        <v>1.3409965549565443E-2</v>
      </c>
      <c r="F145" s="20">
        <v>1493</v>
      </c>
      <c r="G145" s="21">
        <f t="shared" si="27"/>
        <v>2.9218490509763831E-3</v>
      </c>
      <c r="H145" s="20">
        <v>5889</v>
      </c>
      <c r="I145" s="21">
        <f t="shared" si="25"/>
        <v>3.291872914140978E-2</v>
      </c>
      <c r="J145" s="20">
        <v>547</v>
      </c>
      <c r="K145" s="21">
        <f t="shared" si="26"/>
        <v>3.5094547083697673E-3</v>
      </c>
      <c r="L145" s="20">
        <v>1213</v>
      </c>
      <c r="M145" s="21">
        <f t="shared" si="23"/>
        <v>6.7582147548932566E-3</v>
      </c>
      <c r="N145" s="21">
        <f>PRODUCT(D145-F145,100,1/F145)</f>
        <v>100.40187541862022</v>
      </c>
      <c r="O145" s="21">
        <f>PRODUCT(F145-H145,100,1/H145)</f>
        <v>-74.647648157581926</v>
      </c>
      <c r="P145" s="21">
        <f>PRODUCT(H145-J145,100,1/J145)</f>
        <v>976.59963436928706</v>
      </c>
      <c r="Q145" s="21">
        <f>PRODUCT(J145-L145,100,1/L145)</f>
        <v>-54.905193734542458</v>
      </c>
    </row>
    <row r="146" spans="1:17" s="23" customFormat="1" ht="52.8">
      <c r="A146" s="17">
        <v>141</v>
      </c>
      <c r="B146" s="48" t="s">
        <v>446</v>
      </c>
      <c r="C146" s="49" t="s">
        <v>447</v>
      </c>
      <c r="D146" s="22">
        <v>2793</v>
      </c>
      <c r="E146" s="21">
        <f t="shared" si="24"/>
        <v>1.2518059418427901E-2</v>
      </c>
      <c r="F146" s="20"/>
      <c r="G146" s="32"/>
      <c r="H146" s="20"/>
      <c r="I146" s="32"/>
      <c r="J146" s="20">
        <v>250</v>
      </c>
      <c r="K146" s="21">
        <f t="shared" si="26"/>
        <v>1.6039555339898387E-3</v>
      </c>
      <c r="L146" s="20"/>
      <c r="M146" s="21">
        <f t="shared" si="23"/>
        <v>5.5714878440999646E-6</v>
      </c>
      <c r="N146" s="21"/>
      <c r="O146" s="21"/>
      <c r="P146" s="21">
        <f>PRODUCT(H146-J146,100,1/J146)</f>
        <v>-100</v>
      </c>
      <c r="Q146" s="21"/>
    </row>
    <row r="147" spans="1:17" s="23" customFormat="1" ht="52.8">
      <c r="A147" s="17">
        <v>142</v>
      </c>
      <c r="B147" s="48" t="s">
        <v>1129</v>
      </c>
      <c r="C147" s="49" t="s">
        <v>1130</v>
      </c>
      <c r="D147" s="22">
        <v>2783</v>
      </c>
      <c r="E147" s="21">
        <f t="shared" si="24"/>
        <v>1.247324001485315E-2</v>
      </c>
      <c r="F147" s="20">
        <v>2091</v>
      </c>
      <c r="G147" s="21">
        <f>PRODUCT(F147,100,1/51097780)</f>
        <v>4.0921542971142774E-3</v>
      </c>
      <c r="H147" s="20">
        <v>7634</v>
      </c>
      <c r="I147" s="21">
        <f>PRODUCT(H147,100,1/17889512)</f>
        <v>4.2673047761168668E-2</v>
      </c>
      <c r="J147" s="20">
        <v>4923</v>
      </c>
      <c r="K147" s="21">
        <f t="shared" si="26"/>
        <v>3.1585092375327903E-2</v>
      </c>
      <c r="L147" s="20">
        <v>2342</v>
      </c>
      <c r="M147" s="21">
        <f t="shared" si="23"/>
        <v>1.3048424530882117E-2</v>
      </c>
      <c r="N147" s="21">
        <f>PRODUCT(D147-F147,100,1/F147)</f>
        <v>33.094213295074127</v>
      </c>
      <c r="O147" s="21">
        <f>PRODUCT(F147-H147,100,1/H147)</f>
        <v>-72.609379093528958</v>
      </c>
      <c r="P147" s="21">
        <f>PRODUCT(H147-J147,100,1/J147)</f>
        <v>55.068047938249038</v>
      </c>
      <c r="Q147" s="21">
        <f>PRODUCT(J147-L147,100,1/L147)</f>
        <v>110.20495303159693</v>
      </c>
    </row>
    <row r="148" spans="1:17" s="23" customFormat="1" ht="39.6">
      <c r="A148" s="17">
        <v>143</v>
      </c>
      <c r="B148" s="48" t="s">
        <v>1131</v>
      </c>
      <c r="C148" s="49" t="s">
        <v>1132</v>
      </c>
      <c r="D148" s="22">
        <v>2769</v>
      </c>
      <c r="E148" s="21">
        <f t="shared" si="24"/>
        <v>1.2410492849848499E-2</v>
      </c>
      <c r="F148" s="20">
        <v>1610</v>
      </c>
      <c r="G148" s="21">
        <f>PRODUCT(F148,100,1/51097780)</f>
        <v>3.1508218165251017E-3</v>
      </c>
      <c r="H148" s="20">
        <v>2928</v>
      </c>
      <c r="I148" s="21">
        <f>PRODUCT(H148,100,1/17889512)</f>
        <v>1.6367131758540984E-2</v>
      </c>
      <c r="J148" s="20"/>
      <c r="K148" s="21">
        <f t="shared" si="26"/>
        <v>6.4158221359593546E-6</v>
      </c>
      <c r="L148" s="20"/>
      <c r="M148" s="21">
        <f t="shared" si="23"/>
        <v>5.5714878440999646E-6</v>
      </c>
      <c r="N148" s="21">
        <f>PRODUCT(D148-F148,100,1/F148)</f>
        <v>71.987577639751549</v>
      </c>
      <c r="O148" s="21">
        <f>PRODUCT(F148-H148,100,1/H148)</f>
        <v>-45.013661202185794</v>
      </c>
      <c r="P148" s="21"/>
      <c r="Q148" s="21"/>
    </row>
    <row r="149" spans="1:17" s="23" customFormat="1" ht="52.8">
      <c r="A149" s="17">
        <v>144</v>
      </c>
      <c r="B149" s="48" t="s">
        <v>458</v>
      </c>
      <c r="C149" s="49" t="s">
        <v>459</v>
      </c>
      <c r="D149" s="22">
        <v>2590</v>
      </c>
      <c r="E149" s="21">
        <f t="shared" si="24"/>
        <v>1.1608225525860459E-2</v>
      </c>
      <c r="F149" s="20">
        <v>374</v>
      </c>
      <c r="G149" s="21">
        <f>PRODUCT(F149,100,1/51097780)</f>
        <v>7.319300368822286E-4</v>
      </c>
      <c r="H149" s="20">
        <v>1723</v>
      </c>
      <c r="I149" s="21">
        <f>PRODUCT(H149,100,1/17889512)</f>
        <v>9.6313415368736721E-3</v>
      </c>
      <c r="J149" s="20">
        <v>834</v>
      </c>
      <c r="K149" s="21">
        <f t="shared" si="26"/>
        <v>5.3507956613901017E-3</v>
      </c>
      <c r="L149" s="20"/>
      <c r="M149" s="21">
        <f t="shared" si="23"/>
        <v>5.5714878440999646E-6</v>
      </c>
      <c r="N149" s="21">
        <f>PRODUCT(D149-F149,100,1/F149)</f>
        <v>592.51336898395721</v>
      </c>
      <c r="O149" s="21">
        <f>PRODUCT(F149-H149,100,1/H149)</f>
        <v>-78.293673824724323</v>
      </c>
      <c r="P149" s="21">
        <f>PRODUCT(H149-J149,100,1/J149)</f>
        <v>106.59472422062349</v>
      </c>
      <c r="Q149" s="21"/>
    </row>
    <row r="150" spans="1:17" s="23" customFormat="1" ht="13.2">
      <c r="A150" s="17">
        <v>145</v>
      </c>
      <c r="B150" s="50" t="s">
        <v>572</v>
      </c>
      <c r="C150" s="51" t="s">
        <v>573</v>
      </c>
      <c r="D150" s="22">
        <v>2500</v>
      </c>
      <c r="E150" s="21">
        <f t="shared" si="24"/>
        <v>1.1204850893687703E-2</v>
      </c>
      <c r="F150" s="20"/>
      <c r="G150" s="21"/>
      <c r="H150" s="20"/>
      <c r="I150" s="21"/>
      <c r="J150" s="20"/>
      <c r="K150" s="21"/>
      <c r="L150" s="20"/>
      <c r="M150" s="21"/>
      <c r="N150" s="21"/>
      <c r="O150" s="21"/>
      <c r="P150" s="21"/>
      <c r="Q150" s="21"/>
    </row>
    <row r="151" spans="1:17" s="23" customFormat="1" ht="52.8">
      <c r="A151" s="17">
        <v>146</v>
      </c>
      <c r="B151" s="48" t="s">
        <v>666</v>
      </c>
      <c r="C151" s="49" t="s">
        <v>667</v>
      </c>
      <c r="D151" s="22">
        <v>2467</v>
      </c>
      <c r="E151" s="21">
        <f t="shared" si="24"/>
        <v>1.1056946861891025E-2</v>
      </c>
      <c r="F151" s="20"/>
      <c r="G151" s="32"/>
      <c r="H151" s="20">
        <v>1032</v>
      </c>
      <c r="I151" s="21">
        <f>PRODUCT(H151,100,1/17889512)</f>
        <v>5.7687431607972312E-3</v>
      </c>
      <c r="J151" s="20"/>
      <c r="K151" s="21">
        <f>PRODUCT(J151,100,1/15586467)</f>
        <v>6.4158221359593546E-6</v>
      </c>
      <c r="L151" s="20"/>
      <c r="M151" s="21">
        <f t="shared" ref="M151:M159" si="28">PRODUCT(L151,100,1/17948527)</f>
        <v>5.5714878440999646E-6</v>
      </c>
      <c r="N151" s="21"/>
      <c r="O151" s="21">
        <f>PRODUCT(F151-H151,100,1/H151)</f>
        <v>-100</v>
      </c>
      <c r="P151" s="21"/>
      <c r="Q151" s="21"/>
    </row>
    <row r="152" spans="1:17" s="23" customFormat="1" ht="52.8">
      <c r="A152" s="17">
        <v>147</v>
      </c>
      <c r="B152" s="48" t="s">
        <v>18</v>
      </c>
      <c r="C152" s="49" t="s">
        <v>19</v>
      </c>
      <c r="D152" s="22">
        <v>2430</v>
      </c>
      <c r="E152" s="21">
        <f t="shared" si="24"/>
        <v>1.0891115068664447E-2</v>
      </c>
      <c r="F152" s="20"/>
      <c r="G152" s="32"/>
      <c r="H152" s="20">
        <v>1829</v>
      </c>
      <c r="I152" s="21">
        <f>PRODUCT(H152,100,1/17889512)</f>
        <v>1.022386748168424E-2</v>
      </c>
      <c r="J152" s="20"/>
      <c r="K152" s="21">
        <f>PRODUCT(J152,100,1/15586467)</f>
        <v>6.4158221359593546E-6</v>
      </c>
      <c r="L152" s="20">
        <v>6037</v>
      </c>
      <c r="M152" s="21">
        <f t="shared" si="28"/>
        <v>3.3635072114831487E-2</v>
      </c>
      <c r="N152" s="21"/>
      <c r="O152" s="21">
        <f>PRODUCT(F152-H152,100,1/H152)</f>
        <v>-100</v>
      </c>
      <c r="P152" s="21"/>
      <c r="Q152" s="21">
        <f>PRODUCT(J152-L152,100,1/L152)</f>
        <v>-100</v>
      </c>
    </row>
    <row r="153" spans="1:17" s="23" customFormat="1" ht="66">
      <c r="A153" s="17">
        <v>148</v>
      </c>
      <c r="B153" s="48" t="s">
        <v>430</v>
      </c>
      <c r="C153" s="49" t="s">
        <v>431</v>
      </c>
      <c r="D153" s="22">
        <v>2421</v>
      </c>
      <c r="E153" s="21">
        <f t="shared" si="24"/>
        <v>1.0850777605447171E-2</v>
      </c>
      <c r="F153" s="20">
        <v>8433</v>
      </c>
      <c r="G153" s="21">
        <f>PRODUCT(F153,100,1/51097780)</f>
        <v>1.6503652409165331E-2</v>
      </c>
      <c r="H153" s="20"/>
      <c r="I153" s="21">
        <f>PRODUCT(H153,100,1/17889512)</f>
        <v>5.589867403873286E-6</v>
      </c>
      <c r="J153" s="20"/>
      <c r="K153" s="21">
        <f>PRODUCT(J153,100,1/15586467)</f>
        <v>6.4158221359593546E-6</v>
      </c>
      <c r="L153" s="20">
        <v>270</v>
      </c>
      <c r="M153" s="21">
        <f t="shared" si="28"/>
        <v>1.5043017179069904E-3</v>
      </c>
      <c r="N153" s="21">
        <f>PRODUCT(D153-F153,100,1/F153)</f>
        <v>-71.291355389541081</v>
      </c>
      <c r="O153" s="21"/>
      <c r="P153" s="21"/>
      <c r="Q153" s="21">
        <f>PRODUCT(J153-L153,100,1/L153)</f>
        <v>-100</v>
      </c>
    </row>
    <row r="154" spans="1:17" s="23" customFormat="1" ht="26.4">
      <c r="A154" s="17">
        <v>149</v>
      </c>
      <c r="B154" s="48" t="s">
        <v>766</v>
      </c>
      <c r="C154" s="49" t="s">
        <v>767</v>
      </c>
      <c r="D154" s="22">
        <v>2283</v>
      </c>
      <c r="E154" s="21">
        <f t="shared" si="24"/>
        <v>1.0232269836115609E-2</v>
      </c>
      <c r="F154" s="20">
        <v>1711</v>
      </c>
      <c r="G154" s="21">
        <f>PRODUCT(F154,100,1/51097780)</f>
        <v>3.348482067126987E-3</v>
      </c>
      <c r="H154" s="20">
        <v>42</v>
      </c>
      <c r="I154" s="21">
        <f>PRODUCT(H154,100,1/17889512)</f>
        <v>2.3477443096267802E-4</v>
      </c>
      <c r="J154" s="20">
        <v>222</v>
      </c>
      <c r="K154" s="21">
        <f>PRODUCT(J154,100,1/15586467)</f>
        <v>1.4243125141829769E-3</v>
      </c>
      <c r="L154" s="20">
        <v>165</v>
      </c>
      <c r="M154" s="21">
        <f t="shared" si="28"/>
        <v>9.1929549427649418E-4</v>
      </c>
      <c r="N154" s="21">
        <f>PRODUCT(D154-F154,100,1/F154)</f>
        <v>33.430742255990644</v>
      </c>
      <c r="O154" s="21">
        <f>PRODUCT(F154-H154,100,1/H154)</f>
        <v>3973.8095238095234</v>
      </c>
      <c r="P154" s="21">
        <f>PRODUCT(H154-J154,100,1/J154)</f>
        <v>-81.081081081081081</v>
      </c>
      <c r="Q154" s="21">
        <f>PRODUCT(J154-L154,100,1/L154)</f>
        <v>34.545454545454547</v>
      </c>
    </row>
    <row r="155" spans="1:17" s="23" customFormat="1" ht="52.8">
      <c r="A155" s="17">
        <v>150</v>
      </c>
      <c r="B155" s="48" t="s">
        <v>1133</v>
      </c>
      <c r="C155" s="49" t="s">
        <v>1134</v>
      </c>
      <c r="D155" s="22">
        <v>2245</v>
      </c>
      <c r="E155" s="21">
        <f t="shared" si="24"/>
        <v>1.0061956102531557E-2</v>
      </c>
      <c r="F155" s="20">
        <v>5745</v>
      </c>
      <c r="G155" s="21">
        <f>PRODUCT(F155,100,1/51097780)</f>
        <v>1.1243149898097334E-2</v>
      </c>
      <c r="H155" s="20">
        <v>6935</v>
      </c>
      <c r="I155" s="21">
        <f>PRODUCT(H155,100,1/17889512)</f>
        <v>3.8765730445861242E-2</v>
      </c>
      <c r="J155" s="20">
        <v>1282</v>
      </c>
      <c r="K155" s="21">
        <f>PRODUCT(J155,100,1/15586467)</f>
        <v>8.2250839782998936E-3</v>
      </c>
      <c r="L155" s="20">
        <v>1916</v>
      </c>
      <c r="M155" s="21">
        <f t="shared" si="28"/>
        <v>1.0674970709295533E-2</v>
      </c>
      <c r="N155" s="21">
        <f>PRODUCT(D155-F155,100,1/F155)</f>
        <v>-60.922541340295908</v>
      </c>
      <c r="O155" s="21">
        <f>PRODUCT(F155-H155,100,1/H155)</f>
        <v>-17.159336697909158</v>
      </c>
      <c r="P155" s="21">
        <f>PRODUCT(H155-J155,100,1/J155)</f>
        <v>440.95163806552262</v>
      </c>
      <c r="Q155" s="21">
        <f>PRODUCT(J155-L155,100,1/L155)</f>
        <v>-33.089770354906051</v>
      </c>
    </row>
    <row r="156" spans="1:17" s="23" customFormat="1" ht="52.8">
      <c r="A156" s="17">
        <v>151</v>
      </c>
      <c r="B156" s="48" t="s">
        <v>152</v>
      </c>
      <c r="C156" s="49" t="s">
        <v>153</v>
      </c>
      <c r="D156" s="22">
        <v>2220</v>
      </c>
      <c r="E156" s="21">
        <f t="shared" si="24"/>
        <v>9.9499075935946795E-3</v>
      </c>
      <c r="F156" s="20"/>
      <c r="G156" s="32"/>
      <c r="H156" s="20"/>
      <c r="I156" s="32"/>
      <c r="J156" s="20"/>
      <c r="K156" s="32"/>
      <c r="L156" s="20">
        <v>2775</v>
      </c>
      <c r="M156" s="21">
        <f t="shared" si="28"/>
        <v>1.5460878767377402E-2</v>
      </c>
      <c r="N156" s="21"/>
      <c r="O156" s="21"/>
      <c r="P156" s="21"/>
      <c r="Q156" s="21">
        <f>PRODUCT(J156-L156,100,1/L156)</f>
        <v>-100</v>
      </c>
    </row>
    <row r="157" spans="1:17" s="23" customFormat="1" ht="26.4">
      <c r="A157" s="17">
        <v>152</v>
      </c>
      <c r="B157" s="48" t="s">
        <v>1135</v>
      </c>
      <c r="C157" s="49" t="s">
        <v>1136</v>
      </c>
      <c r="D157" s="22">
        <v>2091</v>
      </c>
      <c r="E157" s="21">
        <f t="shared" si="24"/>
        <v>9.3717372874803952E-3</v>
      </c>
      <c r="F157" s="20">
        <v>32130</v>
      </c>
      <c r="G157" s="21">
        <f>PRODUCT(F157,100,1/51097780)</f>
        <v>6.2879444077609634E-2</v>
      </c>
      <c r="H157" s="20">
        <v>549596</v>
      </c>
      <c r="I157" s="21">
        <f>PRODUCT(H157,100,1/17889512)</f>
        <v>3.0721687656991428</v>
      </c>
      <c r="J157" s="20">
        <v>135540</v>
      </c>
      <c r="K157" s="21">
        <f>PRODUCT(J157,100,1/15586467)</f>
        <v>0.869600532307931</v>
      </c>
      <c r="L157" s="20">
        <v>483904</v>
      </c>
      <c r="M157" s="21">
        <f t="shared" si="28"/>
        <v>2.6960652537113492</v>
      </c>
      <c r="N157" s="21">
        <f>PRODUCT(D157-F157,100,1/F157)</f>
        <v>-93.492063492063494</v>
      </c>
      <c r="O157" s="21">
        <f>PRODUCT(F157-H157,100,1/H157)</f>
        <v>-94.153887582879065</v>
      </c>
      <c r="P157" s="21">
        <f>PRODUCT(H157-J157,100,1/J157)</f>
        <v>305.48620333480892</v>
      </c>
      <c r="Q157" s="21">
        <f>PRODUCT(J157-L157,100,1/L157)</f>
        <v>-71.990312128025394</v>
      </c>
    </row>
    <row r="158" spans="1:17" s="23" customFormat="1" ht="52.8">
      <c r="A158" s="17">
        <v>153</v>
      </c>
      <c r="B158" s="48" t="s">
        <v>706</v>
      </c>
      <c r="C158" s="49" t="s">
        <v>707</v>
      </c>
      <c r="D158" s="22">
        <v>1811</v>
      </c>
      <c r="E158" s="21">
        <f t="shared" si="24"/>
        <v>8.1167939873873721E-3</v>
      </c>
      <c r="F158" s="20">
        <v>2013</v>
      </c>
      <c r="G158" s="21">
        <f>PRODUCT(F158,100,1/51097780)</f>
        <v>3.9395057867484653E-3</v>
      </c>
      <c r="H158" s="20"/>
      <c r="I158" s="21">
        <f>PRODUCT(H158,100,1/17889512)</f>
        <v>5.589867403873286E-6</v>
      </c>
      <c r="J158" s="20">
        <v>7249</v>
      </c>
      <c r="K158" s="21">
        <f>PRODUCT(J158,100,1/15586467)</f>
        <v>4.6508294663569365E-2</v>
      </c>
      <c r="L158" s="20">
        <v>9411</v>
      </c>
      <c r="M158" s="21">
        <f t="shared" si="28"/>
        <v>5.2433272100824768E-2</v>
      </c>
      <c r="N158" s="21">
        <f>PRODUCT(D158-F158,100,1/F158)</f>
        <v>-10.034773969200199</v>
      </c>
      <c r="O158" s="21"/>
      <c r="P158" s="21">
        <f>PRODUCT(H158-J158,100,1/J158)</f>
        <v>-99.999999999999986</v>
      </c>
      <c r="Q158" s="21">
        <f>PRODUCT(J158-L158,100,1/L158)</f>
        <v>-22.973116565720964</v>
      </c>
    </row>
    <row r="159" spans="1:17" s="23" customFormat="1" ht="39.6">
      <c r="A159" s="17">
        <v>154</v>
      </c>
      <c r="B159" s="48" t="s">
        <v>558</v>
      </c>
      <c r="C159" s="49" t="s">
        <v>559</v>
      </c>
      <c r="D159" s="22">
        <v>1770</v>
      </c>
      <c r="E159" s="21">
        <f t="shared" si="24"/>
        <v>7.9330344327308931E-3</v>
      </c>
      <c r="F159" s="20">
        <v>3409</v>
      </c>
      <c r="G159" s="21">
        <f>PRODUCT(F159,100,1/51097780)</f>
        <v>6.6715227158596711E-3</v>
      </c>
      <c r="H159" s="20">
        <v>1702</v>
      </c>
      <c r="I159" s="21">
        <f>PRODUCT(H159,100,1/17889512)</f>
        <v>9.5139543213923327E-3</v>
      </c>
      <c r="J159" s="20">
        <v>258</v>
      </c>
      <c r="K159" s="21">
        <f>PRODUCT(J159,100,1/15586467)</f>
        <v>1.6552821110775136E-3</v>
      </c>
      <c r="L159" s="20">
        <v>515</v>
      </c>
      <c r="M159" s="21">
        <f t="shared" si="28"/>
        <v>2.8693162397114818E-3</v>
      </c>
      <c r="N159" s="21">
        <f>PRODUCT(D159-F159,100,1/F159)</f>
        <v>-48.078615429744794</v>
      </c>
      <c r="O159" s="21">
        <f>PRODUCT(F159-H159,100,1/H159)</f>
        <v>100.29377203290247</v>
      </c>
      <c r="P159" s="21">
        <f>PRODUCT(H159-J159,100,1/J159)</f>
        <v>559.68992248062011</v>
      </c>
      <c r="Q159" s="21">
        <f>PRODUCT(J159-L159,100,1/L159)</f>
        <v>-49.902912621359221</v>
      </c>
    </row>
    <row r="160" spans="1:17" s="23" customFormat="1" ht="13.2">
      <c r="A160" s="17">
        <v>155</v>
      </c>
      <c r="B160" s="50" t="s">
        <v>72</v>
      </c>
      <c r="C160" s="51" t="s">
        <v>73</v>
      </c>
      <c r="D160" s="22">
        <v>1767</v>
      </c>
      <c r="E160" s="21">
        <f t="shared" si="24"/>
        <v>7.9195886116584686E-3</v>
      </c>
      <c r="F160" s="20"/>
      <c r="G160" s="21"/>
      <c r="H160" s="20"/>
      <c r="I160" s="21"/>
      <c r="J160" s="20"/>
      <c r="K160" s="21"/>
      <c r="L160" s="20"/>
      <c r="M160" s="21"/>
      <c r="N160" s="21"/>
      <c r="O160" s="21"/>
      <c r="P160" s="21"/>
      <c r="Q160" s="21"/>
    </row>
    <row r="161" spans="1:17" s="23" customFormat="1" ht="26.4">
      <c r="A161" s="17">
        <v>156</v>
      </c>
      <c r="B161" s="48" t="s">
        <v>700</v>
      </c>
      <c r="C161" s="49" t="s">
        <v>701</v>
      </c>
      <c r="D161" s="22">
        <v>1751</v>
      </c>
      <c r="E161" s="21">
        <f t="shared" si="24"/>
        <v>7.8478775659388666E-3</v>
      </c>
      <c r="F161" s="20">
        <v>883</v>
      </c>
      <c r="G161" s="21">
        <f>PRODUCT(F161,100,1/51097780)</f>
        <v>1.7280594186283632E-3</v>
      </c>
      <c r="H161" s="20">
        <v>162</v>
      </c>
      <c r="I161" s="21">
        <f>PRODUCT(H161,100,1/17889512)</f>
        <v>9.0555851942747238E-4</v>
      </c>
      <c r="J161" s="20">
        <v>247</v>
      </c>
      <c r="K161" s="21">
        <f>PRODUCT(J161,100,1/15586467)</f>
        <v>1.5847080675819606E-3</v>
      </c>
      <c r="L161" s="20">
        <v>197</v>
      </c>
      <c r="M161" s="21">
        <f>PRODUCT(L161,100,1/17948527)</f>
        <v>1.0975831052876929E-3</v>
      </c>
      <c r="N161" s="21">
        <f>PRODUCT(D161-F161,100,1/F161)</f>
        <v>98.301245753114387</v>
      </c>
      <c r="O161" s="21">
        <f>PRODUCT(F161-H161,100,1/H161)</f>
        <v>445.06172839506172</v>
      </c>
      <c r="P161" s="21">
        <f>PRODUCT(H161-J161,100,1/J161)</f>
        <v>-34.412955465587046</v>
      </c>
      <c r="Q161" s="21">
        <f>PRODUCT(J161-L161,100,1/L161)</f>
        <v>25.380710659898476</v>
      </c>
    </row>
    <row r="162" spans="1:17" s="23" customFormat="1" ht="26.4">
      <c r="A162" s="17">
        <v>157</v>
      </c>
      <c r="B162" s="48" t="s">
        <v>232</v>
      </c>
      <c r="C162" s="49" t="s">
        <v>233</v>
      </c>
      <c r="D162" s="22">
        <v>1744</v>
      </c>
      <c r="E162" s="21">
        <f t="shared" si="24"/>
        <v>7.8165039834365412E-3</v>
      </c>
      <c r="F162" s="20">
        <v>73</v>
      </c>
      <c r="G162" s="21">
        <f>PRODUCT(F162,100,1/51097780)</f>
        <v>1.4286334944492695E-4</v>
      </c>
      <c r="H162" s="20"/>
      <c r="I162" s="21">
        <f>PRODUCT(H162,100,1/17889512)</f>
        <v>5.589867403873286E-6</v>
      </c>
      <c r="J162" s="20"/>
      <c r="K162" s="21">
        <f>PRODUCT(J162,100,1/15586467)</f>
        <v>6.4158221359593546E-6</v>
      </c>
      <c r="L162" s="20">
        <v>1680</v>
      </c>
      <c r="M162" s="21">
        <f>PRODUCT(L162,100,1/17948527)</f>
        <v>9.3600995780879406E-3</v>
      </c>
      <c r="N162" s="21">
        <f>PRODUCT(D162-F162,100,1/F162)</f>
        <v>2289.0410958904108</v>
      </c>
      <c r="O162" s="21"/>
      <c r="P162" s="21"/>
      <c r="Q162" s="21">
        <f>PRODUCT(J162-L162,100,1/L162)</f>
        <v>-100.00000000000001</v>
      </c>
    </row>
    <row r="163" spans="1:17" s="23" customFormat="1" ht="13.2">
      <c r="A163" s="17">
        <v>158</v>
      </c>
      <c r="B163" s="50" t="s">
        <v>344</v>
      </c>
      <c r="C163" s="51" t="s">
        <v>345</v>
      </c>
      <c r="D163" s="22">
        <v>1715</v>
      </c>
      <c r="E163" s="21">
        <f t="shared" si="24"/>
        <v>7.6865277130697641E-3</v>
      </c>
      <c r="F163" s="20"/>
      <c r="G163" s="21"/>
      <c r="H163" s="20"/>
      <c r="I163" s="21"/>
      <c r="J163" s="20"/>
      <c r="K163" s="21"/>
      <c r="L163" s="20"/>
      <c r="M163" s="21"/>
      <c r="N163" s="21"/>
      <c r="O163" s="21"/>
      <c r="P163" s="21"/>
      <c r="Q163" s="21"/>
    </row>
    <row r="164" spans="1:17" s="23" customFormat="1" ht="13.2">
      <c r="A164" s="17">
        <v>159</v>
      </c>
      <c r="B164" s="48" t="s">
        <v>248</v>
      </c>
      <c r="C164" s="49" t="s">
        <v>249</v>
      </c>
      <c r="D164" s="22">
        <v>1670</v>
      </c>
      <c r="E164" s="21">
        <f t="shared" si="24"/>
        <v>7.4848403969833849E-3</v>
      </c>
      <c r="F164" s="20">
        <v>567</v>
      </c>
      <c r="G164" s="21">
        <f>PRODUCT(F164,100,1/51097780)</f>
        <v>1.1096372484284054E-3</v>
      </c>
      <c r="H164" s="20">
        <v>850</v>
      </c>
      <c r="I164" s="21">
        <f>PRODUCT(H164,100,1/17889512)</f>
        <v>4.7513872932922934E-3</v>
      </c>
      <c r="J164" s="20">
        <v>1020</v>
      </c>
      <c r="K164" s="21">
        <f>PRODUCT(J164,100,1/15586467)</f>
        <v>6.5441385786785423E-3</v>
      </c>
      <c r="L164" s="20">
        <v>415</v>
      </c>
      <c r="M164" s="21">
        <f>PRODUCT(L164,100,1/17948527)</f>
        <v>2.3121674553014853E-3</v>
      </c>
      <c r="N164" s="21">
        <f>PRODUCT(D164-F164,100,1/F164)</f>
        <v>194.53262786596119</v>
      </c>
      <c r="O164" s="21">
        <f>PRODUCT(F164-H164,100,1/H164)</f>
        <v>-33.294117647058819</v>
      </c>
      <c r="P164" s="21">
        <f>PRODUCT(H164-J164,100,1/J164)</f>
        <v>-16.666666666666668</v>
      </c>
      <c r="Q164" s="21">
        <f>PRODUCT(J164-L164,100,1/L164)</f>
        <v>145.7831325301205</v>
      </c>
    </row>
    <row r="165" spans="1:17" s="23" customFormat="1" ht="26.4">
      <c r="A165" s="17">
        <v>160</v>
      </c>
      <c r="B165" s="48" t="s">
        <v>288</v>
      </c>
      <c r="C165" s="49" t="s">
        <v>289</v>
      </c>
      <c r="D165" s="22">
        <v>1623</v>
      </c>
      <c r="E165" s="21">
        <f t="shared" si="24"/>
        <v>7.2741892001820562E-3</v>
      </c>
      <c r="F165" s="20">
        <v>3649</v>
      </c>
      <c r="G165" s="21">
        <f>PRODUCT(F165,100,1/51097780)</f>
        <v>7.141210440062171E-3</v>
      </c>
      <c r="H165" s="20">
        <v>1588</v>
      </c>
      <c r="I165" s="21">
        <f>PRODUCT(H165,100,1/17889512)</f>
        <v>8.8767094373507788E-3</v>
      </c>
      <c r="J165" s="20">
        <v>2156</v>
      </c>
      <c r="K165" s="21">
        <f>PRODUCT(J165,100,1/15586467)</f>
        <v>1.383251252512837E-2</v>
      </c>
      <c r="L165" s="20">
        <v>751</v>
      </c>
      <c r="M165" s="21">
        <f>PRODUCT(L165,100,1/17948527)</f>
        <v>4.184187370919073E-3</v>
      </c>
      <c r="N165" s="21">
        <f>PRODUCT(D165-F165,100,1/F165)</f>
        <v>-55.522060838585922</v>
      </c>
      <c r="O165" s="21">
        <f>PRODUCT(F165-H165,100,1/H165)</f>
        <v>129.7858942065491</v>
      </c>
      <c r="P165" s="21">
        <f>PRODUCT(H165-J165,100,1/J165)</f>
        <v>-26.345083487940631</v>
      </c>
      <c r="Q165" s="21">
        <f>PRODUCT(J165-L165,100,1/L165)</f>
        <v>187.08388814913451</v>
      </c>
    </row>
    <row r="166" spans="1:17" s="23" customFormat="1" ht="39.6">
      <c r="A166" s="17">
        <v>161</v>
      </c>
      <c r="B166" s="48" t="s">
        <v>254</v>
      </c>
      <c r="C166" s="49" t="s">
        <v>255</v>
      </c>
      <c r="D166" s="22">
        <v>1610</v>
      </c>
      <c r="E166" s="21">
        <f t="shared" si="24"/>
        <v>7.2159239755348803E-3</v>
      </c>
      <c r="F166" s="20">
        <v>2271</v>
      </c>
      <c r="G166" s="21">
        <f>PRODUCT(F166,100,1/51097780)</f>
        <v>4.4444200902661523E-3</v>
      </c>
      <c r="H166" s="20">
        <v>27</v>
      </c>
      <c r="I166" s="21">
        <f>PRODUCT(H166,100,1/17889512)</f>
        <v>1.5092641990457873E-4</v>
      </c>
      <c r="J166" s="20"/>
      <c r="K166" s="21">
        <f>PRODUCT(J166,100,1/15586467)</f>
        <v>6.4158221359593546E-6</v>
      </c>
      <c r="L166" s="20"/>
      <c r="M166" s="21">
        <f>PRODUCT(L166,100,1/17948527)</f>
        <v>5.5714878440999646E-6</v>
      </c>
      <c r="N166" s="21">
        <f>PRODUCT(D166-F166,100,1/F166)</f>
        <v>-29.106120651695289</v>
      </c>
      <c r="O166" s="21">
        <f>PRODUCT(F166-H166,100,1/H166)</f>
        <v>8311.1111111111113</v>
      </c>
      <c r="P166" s="21"/>
      <c r="Q166" s="21"/>
    </row>
    <row r="167" spans="1:17" s="23" customFormat="1" ht="13.2">
      <c r="A167" s="17">
        <v>162</v>
      </c>
      <c r="B167" s="50" t="s">
        <v>1137</v>
      </c>
      <c r="C167" s="51" t="s">
        <v>1138</v>
      </c>
      <c r="D167" s="22">
        <v>1610</v>
      </c>
      <c r="E167" s="21">
        <f t="shared" si="24"/>
        <v>7.2159239755348803E-3</v>
      </c>
      <c r="F167" s="20"/>
      <c r="G167" s="21"/>
      <c r="H167" s="20"/>
      <c r="I167" s="21"/>
      <c r="J167" s="20"/>
      <c r="K167" s="21"/>
      <c r="L167" s="20"/>
      <c r="M167" s="21"/>
      <c r="N167" s="21"/>
      <c r="O167" s="21"/>
      <c r="P167" s="21"/>
      <c r="Q167" s="21"/>
    </row>
    <row r="168" spans="1:17" s="23" customFormat="1" ht="66">
      <c r="A168" s="17">
        <v>163</v>
      </c>
      <c r="B168" s="48" t="s">
        <v>316</v>
      </c>
      <c r="C168" s="49" t="s">
        <v>317</v>
      </c>
      <c r="D168" s="22">
        <v>1592</v>
      </c>
      <c r="E168" s="21">
        <f t="shared" si="24"/>
        <v>7.1352490491003286E-3</v>
      </c>
      <c r="F168" s="20">
        <v>2325</v>
      </c>
      <c r="G168" s="21">
        <f t="shared" ref="G168:G173" si="29">PRODUCT(F168,100,1/51097780)</f>
        <v>4.5500998282117146E-3</v>
      </c>
      <c r="H168" s="20"/>
      <c r="I168" s="21">
        <f t="shared" ref="I168:I173" si="30">PRODUCT(H168,100,1/17889512)</f>
        <v>5.589867403873286E-6</v>
      </c>
      <c r="J168" s="20"/>
      <c r="K168" s="21">
        <f t="shared" ref="K168:K175" si="31">PRODUCT(J168,100,1/15586467)</f>
        <v>6.4158221359593546E-6</v>
      </c>
      <c r="L168" s="20">
        <v>14000</v>
      </c>
      <c r="M168" s="21">
        <f t="shared" ref="M168:M175" si="32">PRODUCT(L168,100,1/17948527)</f>
        <v>7.8000829817399503E-2</v>
      </c>
      <c r="N168" s="21">
        <f>PRODUCT(D168-F168,100,1/F168)</f>
        <v>-31.526881720430108</v>
      </c>
      <c r="O168" s="21"/>
      <c r="P168" s="21"/>
      <c r="Q168" s="21">
        <f>PRODUCT(J168-L168,100,1/L168)</f>
        <v>-100.00000000000001</v>
      </c>
    </row>
    <row r="169" spans="1:17" s="23" customFormat="1" ht="39.6">
      <c r="A169" s="17">
        <v>164</v>
      </c>
      <c r="B169" s="48" t="s">
        <v>892</v>
      </c>
      <c r="C169" s="49" t="s">
        <v>893</v>
      </c>
      <c r="D169" s="22">
        <v>1498</v>
      </c>
      <c r="E169" s="21">
        <f t="shared" si="24"/>
        <v>6.713946655497671E-3</v>
      </c>
      <c r="F169" s="20">
        <v>4966</v>
      </c>
      <c r="G169" s="21">
        <f t="shared" si="29"/>
        <v>9.718621826623388E-3</v>
      </c>
      <c r="H169" s="20">
        <v>2080</v>
      </c>
      <c r="I169" s="21">
        <f t="shared" si="30"/>
        <v>1.1626924200056435E-2</v>
      </c>
      <c r="J169" s="20">
        <v>289</v>
      </c>
      <c r="K169" s="21">
        <f t="shared" si="31"/>
        <v>1.8541725972922535E-3</v>
      </c>
      <c r="L169" s="20"/>
      <c r="M169" s="21">
        <f t="shared" si="32"/>
        <v>5.5714878440999646E-6</v>
      </c>
      <c r="N169" s="21">
        <f>PRODUCT(D169-F169,100,1/F169)</f>
        <v>-69.834877164720098</v>
      </c>
      <c r="O169" s="21">
        <f>PRODUCT(F169-H169,100,1/H169)</f>
        <v>138.75</v>
      </c>
      <c r="P169" s="21">
        <f>PRODUCT(H169-J169,100,1/J169)</f>
        <v>619.72318339100343</v>
      </c>
      <c r="Q169" s="21"/>
    </row>
    <row r="170" spans="1:17" s="23" customFormat="1" ht="52.8">
      <c r="A170" s="17">
        <v>165</v>
      </c>
      <c r="B170" s="48" t="s">
        <v>486</v>
      </c>
      <c r="C170" s="49" t="s">
        <v>487</v>
      </c>
      <c r="D170" s="22">
        <v>1465</v>
      </c>
      <c r="E170" s="21">
        <f t="shared" si="24"/>
        <v>6.5660426237009939E-3</v>
      </c>
      <c r="F170" s="20">
        <v>18</v>
      </c>
      <c r="G170" s="21">
        <f t="shared" si="29"/>
        <v>3.5226579315187473E-5</v>
      </c>
      <c r="H170" s="20">
        <v>2618</v>
      </c>
      <c r="I170" s="21">
        <f t="shared" si="30"/>
        <v>1.4634272863340264E-2</v>
      </c>
      <c r="J170" s="20">
        <v>241</v>
      </c>
      <c r="K170" s="21">
        <f t="shared" si="31"/>
        <v>1.5462131347662045E-3</v>
      </c>
      <c r="L170" s="20"/>
      <c r="M170" s="21">
        <f t="shared" si="32"/>
        <v>5.5714878440999646E-6</v>
      </c>
      <c r="N170" s="21">
        <f>PRODUCT(D170-F170,100,1/F170)</f>
        <v>8038.8888888888887</v>
      </c>
      <c r="O170" s="21">
        <f>PRODUCT(F170-H170,100,1/H170)</f>
        <v>-99.31245225362872</v>
      </c>
      <c r="P170" s="21">
        <f>PRODUCT(H170-J170,100,1/J170)</f>
        <v>986.30705394190875</v>
      </c>
      <c r="Q170" s="21"/>
    </row>
    <row r="171" spans="1:17" s="23" customFormat="1" ht="39.6">
      <c r="A171" s="17">
        <v>166</v>
      </c>
      <c r="B171" s="48" t="s">
        <v>574</v>
      </c>
      <c r="C171" s="49" t="s">
        <v>575</v>
      </c>
      <c r="D171" s="22">
        <v>1381</v>
      </c>
      <c r="E171" s="21">
        <f t="shared" si="24"/>
        <v>6.189559633673087E-3</v>
      </c>
      <c r="F171" s="20">
        <v>15513</v>
      </c>
      <c r="G171" s="21">
        <f t="shared" si="29"/>
        <v>3.0359440273139068E-2</v>
      </c>
      <c r="H171" s="20">
        <v>5291</v>
      </c>
      <c r="I171" s="21">
        <f t="shared" si="30"/>
        <v>2.9575988433893557E-2</v>
      </c>
      <c r="J171" s="20">
        <v>9965</v>
      </c>
      <c r="K171" s="21">
        <f t="shared" si="31"/>
        <v>6.3933667584834972E-2</v>
      </c>
      <c r="L171" s="20">
        <v>39</v>
      </c>
      <c r="M171" s="21">
        <f t="shared" si="32"/>
        <v>2.172880259198986E-4</v>
      </c>
      <c r="N171" s="21">
        <f>PRODUCT(D171-F171,100,1/F171)</f>
        <v>-91.097788951202233</v>
      </c>
      <c r="O171" s="21">
        <f>PRODUCT(F171-H171,100,1/H171)</f>
        <v>193.1959931959932</v>
      </c>
      <c r="P171" s="21">
        <f>PRODUCT(H171-J171,100,1/J171)</f>
        <v>-46.904164576016058</v>
      </c>
      <c r="Q171" s="21">
        <f>PRODUCT(J171-L171,100,1/L171)</f>
        <v>25451.282051282051</v>
      </c>
    </row>
    <row r="172" spans="1:17" s="23" customFormat="1" ht="26.4">
      <c r="A172" s="17">
        <v>167</v>
      </c>
      <c r="B172" s="48" t="s">
        <v>314</v>
      </c>
      <c r="C172" s="49" t="s">
        <v>315</v>
      </c>
      <c r="D172" s="22">
        <v>1332</v>
      </c>
      <c r="E172" s="21">
        <f t="shared" si="24"/>
        <v>5.9699445561568077E-3</v>
      </c>
      <c r="F172" s="20">
        <v>1720</v>
      </c>
      <c r="G172" s="21">
        <f t="shared" si="29"/>
        <v>3.3660953567845806E-3</v>
      </c>
      <c r="H172" s="20">
        <v>1460</v>
      </c>
      <c r="I172" s="21">
        <f t="shared" si="30"/>
        <v>8.1612064096549981E-3</v>
      </c>
      <c r="J172" s="20"/>
      <c r="K172" s="21">
        <f t="shared" si="31"/>
        <v>6.4158221359593546E-6</v>
      </c>
      <c r="L172" s="20">
        <v>337</v>
      </c>
      <c r="M172" s="21">
        <f t="shared" si="32"/>
        <v>1.877591403461688E-3</v>
      </c>
      <c r="N172" s="21">
        <f>PRODUCT(D172-F172,100,1/F172)</f>
        <v>-22.558139534883722</v>
      </c>
      <c r="O172" s="21">
        <f>PRODUCT(F172-H172,100,1/H172)</f>
        <v>17.808219178082194</v>
      </c>
      <c r="P172" s="21"/>
      <c r="Q172" s="21">
        <f>PRODUCT(J172-L172,100,1/L172)</f>
        <v>-100</v>
      </c>
    </row>
    <row r="173" spans="1:17" s="23" customFormat="1" ht="39.6">
      <c r="A173" s="17">
        <v>168</v>
      </c>
      <c r="B173" s="48" t="s">
        <v>1139</v>
      </c>
      <c r="C173" s="49" t="s">
        <v>1140</v>
      </c>
      <c r="D173" s="22">
        <v>1312</v>
      </c>
      <c r="E173" s="21">
        <f t="shared" si="24"/>
        <v>5.8803057490073064E-3</v>
      </c>
      <c r="F173" s="20">
        <v>1387</v>
      </c>
      <c r="G173" s="21">
        <f t="shared" si="29"/>
        <v>2.7144036394536122E-3</v>
      </c>
      <c r="H173" s="20">
        <v>2525</v>
      </c>
      <c r="I173" s="21">
        <f t="shared" si="30"/>
        <v>1.4114415194780048E-2</v>
      </c>
      <c r="J173" s="20"/>
      <c r="K173" s="21">
        <f t="shared" si="31"/>
        <v>6.4158221359593546E-6</v>
      </c>
      <c r="L173" s="20"/>
      <c r="M173" s="21">
        <f t="shared" si="32"/>
        <v>5.5714878440999646E-6</v>
      </c>
      <c r="N173" s="21">
        <f>PRODUCT(D173-F173,100,1/F173)</f>
        <v>-5.407354001441961</v>
      </c>
      <c r="O173" s="21">
        <f>PRODUCT(F173-H173,100,1/H173)</f>
        <v>-45.069306930693074</v>
      </c>
      <c r="P173" s="21"/>
      <c r="Q173" s="21"/>
    </row>
    <row r="174" spans="1:17" s="23" customFormat="1" ht="57" customHeight="1">
      <c r="A174" s="17">
        <v>169</v>
      </c>
      <c r="B174" s="48" t="s">
        <v>448</v>
      </c>
      <c r="C174" s="49" t="s">
        <v>449</v>
      </c>
      <c r="D174" s="22">
        <v>1212</v>
      </c>
      <c r="E174" s="21">
        <f t="shared" si="24"/>
        <v>5.4321117132597983E-3</v>
      </c>
      <c r="F174" s="20"/>
      <c r="G174" s="32"/>
      <c r="H174" s="20"/>
      <c r="I174" s="32"/>
      <c r="J174" s="20">
        <v>1403</v>
      </c>
      <c r="K174" s="21">
        <f t="shared" si="31"/>
        <v>9.0013984567509746E-3</v>
      </c>
      <c r="L174" s="20"/>
      <c r="M174" s="21">
        <f t="shared" si="32"/>
        <v>5.5714878440999646E-6</v>
      </c>
      <c r="N174" s="21"/>
      <c r="O174" s="21"/>
      <c r="P174" s="21">
        <f>PRODUCT(H174-J174,100,1/J174)</f>
        <v>-100</v>
      </c>
      <c r="Q174" s="21"/>
    </row>
    <row r="175" spans="1:17" s="23" customFormat="1" ht="52.8">
      <c r="A175" s="17">
        <v>170</v>
      </c>
      <c r="B175" s="48" t="s">
        <v>1141</v>
      </c>
      <c r="C175" s="49" t="s">
        <v>1142</v>
      </c>
      <c r="D175" s="22">
        <v>1200</v>
      </c>
      <c r="E175" s="21">
        <f t="shared" si="24"/>
        <v>5.3783284289700972E-3</v>
      </c>
      <c r="F175" s="20">
        <v>259792</v>
      </c>
      <c r="G175" s="21">
        <f>PRODUCT(F175,100,1/51097780)</f>
        <v>0.50842130519173245</v>
      </c>
      <c r="H175" s="20"/>
      <c r="I175" s="21">
        <f>PRODUCT(H175,100,1/17889512)</f>
        <v>5.589867403873286E-6</v>
      </c>
      <c r="J175" s="20"/>
      <c r="K175" s="21">
        <f t="shared" si="31"/>
        <v>6.4158221359593546E-6</v>
      </c>
      <c r="L175" s="20">
        <v>156643</v>
      </c>
      <c r="M175" s="21">
        <f t="shared" si="32"/>
        <v>0.87273457036335078</v>
      </c>
      <c r="N175" s="21">
        <f>PRODUCT(D175-F175,100,1/F175)</f>
        <v>-99.538092012071189</v>
      </c>
      <c r="O175" s="21"/>
      <c r="P175" s="21"/>
      <c r="Q175" s="21">
        <f>PRODUCT(J175-L175,100,1/L175)</f>
        <v>-100</v>
      </c>
    </row>
    <row r="176" spans="1:17" s="23" customFormat="1" ht="13.2">
      <c r="A176" s="17">
        <v>171</v>
      </c>
      <c r="B176" s="50" t="s">
        <v>1143</v>
      </c>
      <c r="C176" s="51" t="s">
        <v>1144</v>
      </c>
      <c r="D176" s="22">
        <v>1190</v>
      </c>
      <c r="E176" s="21">
        <f t="shared" si="24"/>
        <v>5.3335090253953466E-3</v>
      </c>
      <c r="F176" s="20"/>
      <c r="G176" s="21"/>
      <c r="H176" s="20"/>
      <c r="I176" s="21"/>
      <c r="J176" s="20"/>
      <c r="K176" s="21"/>
      <c r="L176" s="20"/>
      <c r="M176" s="21"/>
      <c r="N176" s="21"/>
      <c r="O176" s="21"/>
      <c r="P176" s="21"/>
      <c r="Q176" s="21"/>
    </row>
    <row r="177" spans="1:17" s="23" customFormat="1" ht="66">
      <c r="A177" s="17">
        <v>172</v>
      </c>
      <c r="B177" s="48" t="s">
        <v>178</v>
      </c>
      <c r="C177" s="49" t="s">
        <v>179</v>
      </c>
      <c r="D177" s="22">
        <v>1101</v>
      </c>
      <c r="E177" s="21">
        <f t="shared" si="24"/>
        <v>4.9346163335800639E-3</v>
      </c>
      <c r="F177" s="20">
        <v>1450</v>
      </c>
      <c r="G177" s="21">
        <f>PRODUCT(F177,100,1/51097780)</f>
        <v>2.8376966670567686E-3</v>
      </c>
      <c r="H177" s="20">
        <v>6310</v>
      </c>
      <c r="I177" s="21">
        <f>PRODUCT(H177,100,1/17889512)</f>
        <v>3.5272063318440433E-2</v>
      </c>
      <c r="J177" s="20"/>
      <c r="K177" s="21">
        <f>PRODUCT(J177,100,1/15586467)</f>
        <v>6.4158221359593546E-6</v>
      </c>
      <c r="L177" s="20"/>
      <c r="M177" s="21">
        <f>PRODUCT(L177,100,1/17948527)</f>
        <v>5.5714878440999646E-6</v>
      </c>
      <c r="N177" s="21">
        <f>PRODUCT(D177-F177,100,1/F177)</f>
        <v>-24.068965517241377</v>
      </c>
      <c r="O177" s="21">
        <f>PRODUCT(F177-H177,100,1/H177)</f>
        <v>-77.020602218700475</v>
      </c>
      <c r="P177" s="21"/>
      <c r="Q177" s="21"/>
    </row>
    <row r="178" spans="1:17" s="23" customFormat="1" ht="13.2">
      <c r="A178" s="17">
        <v>173</v>
      </c>
      <c r="B178" s="50" t="s">
        <v>544</v>
      </c>
      <c r="C178" s="51" t="s">
        <v>545</v>
      </c>
      <c r="D178" s="22">
        <v>1090</v>
      </c>
      <c r="E178" s="21">
        <f t="shared" si="24"/>
        <v>4.8853149896478385E-3</v>
      </c>
      <c r="F178" s="20"/>
      <c r="G178" s="21"/>
      <c r="H178" s="20"/>
      <c r="I178" s="21"/>
      <c r="J178" s="20"/>
      <c r="K178" s="21"/>
      <c r="L178" s="20"/>
      <c r="M178" s="21"/>
      <c r="N178" s="21"/>
      <c r="O178" s="21"/>
      <c r="P178" s="21"/>
      <c r="Q178" s="21"/>
    </row>
    <row r="179" spans="1:17" s="23" customFormat="1" ht="39.6">
      <c r="A179" s="17">
        <v>174</v>
      </c>
      <c r="B179" s="48" t="s">
        <v>338</v>
      </c>
      <c r="C179" s="49" t="s">
        <v>339</v>
      </c>
      <c r="D179" s="22">
        <v>1078</v>
      </c>
      <c r="E179" s="21">
        <f t="shared" si="24"/>
        <v>4.8315317053581374E-3</v>
      </c>
      <c r="F179" s="20">
        <v>4011</v>
      </c>
      <c r="G179" s="21">
        <f>PRODUCT(F179,100,1/51097780)</f>
        <v>7.8496560907342743E-3</v>
      </c>
      <c r="H179" s="20">
        <v>151</v>
      </c>
      <c r="I179" s="21">
        <f>PRODUCT(H179,100,1/17889512)</f>
        <v>8.4406997798486619E-4</v>
      </c>
      <c r="J179" s="20">
        <v>2796</v>
      </c>
      <c r="K179" s="21">
        <f>PRODUCT(J179,100,1/15586467)</f>
        <v>1.7938638692142357E-2</v>
      </c>
      <c r="L179" s="20">
        <v>1755</v>
      </c>
      <c r="M179" s="21">
        <f>PRODUCT(L179,100,1/17948527)</f>
        <v>9.7779611663954373E-3</v>
      </c>
      <c r="N179" s="21">
        <f>PRODUCT(D179-F179,100,1/F179)</f>
        <v>-73.12390924956371</v>
      </c>
      <c r="O179" s="21">
        <f>PRODUCT(F179-H179,100,1/H179)</f>
        <v>2556.2913907284769</v>
      </c>
      <c r="P179" s="21">
        <f>PRODUCT(H179-J179,100,1/J179)</f>
        <v>-94.599427753934194</v>
      </c>
      <c r="Q179" s="21">
        <f>PRODUCT(J179-L179,100,1/L179)</f>
        <v>59.316239316239312</v>
      </c>
    </row>
    <row r="180" spans="1:17" s="23" customFormat="1" ht="52.8">
      <c r="A180" s="17">
        <v>175</v>
      </c>
      <c r="B180" s="48" t="s">
        <v>696</v>
      </c>
      <c r="C180" s="49" t="s">
        <v>697</v>
      </c>
      <c r="D180" s="22">
        <v>1067</v>
      </c>
      <c r="E180" s="21">
        <f t="shared" si="24"/>
        <v>4.7822303614259111E-3</v>
      </c>
      <c r="F180" s="20">
        <v>3980</v>
      </c>
      <c r="G180" s="21">
        <f>PRODUCT(F180,100,1/51097780)</f>
        <v>7.7889880930247851E-3</v>
      </c>
      <c r="H180" s="20">
        <v>39</v>
      </c>
      <c r="I180" s="21">
        <f>PRODUCT(H180,100,1/17889512)</f>
        <v>2.1800482875105817E-4</v>
      </c>
      <c r="J180" s="20">
        <v>641</v>
      </c>
      <c r="K180" s="21">
        <f>PRODUCT(J180,100,1/15586467)</f>
        <v>4.1125419891499468E-3</v>
      </c>
      <c r="L180" s="20">
        <v>1177</v>
      </c>
      <c r="M180" s="21">
        <f>PRODUCT(L180,100,1/17948527)</f>
        <v>6.5576411925056585E-3</v>
      </c>
      <c r="N180" s="21">
        <f>PRODUCT(D180-F180,100,1/F180)</f>
        <v>-73.19095477386935</v>
      </c>
      <c r="O180" s="21">
        <f>PRODUCT(F180-H180,100,1/H180)</f>
        <v>10105.128205128205</v>
      </c>
      <c r="P180" s="21">
        <f>PRODUCT(H180-J180,100,1/J180)</f>
        <v>-93.915756630265207</v>
      </c>
      <c r="Q180" s="21">
        <f>PRODUCT(J180-L180,100,1/L180)</f>
        <v>-45.539507221750213</v>
      </c>
    </row>
    <row r="181" spans="1:17" s="23" customFormat="1" ht="52.8">
      <c r="A181" s="17">
        <v>176</v>
      </c>
      <c r="B181" s="48" t="s">
        <v>386</v>
      </c>
      <c r="C181" s="49" t="s">
        <v>387</v>
      </c>
      <c r="D181" s="22">
        <v>1062</v>
      </c>
      <c r="E181" s="21">
        <f t="shared" si="24"/>
        <v>4.7598206596385362E-3</v>
      </c>
      <c r="F181" s="20">
        <v>33</v>
      </c>
      <c r="G181" s="21">
        <f>PRODUCT(F181,100,1/51097780)</f>
        <v>6.4582062077843692E-5</v>
      </c>
      <c r="H181" s="20">
        <v>12673</v>
      </c>
      <c r="I181" s="21">
        <f>PRODUCT(H181,100,1/17889512)</f>
        <v>7.0840389609286153E-2</v>
      </c>
      <c r="J181" s="20"/>
      <c r="K181" s="21">
        <f>PRODUCT(J181,100,1/15586467)</f>
        <v>6.4158221359593546E-6</v>
      </c>
      <c r="L181" s="20"/>
      <c r="M181" s="21">
        <f>PRODUCT(L181,100,1/17948527)</f>
        <v>5.5714878440999646E-6</v>
      </c>
      <c r="N181" s="21">
        <f>PRODUCT(D181-F181,100,1/F181)</f>
        <v>3118.1818181818185</v>
      </c>
      <c r="O181" s="21">
        <f>PRODUCT(F181-H181,100,1/H181)</f>
        <v>-99.739603882269378</v>
      </c>
      <c r="P181" s="21"/>
      <c r="Q181" s="21"/>
    </row>
    <row r="182" spans="1:17" s="23" customFormat="1" ht="13.2">
      <c r="A182" s="17">
        <v>177</v>
      </c>
      <c r="B182" s="50" t="s">
        <v>566</v>
      </c>
      <c r="C182" s="51" t="s">
        <v>567</v>
      </c>
      <c r="D182" s="22">
        <v>961</v>
      </c>
      <c r="E182" s="21">
        <f t="shared" si="24"/>
        <v>4.3071446835335533E-3</v>
      </c>
      <c r="F182" s="20"/>
      <c r="G182" s="32"/>
      <c r="H182" s="20"/>
      <c r="I182" s="32"/>
      <c r="J182" s="20"/>
      <c r="K182" s="21"/>
      <c r="L182" s="20"/>
      <c r="M182" s="21"/>
      <c r="N182" s="21"/>
      <c r="O182" s="21"/>
      <c r="P182" s="21"/>
      <c r="Q182" s="21"/>
    </row>
    <row r="183" spans="1:17" s="23" customFormat="1" ht="52.8">
      <c r="A183" s="17">
        <v>178</v>
      </c>
      <c r="B183" s="48" t="s">
        <v>990</v>
      </c>
      <c r="C183" s="49" t="s">
        <v>991</v>
      </c>
      <c r="D183" s="22">
        <v>860</v>
      </c>
      <c r="E183" s="21">
        <f t="shared" si="24"/>
        <v>3.8544687074285695E-3</v>
      </c>
      <c r="F183" s="20">
        <v>16185</v>
      </c>
      <c r="G183" s="21">
        <f>PRODUCT(F183,100,1/51097780)</f>
        <v>3.1674565900906067E-2</v>
      </c>
      <c r="H183" s="20">
        <v>2418</v>
      </c>
      <c r="I183" s="21">
        <f>PRODUCT(H183,100,1/17889512)</f>
        <v>1.3516299382565607E-2</v>
      </c>
      <c r="J183" s="20">
        <v>19268</v>
      </c>
      <c r="K183" s="21">
        <f>PRODUCT(J183,100,1/15586467)</f>
        <v>0.12362006091566485</v>
      </c>
      <c r="L183" s="20">
        <v>28446</v>
      </c>
      <c r="M183" s="21">
        <f>PRODUCT(L183,100,1/17948527)</f>
        <v>0.15848654321326758</v>
      </c>
      <c r="N183" s="21">
        <f>PRODUCT(D183-F183,100,1/F183)</f>
        <v>-94.686438059932044</v>
      </c>
      <c r="O183" s="21">
        <f>PRODUCT(F183-H183,100,1/H183)</f>
        <v>569.35483870967744</v>
      </c>
      <c r="P183" s="21">
        <f>PRODUCT(H183-J183,100,1/J183)</f>
        <v>-87.450695453601838</v>
      </c>
      <c r="Q183" s="21">
        <f>PRODUCT(J183-L183,100,1/L183)</f>
        <v>-32.264641777402801</v>
      </c>
    </row>
    <row r="184" spans="1:17" s="23" customFormat="1" ht="52.8">
      <c r="A184" s="17">
        <v>179</v>
      </c>
      <c r="B184" s="48" t="s">
        <v>1145</v>
      </c>
      <c r="C184" s="49" t="s">
        <v>1146</v>
      </c>
      <c r="D184" s="22">
        <v>857</v>
      </c>
      <c r="E184" s="21">
        <f t="shared" si="24"/>
        <v>3.8410228863561442E-3</v>
      </c>
      <c r="F184" s="20">
        <v>10429</v>
      </c>
      <c r="G184" s="21">
        <f>PRODUCT(F184,100,1/51097780)</f>
        <v>2.0409888648782785E-2</v>
      </c>
      <c r="H184" s="20">
        <v>8825</v>
      </c>
      <c r="I184" s="21">
        <f>PRODUCT(H184,100,1/17889512)</f>
        <v>4.9330579839181751E-2</v>
      </c>
      <c r="J184" s="20">
        <v>1308</v>
      </c>
      <c r="K184" s="21">
        <f>PRODUCT(J184,100,1/15586467)</f>
        <v>8.3918953538348363E-3</v>
      </c>
      <c r="L184" s="20"/>
      <c r="M184" s="21">
        <f>PRODUCT(L184,100,1/17948527)</f>
        <v>5.5714878440999646E-6</v>
      </c>
      <c r="N184" s="21">
        <f>PRODUCT(D184-F184,100,1/F184)</f>
        <v>-91.782529485089654</v>
      </c>
      <c r="O184" s="21">
        <f>PRODUCT(F184-H184,100,1/H184)</f>
        <v>18.175637393767705</v>
      </c>
      <c r="P184" s="21">
        <f>PRODUCT(H184-J184,100,1/J184)</f>
        <v>574.6941896024465</v>
      </c>
      <c r="Q184" s="21"/>
    </row>
    <row r="185" spans="1:17" s="23" customFormat="1" ht="13.2">
      <c r="A185" s="17">
        <v>180</v>
      </c>
      <c r="B185" s="50" t="s">
        <v>290</v>
      </c>
      <c r="C185" s="51" t="s">
        <v>291</v>
      </c>
      <c r="D185" s="22">
        <v>811</v>
      </c>
      <c r="E185" s="21">
        <f t="shared" si="24"/>
        <v>3.6348536299122907E-3</v>
      </c>
      <c r="F185" s="20"/>
      <c r="G185" s="21"/>
      <c r="H185" s="20"/>
      <c r="I185" s="21"/>
      <c r="J185" s="20"/>
      <c r="K185" s="21"/>
      <c r="L185" s="20"/>
      <c r="M185" s="21"/>
      <c r="N185" s="21"/>
      <c r="O185" s="21"/>
      <c r="P185" s="21"/>
      <c r="Q185" s="21"/>
    </row>
    <row r="186" spans="1:17" s="23" customFormat="1" ht="52.8">
      <c r="A186" s="17">
        <v>181</v>
      </c>
      <c r="B186" s="48" t="s">
        <v>1010</v>
      </c>
      <c r="C186" s="49" t="s">
        <v>1011</v>
      </c>
      <c r="D186" s="22">
        <v>783</v>
      </c>
      <c r="E186" s="21">
        <f t="shared" si="24"/>
        <v>3.5093592999029884E-3</v>
      </c>
      <c r="F186" s="20">
        <v>729</v>
      </c>
      <c r="G186" s="21">
        <f>PRODUCT(F186,100,1/51097780)</f>
        <v>1.4266764622650925E-3</v>
      </c>
      <c r="H186" s="20">
        <v>441</v>
      </c>
      <c r="I186" s="21">
        <f>PRODUCT(H186,100,1/17889512)</f>
        <v>2.4651315251081191E-3</v>
      </c>
      <c r="J186" s="20"/>
      <c r="K186" s="21">
        <f>PRODUCT(J186,100,1/15586467)</f>
        <v>6.4158221359593546E-6</v>
      </c>
      <c r="L186" s="20">
        <v>733</v>
      </c>
      <c r="M186" s="21">
        <f>PRODUCT(L186,100,1/17948527)</f>
        <v>4.0839005897252735E-3</v>
      </c>
      <c r="N186" s="21">
        <f>PRODUCT(D186-F186,100,1/F186)</f>
        <v>7.4074074074074066</v>
      </c>
      <c r="O186" s="21">
        <f>PRODUCT(F186-H186,100,1/H186)</f>
        <v>65.306122448979593</v>
      </c>
      <c r="P186" s="21"/>
      <c r="Q186" s="21">
        <f>PRODUCT(J186-L186,100,1/L186)</f>
        <v>-100</v>
      </c>
    </row>
    <row r="187" spans="1:17" s="23" customFormat="1" ht="13.2">
      <c r="A187" s="17">
        <v>182</v>
      </c>
      <c r="B187" s="48"/>
      <c r="C187" s="49"/>
      <c r="D187" s="22">
        <v>750</v>
      </c>
      <c r="E187" s="21">
        <f t="shared" si="24"/>
        <v>3.3614552681063108E-3</v>
      </c>
      <c r="F187" s="20"/>
      <c r="G187" s="32"/>
      <c r="H187" s="20"/>
      <c r="I187" s="32"/>
      <c r="J187" s="20"/>
      <c r="K187" s="32"/>
      <c r="L187" s="20"/>
      <c r="M187" s="21"/>
      <c r="N187" s="21"/>
      <c r="O187" s="21"/>
      <c r="P187" s="21"/>
      <c r="Q187" s="21"/>
    </row>
    <row r="188" spans="1:17" s="23" customFormat="1" ht="52.8">
      <c r="A188" s="17">
        <v>183</v>
      </c>
      <c r="B188" s="48" t="s">
        <v>1147</v>
      </c>
      <c r="C188" s="49" t="s">
        <v>1148</v>
      </c>
      <c r="D188" s="22">
        <v>725</v>
      </c>
      <c r="E188" s="21">
        <f t="shared" si="24"/>
        <v>3.2494067591694337E-3</v>
      </c>
      <c r="F188" s="20">
        <v>183009</v>
      </c>
      <c r="G188" s="21">
        <f>PRODUCT(F188,100,1/51097780)</f>
        <v>0.35815450299406354</v>
      </c>
      <c r="H188" s="20">
        <v>15540</v>
      </c>
      <c r="I188" s="21">
        <f>PRODUCT(H188,100,1/17889512)</f>
        <v>8.6866539456190869E-2</v>
      </c>
      <c r="J188" s="20">
        <v>7625</v>
      </c>
      <c r="K188" s="21">
        <f>PRODUCT(J188,100,1/15586467)</f>
        <v>4.8920643786690081E-2</v>
      </c>
      <c r="L188" s="20"/>
      <c r="M188" s="21">
        <f>PRODUCT(L188,100,1/17948527)</f>
        <v>5.5714878440999646E-6</v>
      </c>
      <c r="N188" s="21">
        <f>PRODUCT(D188-F188,100,1/F188)</f>
        <v>-99.603844619663519</v>
      </c>
      <c r="O188" s="21">
        <f>PRODUCT(F188-H188,100,1/H188)</f>
        <v>1077.6640926640925</v>
      </c>
      <c r="P188" s="21">
        <f>PRODUCT(H188-J188,100,1/J188)</f>
        <v>103.8032786885246</v>
      </c>
      <c r="Q188" s="21"/>
    </row>
    <row r="189" spans="1:17" s="23" customFormat="1" ht="52.8">
      <c r="A189" s="17">
        <v>184</v>
      </c>
      <c r="B189" s="48" t="s">
        <v>726</v>
      </c>
      <c r="C189" s="49" t="s">
        <v>727</v>
      </c>
      <c r="D189" s="22">
        <v>692</v>
      </c>
      <c r="E189" s="21">
        <f t="shared" si="24"/>
        <v>3.1015027273727561E-3</v>
      </c>
      <c r="F189" s="20"/>
      <c r="G189" s="32"/>
      <c r="H189" s="20">
        <v>1000</v>
      </c>
      <c r="I189" s="21">
        <f>PRODUCT(H189,100,1/17889512)</f>
        <v>5.5898674038732865E-3</v>
      </c>
      <c r="J189" s="20"/>
      <c r="K189" s="21">
        <f>PRODUCT(J189,100,1/15586467)</f>
        <v>6.4158221359593546E-6</v>
      </c>
      <c r="L189" s="20"/>
      <c r="M189" s="21">
        <f>PRODUCT(L189,100,1/17948527)</f>
        <v>5.5714878440999646E-6</v>
      </c>
      <c r="N189" s="21"/>
      <c r="O189" s="21">
        <f>PRODUCT(F189-H189,100,1/H189)</f>
        <v>-100</v>
      </c>
      <c r="P189" s="21"/>
      <c r="Q189" s="21"/>
    </row>
    <row r="190" spans="1:17" s="23" customFormat="1" ht="39.6">
      <c r="A190" s="17">
        <v>185</v>
      </c>
      <c r="B190" s="48" t="s">
        <v>196</v>
      </c>
      <c r="C190" s="49" t="s">
        <v>197</v>
      </c>
      <c r="D190" s="22">
        <v>692</v>
      </c>
      <c r="E190" s="21">
        <f t="shared" si="24"/>
        <v>3.1015027273727561E-3</v>
      </c>
      <c r="F190" s="20"/>
      <c r="G190" s="32"/>
      <c r="H190" s="20"/>
      <c r="I190" s="32"/>
      <c r="J190" s="20"/>
      <c r="K190" s="32"/>
      <c r="L190" s="20">
        <v>52</v>
      </c>
      <c r="M190" s="21">
        <f>PRODUCT(L190,100,1/17948527)</f>
        <v>2.8971736789319816E-4</v>
      </c>
      <c r="N190" s="21"/>
      <c r="O190" s="21"/>
      <c r="P190" s="21"/>
      <c r="Q190" s="21">
        <f>PRODUCT(J190-L190,100,1/L190)</f>
        <v>-100</v>
      </c>
    </row>
    <row r="191" spans="1:17" s="23" customFormat="1" ht="52.8">
      <c r="A191" s="17">
        <v>186</v>
      </c>
      <c r="B191" s="48" t="s">
        <v>518</v>
      </c>
      <c r="C191" s="49" t="s">
        <v>519</v>
      </c>
      <c r="D191" s="22">
        <v>650</v>
      </c>
      <c r="E191" s="21">
        <f t="shared" si="24"/>
        <v>2.9132612323588027E-3</v>
      </c>
      <c r="F191" s="20"/>
      <c r="G191" s="32"/>
      <c r="H191" s="20"/>
      <c r="I191" s="32"/>
      <c r="J191" s="20"/>
      <c r="K191" s="32"/>
      <c r="L191" s="20">
        <v>3252</v>
      </c>
      <c r="M191" s="21">
        <f>PRODUCT(L191,100,1/17948527)</f>
        <v>1.8118478469013086E-2</v>
      </c>
      <c r="N191" s="21"/>
      <c r="O191" s="21"/>
      <c r="P191" s="21"/>
      <c r="Q191" s="21">
        <f>PRODUCT(J191-L191,100,1/L191)</f>
        <v>-100</v>
      </c>
    </row>
    <row r="192" spans="1:17" s="23" customFormat="1" ht="52.8">
      <c r="A192" s="17">
        <v>187</v>
      </c>
      <c r="B192" s="48" t="s">
        <v>1149</v>
      </c>
      <c r="C192" s="49" t="s">
        <v>1150</v>
      </c>
      <c r="D192" s="22">
        <v>646</v>
      </c>
      <c r="E192" s="21">
        <f t="shared" si="24"/>
        <v>2.8953334709289021E-3</v>
      </c>
      <c r="F192" s="20">
        <v>12</v>
      </c>
      <c r="G192" s="21">
        <f>PRODUCT(F192,100,1/51097780)</f>
        <v>2.3484386210124981E-5</v>
      </c>
      <c r="H192" s="20">
        <v>1140</v>
      </c>
      <c r="I192" s="21">
        <f>PRODUCT(H192,100,1/17889512)</f>
        <v>6.3724488404155464E-3</v>
      </c>
      <c r="J192" s="20">
        <v>3408</v>
      </c>
      <c r="K192" s="21">
        <f>PRODUCT(J192,100,1/15586467)</f>
        <v>2.186512183934948E-2</v>
      </c>
      <c r="L192" s="20">
        <v>7354</v>
      </c>
      <c r="M192" s="21">
        <f>PRODUCT(L192,100,1/17948527)</f>
        <v>4.0972721605511138E-2</v>
      </c>
      <c r="N192" s="21">
        <f>PRODUCT(D192-F192,100,1/F192)</f>
        <v>5283.333333333333</v>
      </c>
      <c r="O192" s="21">
        <f>PRODUCT(F192-H192,100,1/H192)</f>
        <v>-98.94736842105263</v>
      </c>
      <c r="P192" s="21">
        <f>PRODUCT(H192-J192,100,1/J192)</f>
        <v>-66.549295774647888</v>
      </c>
      <c r="Q192" s="21">
        <f>PRODUCT(J192-L192,100,1/L192)</f>
        <v>-53.657873266249659</v>
      </c>
    </row>
    <row r="193" spans="1:17" s="23" customFormat="1" ht="13.2">
      <c r="A193" s="17">
        <v>188</v>
      </c>
      <c r="B193" s="50" t="s">
        <v>220</v>
      </c>
      <c r="C193" s="51" t="s">
        <v>221</v>
      </c>
      <c r="D193" s="22">
        <v>630</v>
      </c>
      <c r="E193" s="21">
        <f t="shared" si="24"/>
        <v>2.823622425209301E-3</v>
      </c>
      <c r="F193" s="20"/>
      <c r="G193" s="21"/>
      <c r="H193" s="20"/>
      <c r="I193" s="21"/>
      <c r="J193" s="20"/>
      <c r="K193" s="21"/>
      <c r="L193" s="20"/>
      <c r="M193" s="21"/>
      <c r="N193" s="21"/>
      <c r="O193" s="21"/>
      <c r="P193" s="21"/>
      <c r="Q193" s="21"/>
    </row>
    <row r="194" spans="1:17" s="23" customFormat="1" ht="52.8">
      <c r="A194" s="17">
        <v>189</v>
      </c>
      <c r="B194" s="48" t="s">
        <v>588</v>
      </c>
      <c r="C194" s="49" t="s">
        <v>589</v>
      </c>
      <c r="D194" s="22">
        <v>598</v>
      </c>
      <c r="E194" s="21">
        <f t="shared" si="24"/>
        <v>2.6802003337700986E-3</v>
      </c>
      <c r="F194" s="20"/>
      <c r="G194" s="32"/>
      <c r="H194" s="20">
        <v>5000</v>
      </c>
      <c r="I194" s="21">
        <f>PRODUCT(H194,100,1/17889512)</f>
        <v>2.794933701936643E-2</v>
      </c>
      <c r="J194" s="20"/>
      <c r="K194" s="21">
        <f>PRODUCT(J194,100,1/15586467)</f>
        <v>6.4158221359593546E-6</v>
      </c>
      <c r="L194" s="20"/>
      <c r="M194" s="21">
        <f>PRODUCT(L194,100,1/17948527)</f>
        <v>5.5714878440999646E-6</v>
      </c>
      <c r="N194" s="21"/>
      <c r="O194" s="21">
        <f>PRODUCT(F194-H194,100,1/H194)</f>
        <v>-100</v>
      </c>
      <c r="P194" s="21"/>
      <c r="Q194" s="21"/>
    </row>
    <row r="195" spans="1:17" s="23" customFormat="1" ht="52.8">
      <c r="A195" s="17">
        <v>190</v>
      </c>
      <c r="B195" s="48" t="s">
        <v>258</v>
      </c>
      <c r="C195" s="49" t="s">
        <v>259</v>
      </c>
      <c r="D195" s="22">
        <v>576</v>
      </c>
      <c r="E195" s="21">
        <f t="shared" si="24"/>
        <v>2.5815976459056468E-3</v>
      </c>
      <c r="F195" s="20">
        <v>200</v>
      </c>
      <c r="G195" s="21">
        <f>PRODUCT(F195,100,1/51097780)</f>
        <v>3.9140643683541632E-4</v>
      </c>
      <c r="H195" s="20"/>
      <c r="I195" s="21">
        <f>PRODUCT(H195,100,1/17889512)</f>
        <v>5.589867403873286E-6</v>
      </c>
      <c r="J195" s="20"/>
      <c r="K195" s="21">
        <f>PRODUCT(J195,100,1/15586467)</f>
        <v>6.4158221359593546E-6</v>
      </c>
      <c r="L195" s="20"/>
      <c r="M195" s="21">
        <f>PRODUCT(L195,100,1/17948527)</f>
        <v>5.5714878440999646E-6</v>
      </c>
      <c r="N195" s="21">
        <f>PRODUCT(D195-F195,100,1/F195)</f>
        <v>188</v>
      </c>
      <c r="O195" s="21"/>
      <c r="P195" s="21"/>
      <c r="Q195" s="21"/>
    </row>
    <row r="196" spans="1:17" s="23" customFormat="1" ht="39.6">
      <c r="A196" s="17">
        <v>191</v>
      </c>
      <c r="B196" s="48" t="s">
        <v>598</v>
      </c>
      <c r="C196" s="49" t="s">
        <v>599</v>
      </c>
      <c r="D196" s="22">
        <v>565</v>
      </c>
      <c r="E196" s="21">
        <f t="shared" si="24"/>
        <v>2.5322963019734209E-3</v>
      </c>
      <c r="F196" s="20"/>
      <c r="G196" s="32"/>
      <c r="H196" s="20"/>
      <c r="I196" s="32"/>
      <c r="J196" s="20">
        <v>467</v>
      </c>
      <c r="K196" s="21">
        <f>PRODUCT(J196,100,1/15586467)</f>
        <v>2.9961889374930189E-3</v>
      </c>
      <c r="L196" s="20"/>
      <c r="M196" s="21">
        <f>PRODUCT(L196,100,1/17948527)</f>
        <v>5.5714878440999646E-6</v>
      </c>
      <c r="N196" s="21"/>
      <c r="O196" s="21"/>
      <c r="P196" s="21">
        <f>PRODUCT(H196-J196,100,1/J196)</f>
        <v>-100</v>
      </c>
      <c r="Q196" s="21"/>
    </row>
    <row r="197" spans="1:17" s="23" customFormat="1" ht="52.8">
      <c r="A197" s="17">
        <v>192</v>
      </c>
      <c r="B197" s="48" t="s">
        <v>428</v>
      </c>
      <c r="C197" s="49" t="s">
        <v>429</v>
      </c>
      <c r="D197" s="22">
        <v>518</v>
      </c>
      <c r="E197" s="21">
        <f t="shared" si="24"/>
        <v>2.3216451051720922E-3</v>
      </c>
      <c r="F197" s="20">
        <v>721</v>
      </c>
      <c r="G197" s="21">
        <f>PRODUCT(F197,100,1/51097780)</f>
        <v>1.4110202047916758E-3</v>
      </c>
      <c r="H197" s="20">
        <v>865</v>
      </c>
      <c r="I197" s="21">
        <f>PRODUCT(H197,100,1/17889512)</f>
        <v>4.8352353043503923E-3</v>
      </c>
      <c r="J197" s="20"/>
      <c r="K197" s="21">
        <f>PRODUCT(J197,100,1/15586467)</f>
        <v>6.4158221359593546E-6</v>
      </c>
      <c r="L197" s="20"/>
      <c r="M197" s="21">
        <f>PRODUCT(L197,100,1/17948527)</f>
        <v>5.5714878440999646E-6</v>
      </c>
      <c r="N197" s="21">
        <f>PRODUCT(D197-F197,100,1/F197)</f>
        <v>-28.155339805825243</v>
      </c>
      <c r="O197" s="21">
        <f>PRODUCT(F197-H197,100,1/H197)</f>
        <v>-16.647398843930638</v>
      </c>
      <c r="P197" s="21"/>
      <c r="Q197" s="21"/>
    </row>
    <row r="198" spans="1:17" s="23" customFormat="1" ht="13.2">
      <c r="A198" s="17">
        <v>193</v>
      </c>
      <c r="B198" s="50" t="s">
        <v>406</v>
      </c>
      <c r="C198" s="51" t="s">
        <v>407</v>
      </c>
      <c r="D198" s="22">
        <v>497</v>
      </c>
      <c r="E198" s="21">
        <f t="shared" si="24"/>
        <v>2.2275243576651152E-3</v>
      </c>
      <c r="F198" s="20"/>
      <c r="G198" s="21"/>
      <c r="H198" s="20"/>
      <c r="I198" s="21"/>
      <c r="J198" s="20"/>
      <c r="K198" s="21"/>
      <c r="L198" s="20"/>
      <c r="M198" s="21"/>
      <c r="N198" s="21"/>
      <c r="O198" s="21"/>
      <c r="P198" s="21"/>
      <c r="Q198" s="21"/>
    </row>
    <row r="199" spans="1:17" s="23" customFormat="1" ht="52.8">
      <c r="A199" s="17">
        <v>194</v>
      </c>
      <c r="B199" s="48" t="s">
        <v>32</v>
      </c>
      <c r="C199" s="49" t="s">
        <v>33</v>
      </c>
      <c r="D199" s="22">
        <v>456</v>
      </c>
      <c r="E199" s="21">
        <f t="shared" ref="E199:E242" si="33">PRODUCT(D199,100,1/22311765)</f>
        <v>2.043764803008637E-3</v>
      </c>
      <c r="F199" s="20">
        <v>51</v>
      </c>
      <c r="G199" s="21">
        <f>PRODUCT(F199,100,1/51097780)</f>
        <v>9.9808641393031166E-5</v>
      </c>
      <c r="H199" s="20"/>
      <c r="I199" s="21">
        <f>PRODUCT(H199,100,1/17889512)</f>
        <v>5.589867403873286E-6</v>
      </c>
      <c r="J199" s="20">
        <v>116</v>
      </c>
      <c r="K199" s="21">
        <f t="shared" ref="K199:K219" si="34">PRODUCT(J199,100,1/15586467)</f>
        <v>7.4423536777128521E-4</v>
      </c>
      <c r="L199" s="20"/>
      <c r="M199" s="21">
        <f t="shared" ref="M199:M221" si="35">PRODUCT(L199,100,1/17948527)</f>
        <v>5.5714878440999646E-6</v>
      </c>
      <c r="N199" s="21">
        <f>PRODUCT(D199-F199,100,1/F199)</f>
        <v>794.11764705882354</v>
      </c>
      <c r="O199" s="21"/>
      <c r="P199" s="21">
        <f>PRODUCT(H199-J199,100,1/J199)</f>
        <v>-100</v>
      </c>
      <c r="Q199" s="21"/>
    </row>
    <row r="200" spans="1:17" s="23" customFormat="1" ht="52.8">
      <c r="A200" s="17">
        <v>195</v>
      </c>
      <c r="B200" s="48" t="s">
        <v>402</v>
      </c>
      <c r="C200" s="49" t="s">
        <v>403</v>
      </c>
      <c r="D200" s="22">
        <v>320</v>
      </c>
      <c r="E200" s="21">
        <f t="shared" si="33"/>
        <v>1.434220914392026E-3</v>
      </c>
      <c r="F200" s="20"/>
      <c r="G200" s="32"/>
      <c r="H200" s="20"/>
      <c r="I200" s="32"/>
      <c r="J200" s="20">
        <v>400</v>
      </c>
      <c r="K200" s="21">
        <f t="shared" si="34"/>
        <v>2.5663288543837418E-3</v>
      </c>
      <c r="L200" s="20"/>
      <c r="M200" s="21">
        <f t="shared" si="35"/>
        <v>5.5714878440999646E-6</v>
      </c>
      <c r="N200" s="21"/>
      <c r="O200" s="21"/>
      <c r="P200" s="21">
        <f>PRODUCT(H200-J200,100,1/J200)</f>
        <v>-100</v>
      </c>
      <c r="Q200" s="21"/>
    </row>
    <row r="201" spans="1:17" s="23" customFormat="1" ht="39.6">
      <c r="A201" s="17">
        <v>196</v>
      </c>
      <c r="B201" s="48" t="s">
        <v>1151</v>
      </c>
      <c r="C201" s="49" t="s">
        <v>1152</v>
      </c>
      <c r="D201" s="22">
        <v>278</v>
      </c>
      <c r="E201" s="21">
        <f t="shared" si="33"/>
        <v>1.2459794193780726E-3</v>
      </c>
      <c r="F201" s="20">
        <v>899</v>
      </c>
      <c r="G201" s="21">
        <f>PRODUCT(F201,100,1/51097780)</f>
        <v>1.7593719335751963E-3</v>
      </c>
      <c r="H201" s="20">
        <v>22735</v>
      </c>
      <c r="I201" s="21">
        <f>PRODUCT(H201,100,1/17889512)</f>
        <v>0.12708563542705917</v>
      </c>
      <c r="J201" s="20">
        <v>2880</v>
      </c>
      <c r="K201" s="21">
        <f t="shared" si="34"/>
        <v>1.8477567751562941E-2</v>
      </c>
      <c r="L201" s="20">
        <v>11641</v>
      </c>
      <c r="M201" s="21">
        <f t="shared" si="35"/>
        <v>6.4857689993167683E-2</v>
      </c>
      <c r="N201" s="21">
        <f>PRODUCT(D201-F201,100,1/F201)</f>
        <v>-69.076751946607345</v>
      </c>
      <c r="O201" s="21">
        <f>PRODUCT(F201-H201,100,1/H201)</f>
        <v>-96.045744446888065</v>
      </c>
      <c r="P201" s="21">
        <f>PRODUCT(H201-J201,100,1/J201)</f>
        <v>689.40972222222229</v>
      </c>
      <c r="Q201" s="21">
        <f>PRODUCT(J201-L201,100,1/L201)</f>
        <v>-75.259857400566958</v>
      </c>
    </row>
    <row r="202" spans="1:17" s="23" customFormat="1" ht="13.2">
      <c r="A202" s="17">
        <v>197</v>
      </c>
      <c r="B202" s="48" t="s">
        <v>520</v>
      </c>
      <c r="C202" s="49" t="s">
        <v>521</v>
      </c>
      <c r="D202" s="22">
        <v>275</v>
      </c>
      <c r="E202" s="21">
        <f t="shared" si="33"/>
        <v>1.2325335983056473E-3</v>
      </c>
      <c r="F202" s="20">
        <v>1684</v>
      </c>
      <c r="G202" s="21">
        <f>PRODUCT(F202,100,1/51097780)</f>
        <v>3.2956421981542054E-3</v>
      </c>
      <c r="H202" s="20">
        <v>554</v>
      </c>
      <c r="I202" s="21">
        <f>PRODUCT(H202,100,1/17889512)</f>
        <v>3.0967865417458008E-3</v>
      </c>
      <c r="J202" s="20">
        <v>605</v>
      </c>
      <c r="K202" s="21">
        <f t="shared" si="34"/>
        <v>3.8815723922554098E-3</v>
      </c>
      <c r="L202" s="20">
        <v>261</v>
      </c>
      <c r="M202" s="21">
        <f t="shared" si="35"/>
        <v>1.4541583273100908E-3</v>
      </c>
      <c r="N202" s="21">
        <f>PRODUCT(D202-F202,100,1/F202)</f>
        <v>-83.669833729216151</v>
      </c>
      <c r="O202" s="21">
        <f>PRODUCT(F202-H202,100,1/H202)</f>
        <v>203.97111913357401</v>
      </c>
      <c r="P202" s="21">
        <f>PRODUCT(H202-J202,100,1/J202)</f>
        <v>-8.4297520661157019</v>
      </c>
      <c r="Q202" s="21">
        <f>PRODUCT(J202-L202,100,1/L202)</f>
        <v>131.80076628352489</v>
      </c>
    </row>
    <row r="203" spans="1:17" s="23" customFormat="1" ht="52.8">
      <c r="A203" s="17">
        <v>198</v>
      </c>
      <c r="B203" s="48" t="s">
        <v>928</v>
      </c>
      <c r="C203" s="49" t="s">
        <v>929</v>
      </c>
      <c r="D203" s="22">
        <v>275</v>
      </c>
      <c r="E203" s="21">
        <f t="shared" si="33"/>
        <v>1.2325335983056473E-3</v>
      </c>
      <c r="F203" s="20">
        <v>520</v>
      </c>
      <c r="G203" s="21">
        <f>PRODUCT(F203,100,1/51097780)</f>
        <v>1.0176567357720824E-3</v>
      </c>
      <c r="H203" s="20"/>
      <c r="I203" s="21">
        <f>PRODUCT(H203,100,1/17889512)</f>
        <v>5.589867403873286E-6</v>
      </c>
      <c r="J203" s="20"/>
      <c r="K203" s="21">
        <f t="shared" si="34"/>
        <v>6.4158221359593546E-6</v>
      </c>
      <c r="L203" s="20"/>
      <c r="M203" s="21">
        <f t="shared" si="35"/>
        <v>5.5714878440999646E-6</v>
      </c>
      <c r="N203" s="21">
        <f>PRODUCT(D203-F203,100,1/F203)</f>
        <v>-47.11538461538462</v>
      </c>
      <c r="O203" s="21"/>
      <c r="P203" s="21"/>
      <c r="Q203" s="21"/>
    </row>
    <row r="204" spans="1:17" s="23" customFormat="1" ht="52.8">
      <c r="A204" s="17">
        <v>199</v>
      </c>
      <c r="B204" s="48" t="s">
        <v>52</v>
      </c>
      <c r="C204" s="49" t="s">
        <v>53</v>
      </c>
      <c r="D204" s="22">
        <v>266</v>
      </c>
      <c r="E204" s="21">
        <f t="shared" si="33"/>
        <v>1.1921961350883714E-3</v>
      </c>
      <c r="F204" s="20">
        <v>393</v>
      </c>
      <c r="G204" s="21">
        <f>PRODUCT(F204,100,1/51097780)</f>
        <v>7.6911364838159308E-4</v>
      </c>
      <c r="H204" s="20">
        <v>460</v>
      </c>
      <c r="I204" s="21">
        <f>PRODUCT(H204,100,1/17889512)</f>
        <v>2.5713390057817117E-3</v>
      </c>
      <c r="J204" s="20"/>
      <c r="K204" s="21">
        <f t="shared" si="34"/>
        <v>6.4158221359593546E-6</v>
      </c>
      <c r="L204" s="20"/>
      <c r="M204" s="21">
        <f t="shared" si="35"/>
        <v>5.5714878440999646E-6</v>
      </c>
      <c r="N204" s="21">
        <f>PRODUCT(D204-F204,100,1/F204)</f>
        <v>-32.315521628498729</v>
      </c>
      <c r="O204" s="21">
        <f>PRODUCT(F204-H204,100,1/H204)</f>
        <v>-14.565217391304348</v>
      </c>
      <c r="P204" s="21"/>
      <c r="Q204" s="21"/>
    </row>
    <row r="205" spans="1:17" s="23" customFormat="1" ht="13.2">
      <c r="A205" s="17">
        <v>200</v>
      </c>
      <c r="B205" s="48" t="s">
        <v>218</v>
      </c>
      <c r="C205" s="49" t="s">
        <v>219</v>
      </c>
      <c r="D205" s="22">
        <v>265</v>
      </c>
      <c r="E205" s="21">
        <f t="shared" si="33"/>
        <v>1.1877141947308964E-3</v>
      </c>
      <c r="F205" s="20"/>
      <c r="G205" s="32"/>
      <c r="H205" s="20"/>
      <c r="I205" s="32"/>
      <c r="J205" s="20">
        <v>30</v>
      </c>
      <c r="K205" s="21">
        <f t="shared" si="34"/>
        <v>1.9247466407878064E-4</v>
      </c>
      <c r="L205" s="20"/>
      <c r="M205" s="21">
        <f t="shared" si="35"/>
        <v>5.5714878440999646E-6</v>
      </c>
      <c r="N205" s="21"/>
      <c r="O205" s="21"/>
      <c r="P205" s="21">
        <f>PRODUCT(H205-J205,100,1/J205)</f>
        <v>-100</v>
      </c>
      <c r="Q205" s="21"/>
    </row>
    <row r="206" spans="1:17" s="23" customFormat="1" ht="26.4">
      <c r="A206" s="17">
        <v>201</v>
      </c>
      <c r="B206" s="48" t="s">
        <v>862</v>
      </c>
      <c r="C206" s="49" t="s">
        <v>863</v>
      </c>
      <c r="D206" s="22">
        <v>260</v>
      </c>
      <c r="E206" s="21">
        <f t="shared" si="33"/>
        <v>1.1653044929435211E-3</v>
      </c>
      <c r="F206" s="20">
        <v>778</v>
      </c>
      <c r="G206" s="21">
        <f>PRODUCT(F206,100,1/51097780)</f>
        <v>1.5225710392897695E-3</v>
      </c>
      <c r="H206" s="20">
        <v>191</v>
      </c>
      <c r="I206" s="21">
        <f t="shared" ref="I206:I216" si="36">PRODUCT(H206,100,1/17889512)</f>
        <v>1.0676646741397977E-3</v>
      </c>
      <c r="J206" s="20">
        <v>219</v>
      </c>
      <c r="K206" s="21">
        <f t="shared" si="34"/>
        <v>1.4050650477750988E-3</v>
      </c>
      <c r="L206" s="20"/>
      <c r="M206" s="21">
        <f t="shared" si="35"/>
        <v>5.5714878440999646E-6</v>
      </c>
      <c r="N206" s="21">
        <f>PRODUCT(D206-F206,100,1/F206)</f>
        <v>-66.580976863753207</v>
      </c>
      <c r="O206" s="21">
        <f>PRODUCT(F206-H206,100,1/H206)</f>
        <v>307.32984293193721</v>
      </c>
      <c r="P206" s="21">
        <f>PRODUCT(H206-J206,100,1/J206)</f>
        <v>-12.785388127853881</v>
      </c>
      <c r="Q206" s="21"/>
    </row>
    <row r="207" spans="1:17" s="23" customFormat="1" ht="39.6">
      <c r="A207" s="17">
        <v>202</v>
      </c>
      <c r="B207" s="48" t="s">
        <v>710</v>
      </c>
      <c r="C207" s="49" t="s">
        <v>711</v>
      </c>
      <c r="D207" s="22">
        <v>247</v>
      </c>
      <c r="E207" s="21">
        <f t="shared" si="33"/>
        <v>1.107039268296345E-3</v>
      </c>
      <c r="F207" s="20">
        <v>260</v>
      </c>
      <c r="G207" s="21">
        <f>PRODUCT(F207,100,1/51097780)</f>
        <v>5.088283678860412E-4</v>
      </c>
      <c r="H207" s="20"/>
      <c r="I207" s="21">
        <f t="shared" si="36"/>
        <v>5.589867403873286E-6</v>
      </c>
      <c r="J207" s="20"/>
      <c r="K207" s="21">
        <f t="shared" si="34"/>
        <v>6.4158221359593546E-6</v>
      </c>
      <c r="L207" s="20"/>
      <c r="M207" s="21">
        <f t="shared" si="35"/>
        <v>5.5714878440999646E-6</v>
      </c>
      <c r="N207" s="21">
        <f>PRODUCT(D207-F207,100,1/F207)</f>
        <v>-5</v>
      </c>
      <c r="O207" s="21"/>
      <c r="P207" s="21"/>
      <c r="Q207" s="21"/>
    </row>
    <row r="208" spans="1:17" s="23" customFormat="1" ht="52.8">
      <c r="A208" s="17">
        <v>203</v>
      </c>
      <c r="B208" s="48" t="s">
        <v>880</v>
      </c>
      <c r="C208" s="49" t="s">
        <v>881</v>
      </c>
      <c r="D208" s="22">
        <v>222</v>
      </c>
      <c r="E208" s="21">
        <f t="shared" si="33"/>
        <v>9.9499075935946795E-4</v>
      </c>
      <c r="F208" s="20"/>
      <c r="G208" s="32"/>
      <c r="H208" s="20">
        <v>608</v>
      </c>
      <c r="I208" s="21">
        <f t="shared" si="36"/>
        <v>3.3986393815549579E-3</v>
      </c>
      <c r="J208" s="20"/>
      <c r="K208" s="21">
        <f t="shared" si="34"/>
        <v>6.4158221359593546E-6</v>
      </c>
      <c r="L208" s="20"/>
      <c r="M208" s="21">
        <f t="shared" si="35"/>
        <v>5.5714878440999646E-6</v>
      </c>
      <c r="N208" s="21"/>
      <c r="O208" s="21">
        <f>PRODUCT(F208-H208,100,1/H208)</f>
        <v>-100</v>
      </c>
      <c r="P208" s="21"/>
      <c r="Q208" s="21"/>
    </row>
    <row r="209" spans="1:17" s="23" customFormat="1" ht="39.6">
      <c r="A209" s="17">
        <v>204</v>
      </c>
      <c r="B209" s="48" t="s">
        <v>920</v>
      </c>
      <c r="C209" s="49" t="s">
        <v>921</v>
      </c>
      <c r="D209" s="22">
        <v>219</v>
      </c>
      <c r="E209" s="21">
        <f t="shared" si="33"/>
        <v>9.8154493828704267E-4</v>
      </c>
      <c r="F209" s="20">
        <v>525</v>
      </c>
      <c r="G209" s="21">
        <f>PRODUCT(F209,100,1/51097780)</f>
        <v>1.027441896692968E-3</v>
      </c>
      <c r="H209" s="20"/>
      <c r="I209" s="21">
        <f t="shared" si="36"/>
        <v>5.589867403873286E-6</v>
      </c>
      <c r="J209" s="20"/>
      <c r="K209" s="21">
        <f t="shared" si="34"/>
        <v>6.4158221359593546E-6</v>
      </c>
      <c r="L209" s="20"/>
      <c r="M209" s="21">
        <f t="shared" si="35"/>
        <v>5.5714878440999646E-6</v>
      </c>
      <c r="N209" s="21">
        <f>PRODUCT(D209-F209,100,1/F209)</f>
        <v>-58.285714285714285</v>
      </c>
      <c r="O209" s="21"/>
      <c r="P209" s="21"/>
      <c r="Q209" s="21"/>
    </row>
    <row r="210" spans="1:17" s="23" customFormat="1" ht="26.4">
      <c r="A210" s="17">
        <v>205</v>
      </c>
      <c r="B210" s="48" t="s">
        <v>1153</v>
      </c>
      <c r="C210" s="49" t="s">
        <v>1154</v>
      </c>
      <c r="D210" s="22">
        <v>212</v>
      </c>
      <c r="E210" s="21">
        <f t="shared" si="33"/>
        <v>9.5017135578471721E-4</v>
      </c>
      <c r="F210" s="20">
        <v>212</v>
      </c>
      <c r="G210" s="21">
        <f>PRODUCT(F210,100,1/51097780)</f>
        <v>4.1489082304554134E-4</v>
      </c>
      <c r="H210" s="20">
        <v>538</v>
      </c>
      <c r="I210" s="21">
        <f t="shared" si="36"/>
        <v>3.007348663283828E-3</v>
      </c>
      <c r="J210" s="20">
        <v>3360</v>
      </c>
      <c r="K210" s="21">
        <f t="shared" si="34"/>
        <v>2.1557162376823431E-2</v>
      </c>
      <c r="L210" s="20">
        <v>234</v>
      </c>
      <c r="M210" s="21">
        <f t="shared" si="35"/>
        <v>1.3037281555193917E-3</v>
      </c>
      <c r="N210" s="21">
        <f>PRODUCT(D210-F210,100,1/F210)</f>
        <v>0</v>
      </c>
      <c r="O210" s="21">
        <f>PRODUCT(F210-H210,100,1/H210)</f>
        <v>-60.594795539033456</v>
      </c>
      <c r="P210" s="21">
        <f>PRODUCT(H210-J210,100,1/J210)</f>
        <v>-83.988095238095241</v>
      </c>
      <c r="Q210" s="21">
        <f>PRODUCT(J210-L210,100,1/L210)</f>
        <v>1335.897435897436</v>
      </c>
    </row>
    <row r="211" spans="1:17" s="23" customFormat="1" ht="52.8">
      <c r="A211" s="17">
        <v>206</v>
      </c>
      <c r="B211" s="48" t="s">
        <v>610</v>
      </c>
      <c r="C211" s="49" t="s">
        <v>611</v>
      </c>
      <c r="D211" s="22">
        <v>209</v>
      </c>
      <c r="E211" s="21">
        <f t="shared" si="33"/>
        <v>9.3672553471229193E-4</v>
      </c>
      <c r="F211" s="20">
        <v>16</v>
      </c>
      <c r="G211" s="21">
        <f>PRODUCT(F211,100,1/51097780)</f>
        <v>3.1312514946833304E-5</v>
      </c>
      <c r="H211" s="20"/>
      <c r="I211" s="21">
        <f t="shared" si="36"/>
        <v>5.589867403873286E-6</v>
      </c>
      <c r="J211" s="20"/>
      <c r="K211" s="21">
        <f t="shared" si="34"/>
        <v>6.4158221359593546E-6</v>
      </c>
      <c r="L211" s="20"/>
      <c r="M211" s="21">
        <f t="shared" si="35"/>
        <v>5.5714878440999646E-6</v>
      </c>
      <c r="N211" s="21">
        <f>PRODUCT(D211-F211,100,1/F211)</f>
        <v>1206.25</v>
      </c>
      <c r="O211" s="21"/>
      <c r="P211" s="21"/>
      <c r="Q211" s="21"/>
    </row>
    <row r="212" spans="1:17" s="23" customFormat="1" ht="52.8">
      <c r="A212" s="17">
        <v>207</v>
      </c>
      <c r="B212" s="48" t="s">
        <v>376</v>
      </c>
      <c r="C212" s="49" t="s">
        <v>377</v>
      </c>
      <c r="D212" s="22">
        <v>206</v>
      </c>
      <c r="E212" s="21">
        <f t="shared" si="33"/>
        <v>9.2327971363986665E-4</v>
      </c>
      <c r="F212" s="20"/>
      <c r="G212" s="32"/>
      <c r="H212" s="20">
        <v>218</v>
      </c>
      <c r="I212" s="21">
        <f t="shared" si="36"/>
        <v>1.2185910940443764E-3</v>
      </c>
      <c r="J212" s="20"/>
      <c r="K212" s="21">
        <f t="shared" si="34"/>
        <v>6.4158221359593546E-6</v>
      </c>
      <c r="L212" s="20"/>
      <c r="M212" s="21">
        <f t="shared" si="35"/>
        <v>5.5714878440999646E-6</v>
      </c>
      <c r="N212" s="21"/>
      <c r="O212" s="21">
        <f>PRODUCT(F212-H212,100,1/H212)</f>
        <v>-100</v>
      </c>
      <c r="P212" s="21"/>
      <c r="Q212" s="21"/>
    </row>
    <row r="213" spans="1:17" s="23" customFormat="1" ht="26.4">
      <c r="A213" s="17">
        <v>208</v>
      </c>
      <c r="B213" s="48" t="s">
        <v>384</v>
      </c>
      <c r="C213" s="49" t="s">
        <v>385</v>
      </c>
      <c r="D213" s="22">
        <v>185</v>
      </c>
      <c r="E213" s="21">
        <f t="shared" si="33"/>
        <v>8.2915896613289003E-4</v>
      </c>
      <c r="F213" s="20">
        <v>564</v>
      </c>
      <c r="G213" s="21">
        <f>PRODUCT(F213,100,1/51097780)</f>
        <v>1.103766151875874E-3</v>
      </c>
      <c r="H213" s="20">
        <v>120</v>
      </c>
      <c r="I213" s="21">
        <f t="shared" si="36"/>
        <v>6.7078408846479431E-4</v>
      </c>
      <c r="J213" s="20"/>
      <c r="K213" s="21">
        <f t="shared" si="34"/>
        <v>6.4158221359593546E-6</v>
      </c>
      <c r="L213" s="20"/>
      <c r="M213" s="21">
        <f t="shared" si="35"/>
        <v>5.5714878440999646E-6</v>
      </c>
      <c r="N213" s="21">
        <f>PRODUCT(D213-F213,100,1/F213)</f>
        <v>-67.198581560283685</v>
      </c>
      <c r="O213" s="21">
        <f>PRODUCT(F213-H213,100,1/H213)</f>
        <v>370</v>
      </c>
      <c r="P213" s="21" t="e">
        <f>PRODUCT(H213-J213,100,1/J213)</f>
        <v>#DIV/0!</v>
      </c>
      <c r="Q213" s="21" t="e">
        <f>PRODUCT(J213-L213,100,1/L213)</f>
        <v>#DIV/0!</v>
      </c>
    </row>
    <row r="214" spans="1:17" s="23" customFormat="1" ht="52.8">
      <c r="A214" s="17">
        <v>209</v>
      </c>
      <c r="B214" s="48" t="s">
        <v>616</v>
      </c>
      <c r="C214" s="49" t="s">
        <v>617</v>
      </c>
      <c r="D214" s="22">
        <v>175</v>
      </c>
      <c r="E214" s="21">
        <f t="shared" si="33"/>
        <v>7.8433956255813918E-4</v>
      </c>
      <c r="F214" s="20"/>
      <c r="G214" s="32"/>
      <c r="H214" s="20">
        <v>84</v>
      </c>
      <c r="I214" s="21">
        <f t="shared" si="36"/>
        <v>4.6954886192535604E-4</v>
      </c>
      <c r="J214" s="20"/>
      <c r="K214" s="21">
        <f t="shared" si="34"/>
        <v>6.4158221359593546E-6</v>
      </c>
      <c r="L214" s="20"/>
      <c r="M214" s="21">
        <f t="shared" si="35"/>
        <v>5.5714878440999646E-6</v>
      </c>
      <c r="N214" s="21"/>
      <c r="O214" s="21">
        <f>PRODUCT(F214-H214,100,1/H214)</f>
        <v>-100</v>
      </c>
      <c r="P214" s="21"/>
      <c r="Q214" s="21"/>
    </row>
    <row r="215" spans="1:17" s="23" customFormat="1" ht="52.8">
      <c r="A215" s="17">
        <v>210</v>
      </c>
      <c r="B215" s="48" t="s">
        <v>634</v>
      </c>
      <c r="C215" s="49" t="s">
        <v>635</v>
      </c>
      <c r="D215" s="22">
        <v>167</v>
      </c>
      <c r="E215" s="21">
        <f t="shared" si="33"/>
        <v>7.4848403969833858E-4</v>
      </c>
      <c r="F215" s="20"/>
      <c r="G215" s="32"/>
      <c r="H215" s="20">
        <v>494</v>
      </c>
      <c r="I215" s="21">
        <f t="shared" si="36"/>
        <v>2.7613944975134032E-3</v>
      </c>
      <c r="J215" s="20"/>
      <c r="K215" s="21">
        <f t="shared" si="34"/>
        <v>6.4158221359593546E-6</v>
      </c>
      <c r="L215" s="20"/>
      <c r="M215" s="21">
        <f t="shared" si="35"/>
        <v>5.5714878440999646E-6</v>
      </c>
      <c r="N215" s="21"/>
      <c r="O215" s="21">
        <f>PRODUCT(F215-H215,100,1/H215)</f>
        <v>-100</v>
      </c>
      <c r="P215" s="21"/>
      <c r="Q215" s="21"/>
    </row>
    <row r="216" spans="1:17" s="23" customFormat="1" ht="13.2">
      <c r="A216" s="17">
        <v>211</v>
      </c>
      <c r="B216" s="48" t="s">
        <v>1155</v>
      </c>
      <c r="C216" s="49" t="s">
        <v>1156</v>
      </c>
      <c r="D216" s="22">
        <v>147</v>
      </c>
      <c r="E216" s="21">
        <f t="shared" si="33"/>
        <v>6.5884523254883687E-4</v>
      </c>
      <c r="F216" s="20">
        <v>1380</v>
      </c>
      <c r="G216" s="21">
        <f>PRODUCT(F216,100,1/51097780)</f>
        <v>2.7007044141643729E-3</v>
      </c>
      <c r="H216" s="20">
        <v>6900</v>
      </c>
      <c r="I216" s="21">
        <f t="shared" si="36"/>
        <v>3.8570085086725672E-2</v>
      </c>
      <c r="J216" s="20">
        <v>20282</v>
      </c>
      <c r="K216" s="21">
        <f t="shared" si="34"/>
        <v>0.13012570456152764</v>
      </c>
      <c r="L216" s="20">
        <v>4460</v>
      </c>
      <c r="M216" s="21">
        <f t="shared" si="35"/>
        <v>2.484883578468584E-2</v>
      </c>
      <c r="N216" s="21">
        <f>PRODUCT(D216-F216,100,1/F216)</f>
        <v>-89.347826086956516</v>
      </c>
      <c r="O216" s="21">
        <f>PRODUCT(F216-H216,100,1/H216)</f>
        <v>-80</v>
      </c>
      <c r="P216" s="21">
        <f>PRODUCT(H216-J216,100,1/J216)</f>
        <v>-65.979686421457444</v>
      </c>
      <c r="Q216" s="21">
        <f>PRODUCT(J216-L216,100,1/L216)</f>
        <v>354.75336322869953</v>
      </c>
    </row>
    <row r="217" spans="1:17" s="23" customFormat="1" ht="52.8">
      <c r="A217" s="17">
        <v>212</v>
      </c>
      <c r="B217" s="48" t="s">
        <v>128</v>
      </c>
      <c r="C217" s="49" t="s">
        <v>129</v>
      </c>
      <c r="D217" s="22">
        <v>147</v>
      </c>
      <c r="E217" s="21">
        <f t="shared" si="33"/>
        <v>6.5884523254883687E-4</v>
      </c>
      <c r="F217" s="20"/>
      <c r="G217" s="32"/>
      <c r="H217" s="20"/>
      <c r="I217" s="32"/>
      <c r="J217" s="20">
        <v>8622</v>
      </c>
      <c r="K217" s="21">
        <f t="shared" si="34"/>
        <v>5.531721845624156E-2</v>
      </c>
      <c r="L217" s="20">
        <v>16358</v>
      </c>
      <c r="M217" s="21">
        <f t="shared" si="35"/>
        <v>9.1138398153787215E-2</v>
      </c>
      <c r="N217" s="21"/>
      <c r="O217" s="21"/>
      <c r="P217" s="21">
        <f>PRODUCT(H217-J217,100,1/J217)</f>
        <v>-100</v>
      </c>
      <c r="Q217" s="21">
        <f>PRODUCT(J217-L217,100,1/L217)</f>
        <v>-47.291844968822588</v>
      </c>
    </row>
    <row r="218" spans="1:17" s="23" customFormat="1" ht="52.8">
      <c r="A218" s="17">
        <v>213</v>
      </c>
      <c r="B218" s="48" t="s">
        <v>224</v>
      </c>
      <c r="C218" s="49" t="s">
        <v>225</v>
      </c>
      <c r="D218" s="22">
        <v>145</v>
      </c>
      <c r="E218" s="21">
        <f t="shared" si="33"/>
        <v>6.4988135183388673E-4</v>
      </c>
      <c r="F218" s="20"/>
      <c r="G218" s="32"/>
      <c r="H218" s="20">
        <v>32</v>
      </c>
      <c r="I218" s="21">
        <f>PRODUCT(H218,100,1/17889512)</f>
        <v>1.7887575692394515E-4</v>
      </c>
      <c r="J218" s="20">
        <v>3</v>
      </c>
      <c r="K218" s="21">
        <f t="shared" si="34"/>
        <v>1.9247466407878065E-5</v>
      </c>
      <c r="L218" s="20"/>
      <c r="M218" s="21">
        <f t="shared" si="35"/>
        <v>5.5714878440999646E-6</v>
      </c>
      <c r="N218" s="21"/>
      <c r="O218" s="21">
        <f>PRODUCT(F218-H218,100,1/H218)</f>
        <v>-100</v>
      </c>
      <c r="P218" s="21">
        <f>PRODUCT(H218-J218,100,1/J218)</f>
        <v>966.66666666666663</v>
      </c>
      <c r="Q218" s="21"/>
    </row>
    <row r="219" spans="1:17" s="23" customFormat="1" ht="26.4">
      <c r="A219" s="17">
        <v>214</v>
      </c>
      <c r="B219" s="48" t="s">
        <v>502</v>
      </c>
      <c r="C219" s="49" t="s">
        <v>503</v>
      </c>
      <c r="D219" s="22">
        <v>141</v>
      </c>
      <c r="E219" s="21">
        <f t="shared" si="33"/>
        <v>6.3195359040398643E-4</v>
      </c>
      <c r="F219" s="20">
        <v>1362</v>
      </c>
      <c r="G219" s="21">
        <f>PRODUCT(F219,100,1/51097780)</f>
        <v>2.6654778348491853E-3</v>
      </c>
      <c r="H219" s="20">
        <v>763</v>
      </c>
      <c r="I219" s="21">
        <f>PRODUCT(H219,100,1/17889512)</f>
        <v>4.2650688291553177E-3</v>
      </c>
      <c r="J219" s="20"/>
      <c r="K219" s="21">
        <f t="shared" si="34"/>
        <v>6.4158221359593546E-6</v>
      </c>
      <c r="L219" s="20"/>
      <c r="M219" s="21">
        <f t="shared" si="35"/>
        <v>5.5714878440999646E-6</v>
      </c>
      <c r="N219" s="21">
        <f>PRODUCT(D219-F219,100,1/F219)</f>
        <v>-89.647577092511014</v>
      </c>
      <c r="O219" s="21">
        <f>PRODUCT(F219-H219,100,1/H219)</f>
        <v>78.505897771952817</v>
      </c>
      <c r="P219" s="21"/>
      <c r="Q219" s="21"/>
    </row>
    <row r="220" spans="1:17" s="23" customFormat="1" ht="26.4">
      <c r="A220" s="17">
        <v>215</v>
      </c>
      <c r="B220" s="48" t="s">
        <v>924</v>
      </c>
      <c r="C220" s="49" t="s">
        <v>925</v>
      </c>
      <c r="D220" s="22">
        <v>139</v>
      </c>
      <c r="E220" s="21">
        <f t="shared" si="33"/>
        <v>6.2298970968903628E-4</v>
      </c>
      <c r="F220" s="20"/>
      <c r="G220" s="32"/>
      <c r="H220" s="20"/>
      <c r="I220" s="32"/>
      <c r="J220" s="20"/>
      <c r="K220" s="32"/>
      <c r="L220" s="20">
        <v>216</v>
      </c>
      <c r="M220" s="21">
        <f t="shared" si="35"/>
        <v>1.2034413743255924E-3</v>
      </c>
      <c r="N220" s="21"/>
      <c r="O220" s="21"/>
      <c r="P220" s="21"/>
      <c r="Q220" s="21">
        <f>PRODUCT(J220-L220,100,1/L220)</f>
        <v>-100</v>
      </c>
    </row>
    <row r="221" spans="1:17" s="23" customFormat="1" ht="52.8">
      <c r="A221" s="17">
        <v>216</v>
      </c>
      <c r="B221" s="48" t="s">
        <v>884</v>
      </c>
      <c r="C221" s="49" t="s">
        <v>885</v>
      </c>
      <c r="D221" s="22">
        <v>112</v>
      </c>
      <c r="E221" s="21">
        <f t="shared" si="33"/>
        <v>5.019773200372091E-4</v>
      </c>
      <c r="F221" s="20">
        <v>104</v>
      </c>
      <c r="G221" s="21">
        <f>PRODUCT(F221,100,1/51097780)</f>
        <v>2.035313471544165E-4</v>
      </c>
      <c r="H221" s="20"/>
      <c r="I221" s="21">
        <f>PRODUCT(H221,100,1/17889512)</f>
        <v>5.589867403873286E-6</v>
      </c>
      <c r="J221" s="20"/>
      <c r="K221" s="21">
        <f>PRODUCT(J221,100,1/15586467)</f>
        <v>6.4158221359593546E-6</v>
      </c>
      <c r="L221" s="20"/>
      <c r="M221" s="21">
        <f t="shared" si="35"/>
        <v>5.5714878440999646E-6</v>
      </c>
      <c r="N221" s="21">
        <f>PRODUCT(D221-F221,100,1/F221)</f>
        <v>7.6923076923076925</v>
      </c>
      <c r="O221" s="21"/>
      <c r="P221" s="21"/>
      <c r="Q221" s="21"/>
    </row>
    <row r="222" spans="1:17" s="23" customFormat="1" ht="13.2">
      <c r="A222" s="17">
        <v>217</v>
      </c>
      <c r="B222" s="50" t="s">
        <v>1157</v>
      </c>
      <c r="C222" s="51" t="s">
        <v>1158</v>
      </c>
      <c r="D222" s="22">
        <v>112</v>
      </c>
      <c r="E222" s="21">
        <f t="shared" si="33"/>
        <v>5.019773200372091E-4</v>
      </c>
      <c r="F222" s="20"/>
      <c r="G222" s="21"/>
      <c r="H222" s="20"/>
      <c r="I222" s="21"/>
      <c r="J222" s="20"/>
      <c r="K222" s="21"/>
      <c r="L222" s="20"/>
      <c r="M222" s="21"/>
      <c r="N222" s="21"/>
      <c r="O222" s="21"/>
      <c r="P222" s="21"/>
      <c r="Q222" s="21"/>
    </row>
    <row r="223" spans="1:17" s="23" customFormat="1" ht="39.6">
      <c r="A223" s="17">
        <v>218</v>
      </c>
      <c r="B223" s="48" t="s">
        <v>356</v>
      </c>
      <c r="C223" s="49" t="s">
        <v>357</v>
      </c>
      <c r="D223" s="22">
        <v>111</v>
      </c>
      <c r="E223" s="21">
        <f t="shared" si="33"/>
        <v>4.9749537967973398E-4</v>
      </c>
      <c r="F223" s="20">
        <v>75</v>
      </c>
      <c r="G223" s="21">
        <f>PRODUCT(F223,100,1/51097780)</f>
        <v>1.4677741381328112E-4</v>
      </c>
      <c r="H223" s="20">
        <v>84</v>
      </c>
      <c r="I223" s="21">
        <f>PRODUCT(H223,100,1/17889512)</f>
        <v>4.6954886192535604E-4</v>
      </c>
      <c r="J223" s="20">
        <v>76</v>
      </c>
      <c r="K223" s="21">
        <f>PRODUCT(J223,100,1/15586467)</f>
        <v>4.8760248233291098E-4</v>
      </c>
      <c r="L223" s="20"/>
      <c r="M223" s="21">
        <f>PRODUCT(L223,100,1/17948527)</f>
        <v>5.5714878440999646E-6</v>
      </c>
      <c r="N223" s="21">
        <f>PRODUCT(D223-F223,100,1/F223)</f>
        <v>48</v>
      </c>
      <c r="O223" s="21">
        <f>PRODUCT(F223-H223,100,1/H223)</f>
        <v>-10.714285714285714</v>
      </c>
      <c r="P223" s="21">
        <f>PRODUCT(H223-J223,100,1/J223)</f>
        <v>10.526315789473683</v>
      </c>
      <c r="Q223" s="21"/>
    </row>
    <row r="224" spans="1:17" s="23" customFormat="1" ht="26.4">
      <c r="A224" s="17">
        <v>219</v>
      </c>
      <c r="B224" s="48" t="s">
        <v>890</v>
      </c>
      <c r="C224" s="49" t="s">
        <v>891</v>
      </c>
      <c r="D224" s="22">
        <v>102</v>
      </c>
      <c r="E224" s="21">
        <f t="shared" si="33"/>
        <v>4.5715791646245825E-4</v>
      </c>
      <c r="F224" s="20">
        <v>77</v>
      </c>
      <c r="G224" s="21">
        <f>PRODUCT(F224,100,1/51097780)</f>
        <v>1.5069147818163529E-4</v>
      </c>
      <c r="H224" s="20"/>
      <c r="I224" s="21">
        <f>PRODUCT(H224,100,1/17889512)</f>
        <v>5.589867403873286E-6</v>
      </c>
      <c r="J224" s="20"/>
      <c r="K224" s="21">
        <f>PRODUCT(J224,100,1/15586467)</f>
        <v>6.4158221359593546E-6</v>
      </c>
      <c r="L224" s="20"/>
      <c r="M224" s="21">
        <f>PRODUCT(L224,100,1/17948527)</f>
        <v>5.5714878440999646E-6</v>
      </c>
      <c r="N224" s="21">
        <f>PRODUCT(D224-F224,100,1/F224)</f>
        <v>32.467532467532472</v>
      </c>
      <c r="O224" s="21"/>
      <c r="P224" s="21"/>
      <c r="Q224" s="21"/>
    </row>
    <row r="225" spans="1:17" s="23" customFormat="1" ht="13.2">
      <c r="A225" s="17">
        <v>220</v>
      </c>
      <c r="B225" s="50" t="s">
        <v>142</v>
      </c>
      <c r="C225" s="51" t="s">
        <v>143</v>
      </c>
      <c r="D225" s="22">
        <v>100</v>
      </c>
      <c r="E225" s="21">
        <f t="shared" si="33"/>
        <v>4.481940357475081E-4</v>
      </c>
      <c r="F225" s="20"/>
      <c r="G225" s="32"/>
      <c r="H225" s="20"/>
      <c r="I225" s="21"/>
      <c r="J225" s="20"/>
      <c r="K225" s="21"/>
      <c r="L225" s="20"/>
      <c r="M225" s="21"/>
      <c r="N225" s="21"/>
      <c r="O225" s="21"/>
      <c r="P225" s="21"/>
      <c r="Q225" s="21"/>
    </row>
    <row r="226" spans="1:17" s="23" customFormat="1" ht="13.2">
      <c r="A226" s="17">
        <v>221</v>
      </c>
      <c r="B226" s="50" t="s">
        <v>426</v>
      </c>
      <c r="C226" s="51" t="s">
        <v>427</v>
      </c>
      <c r="D226" s="22">
        <v>95</v>
      </c>
      <c r="E226" s="21">
        <f t="shared" si="33"/>
        <v>4.2578433396013267E-4</v>
      </c>
      <c r="F226" s="20"/>
      <c r="G226" s="21"/>
      <c r="H226" s="20"/>
      <c r="I226" s="21"/>
      <c r="J226" s="20"/>
      <c r="K226" s="21"/>
      <c r="L226" s="20"/>
      <c r="M226" s="21"/>
      <c r="N226" s="21"/>
      <c r="O226" s="21"/>
      <c r="P226" s="21"/>
      <c r="Q226" s="21"/>
    </row>
    <row r="227" spans="1:17" s="23" customFormat="1" ht="26.4">
      <c r="A227" s="17">
        <v>222</v>
      </c>
      <c r="B227" s="48" t="s">
        <v>1159</v>
      </c>
      <c r="C227" s="49" t="s">
        <v>1160</v>
      </c>
      <c r="D227" s="22">
        <v>92</v>
      </c>
      <c r="E227" s="21">
        <f t="shared" si="33"/>
        <v>4.1233851288770745E-4</v>
      </c>
      <c r="F227" s="20">
        <v>254</v>
      </c>
      <c r="G227" s="21">
        <f>PRODUCT(F227,100,1/51097780)</f>
        <v>4.9708617478097874E-4</v>
      </c>
      <c r="H227" s="20"/>
      <c r="I227" s="21">
        <f>PRODUCT(H227,100,1/17889512)</f>
        <v>5.589867403873286E-6</v>
      </c>
      <c r="J227" s="20"/>
      <c r="K227" s="21">
        <f>PRODUCT(J227,100,1/15586467)</f>
        <v>6.4158221359593546E-6</v>
      </c>
      <c r="L227" s="20"/>
      <c r="M227" s="21">
        <f>PRODUCT(L227,100,1/17948527)</f>
        <v>5.5714878440999646E-6</v>
      </c>
      <c r="N227" s="21">
        <f>PRODUCT(D227-F227,100,1/F227)</f>
        <v>-63.779527559055119</v>
      </c>
      <c r="O227" s="21"/>
      <c r="P227" s="21"/>
      <c r="Q227" s="21"/>
    </row>
    <row r="228" spans="1:17" s="23" customFormat="1" ht="52.8">
      <c r="A228" s="17">
        <v>223</v>
      </c>
      <c r="B228" s="48" t="s">
        <v>670</v>
      </c>
      <c r="C228" s="49" t="s">
        <v>671</v>
      </c>
      <c r="D228" s="22">
        <v>91</v>
      </c>
      <c r="E228" s="21">
        <f t="shared" si="33"/>
        <v>4.0785657253023238E-4</v>
      </c>
      <c r="F228" s="20"/>
      <c r="G228" s="32"/>
      <c r="H228" s="20">
        <v>182</v>
      </c>
      <c r="I228" s="21">
        <f>PRODUCT(H228,100,1/17889512)</f>
        <v>1.0173558675049381E-3</v>
      </c>
      <c r="J228" s="20"/>
      <c r="K228" s="21">
        <f>PRODUCT(J228,100,1/15586467)</f>
        <v>6.4158221359593546E-6</v>
      </c>
      <c r="L228" s="20"/>
      <c r="M228" s="21">
        <f>PRODUCT(L228,100,1/17948527)</f>
        <v>5.5714878440999646E-6</v>
      </c>
      <c r="N228" s="21"/>
      <c r="O228" s="21">
        <f>PRODUCT(F228-H228,100,1/H228)</f>
        <v>-100.00000000000001</v>
      </c>
      <c r="P228" s="21"/>
      <c r="Q228" s="21"/>
    </row>
    <row r="229" spans="1:17" s="23" customFormat="1" ht="52.8">
      <c r="A229" s="17">
        <v>224</v>
      </c>
      <c r="B229" s="48" t="s">
        <v>730</v>
      </c>
      <c r="C229" s="49" t="s">
        <v>731</v>
      </c>
      <c r="D229" s="22">
        <v>81</v>
      </c>
      <c r="E229" s="21">
        <f t="shared" si="33"/>
        <v>3.6303716895548158E-4</v>
      </c>
      <c r="F229" s="20">
        <v>4483</v>
      </c>
      <c r="G229" s="21">
        <f>PRODUCT(F229,100,1/51097780)</f>
        <v>8.7733752816658572E-3</v>
      </c>
      <c r="H229" s="20"/>
      <c r="I229" s="21">
        <f>PRODUCT(H229,100,1/17889512)</f>
        <v>5.589867403873286E-6</v>
      </c>
      <c r="J229" s="20"/>
      <c r="K229" s="21">
        <f>PRODUCT(J229,100,1/15586467)</f>
        <v>6.4158221359593546E-6</v>
      </c>
      <c r="L229" s="20"/>
      <c r="M229" s="21">
        <f>PRODUCT(L229,100,1/17948527)</f>
        <v>5.5714878440999646E-6</v>
      </c>
      <c r="N229" s="21">
        <f>PRODUCT(D229-F229,100,1/F229)</f>
        <v>-98.193174213696196</v>
      </c>
      <c r="O229" s="21"/>
      <c r="P229" s="21"/>
      <c r="Q229" s="21"/>
    </row>
    <row r="230" spans="1:17" s="23" customFormat="1" ht="39.6">
      <c r="A230" s="17">
        <v>225</v>
      </c>
      <c r="B230" s="48" t="s">
        <v>202</v>
      </c>
      <c r="C230" s="49" t="s">
        <v>203</v>
      </c>
      <c r="D230" s="22">
        <v>75</v>
      </c>
      <c r="E230" s="21">
        <f t="shared" si="33"/>
        <v>3.3614552681063108E-4</v>
      </c>
      <c r="F230" s="20"/>
      <c r="G230" s="32"/>
      <c r="H230" s="20"/>
      <c r="I230" s="32"/>
      <c r="J230" s="20"/>
      <c r="K230" s="32"/>
      <c r="L230" s="20">
        <v>285</v>
      </c>
      <c r="M230" s="21">
        <f>PRODUCT(L230,100,1/17948527)</f>
        <v>1.58787403556849E-3</v>
      </c>
      <c r="N230" s="21"/>
      <c r="O230" s="21"/>
      <c r="P230" s="21"/>
      <c r="Q230" s="21">
        <f>PRODUCT(J230-L230,100,1/L230)</f>
        <v>-100</v>
      </c>
    </row>
    <row r="231" spans="1:17" s="23" customFormat="1" ht="13.2">
      <c r="A231" s="17">
        <v>226</v>
      </c>
      <c r="B231" s="50" t="s">
        <v>262</v>
      </c>
      <c r="C231" s="51" t="s">
        <v>263</v>
      </c>
      <c r="D231" s="22">
        <v>75</v>
      </c>
      <c r="E231" s="21">
        <f t="shared" si="33"/>
        <v>3.3614552681063108E-4</v>
      </c>
      <c r="F231" s="20"/>
      <c r="G231" s="32"/>
      <c r="H231" s="20"/>
      <c r="I231" s="21"/>
      <c r="J231" s="20"/>
      <c r="K231" s="21"/>
      <c r="L231" s="20"/>
      <c r="M231" s="21"/>
      <c r="N231" s="21"/>
      <c r="O231" s="21"/>
      <c r="P231" s="21"/>
      <c r="Q231" s="21"/>
    </row>
    <row r="232" spans="1:17" s="23" customFormat="1" ht="52.8">
      <c r="A232" s="17">
        <v>227</v>
      </c>
      <c r="B232" s="48" t="s">
        <v>1161</v>
      </c>
      <c r="C232" s="49" t="s">
        <v>1162</v>
      </c>
      <c r="D232" s="22">
        <v>69</v>
      </c>
      <c r="E232" s="21">
        <f t="shared" si="33"/>
        <v>3.0925388466578057E-4</v>
      </c>
      <c r="F232" s="20">
        <v>23</v>
      </c>
      <c r="G232" s="21">
        <f>PRODUCT(F232,100,1/51097780)</f>
        <v>4.5011740236072877E-5</v>
      </c>
      <c r="H232" s="20"/>
      <c r="I232" s="21">
        <f t="shared" ref="I232:I237" si="37">PRODUCT(H232,100,1/17889512)</f>
        <v>5.589867403873286E-6</v>
      </c>
      <c r="J232" s="20">
        <v>163</v>
      </c>
      <c r="K232" s="21">
        <f t="shared" ref="K232:K237" si="38">PRODUCT(J232,100,1/15586467)</f>
        <v>1.0457790081613749E-3</v>
      </c>
      <c r="L232" s="20">
        <v>830</v>
      </c>
      <c r="M232" s="21">
        <f t="shared" ref="M232:M237" si="39">PRODUCT(L232,100,1/17948527)</f>
        <v>4.6243349106029705E-3</v>
      </c>
      <c r="N232" s="21">
        <f>PRODUCT(D232-F232,100,1/F232)</f>
        <v>200</v>
      </c>
      <c r="O232" s="21"/>
      <c r="P232" s="21">
        <f>PRODUCT(H232-J232,100,1/J232)</f>
        <v>-100</v>
      </c>
      <c r="Q232" s="21">
        <f>PRODUCT(J232-L232,100,1/L232)</f>
        <v>-80.361445783132538</v>
      </c>
    </row>
    <row r="233" spans="1:17" s="23" customFormat="1" ht="52.8">
      <c r="A233" s="17">
        <v>228</v>
      </c>
      <c r="B233" s="48" t="s">
        <v>1163</v>
      </c>
      <c r="C233" s="49" t="s">
        <v>1164</v>
      </c>
      <c r="D233" s="22">
        <v>62</v>
      </c>
      <c r="E233" s="21">
        <f t="shared" si="33"/>
        <v>2.77880302163455E-4</v>
      </c>
      <c r="F233" s="20">
        <v>168</v>
      </c>
      <c r="G233" s="21">
        <f>PRODUCT(F233,100,1/51097780)</f>
        <v>3.2878140694174972E-4</v>
      </c>
      <c r="H233" s="20"/>
      <c r="I233" s="21">
        <f t="shared" si="37"/>
        <v>5.589867403873286E-6</v>
      </c>
      <c r="J233" s="20">
        <v>84</v>
      </c>
      <c r="K233" s="21">
        <f t="shared" si="38"/>
        <v>5.3892905942058581E-4</v>
      </c>
      <c r="L233" s="20"/>
      <c r="M233" s="21">
        <f t="shared" si="39"/>
        <v>5.5714878440999646E-6</v>
      </c>
      <c r="N233" s="21">
        <f>PRODUCT(D233-F233,100,1/F233)</f>
        <v>-63.095238095238095</v>
      </c>
      <c r="O233" s="21"/>
      <c r="P233" s="21">
        <f>PRODUCT(H233-J233,100,1/J233)</f>
        <v>-100</v>
      </c>
      <c r="Q233" s="21"/>
    </row>
    <row r="234" spans="1:17" s="23" customFormat="1" ht="52.8">
      <c r="A234" s="17">
        <v>229</v>
      </c>
      <c r="B234" s="48" t="s">
        <v>714</v>
      </c>
      <c r="C234" s="49" t="s">
        <v>715</v>
      </c>
      <c r="D234" s="22">
        <v>60</v>
      </c>
      <c r="E234" s="21">
        <f t="shared" si="33"/>
        <v>2.6891642144850485E-4</v>
      </c>
      <c r="F234" s="20">
        <v>93</v>
      </c>
      <c r="G234" s="21">
        <f>PRODUCT(F234,100,1/51097780)</f>
        <v>1.8200399312846859E-4</v>
      </c>
      <c r="H234" s="20">
        <v>14750</v>
      </c>
      <c r="I234" s="21">
        <f t="shared" si="37"/>
        <v>8.245054420713098E-2</v>
      </c>
      <c r="J234" s="20">
        <v>989</v>
      </c>
      <c r="K234" s="21">
        <f t="shared" si="38"/>
        <v>6.3452480924638018E-3</v>
      </c>
      <c r="L234" s="20">
        <v>30</v>
      </c>
      <c r="M234" s="21">
        <f t="shared" si="39"/>
        <v>1.6714463532299895E-4</v>
      </c>
      <c r="N234" s="21">
        <f>PRODUCT(D234-F234,100,1/F234)</f>
        <v>-35.483870967741936</v>
      </c>
      <c r="O234" s="21">
        <f>PRODUCT(F234-H234,100,1/H234)</f>
        <v>-99.369491525423726</v>
      </c>
      <c r="P234" s="21">
        <f>PRODUCT(H234-J234,100,1/J234)</f>
        <v>1391.4054600606673</v>
      </c>
      <c r="Q234" s="21">
        <f>PRODUCT(J234-L234,100,1/L234)</f>
        <v>3196.6666666666665</v>
      </c>
    </row>
    <row r="235" spans="1:17" s="23" customFormat="1" ht="52.8">
      <c r="A235" s="17">
        <v>230</v>
      </c>
      <c r="B235" s="48" t="s">
        <v>1165</v>
      </c>
      <c r="C235" s="49" t="s">
        <v>1166</v>
      </c>
      <c r="D235" s="22">
        <v>57</v>
      </c>
      <c r="E235" s="21">
        <f t="shared" si="33"/>
        <v>2.5547060037607963E-4</v>
      </c>
      <c r="F235" s="20">
        <v>5</v>
      </c>
      <c r="G235" s="21">
        <f>PRODUCT(F235,100,1/51097780)</f>
        <v>9.7851609208854091E-6</v>
      </c>
      <c r="H235" s="20">
        <v>760</v>
      </c>
      <c r="I235" s="21">
        <f t="shared" si="37"/>
        <v>4.2482992269436979E-3</v>
      </c>
      <c r="J235" s="20"/>
      <c r="K235" s="21">
        <f t="shared" si="38"/>
        <v>6.4158221359593546E-6</v>
      </c>
      <c r="L235" s="20"/>
      <c r="M235" s="21">
        <f t="shared" si="39"/>
        <v>5.5714878440999646E-6</v>
      </c>
      <c r="N235" s="21">
        <f>PRODUCT(D235-F235,100,1/F235)</f>
        <v>1040</v>
      </c>
      <c r="O235" s="21">
        <f>PRODUCT(F235-H235,100,1/H235)</f>
        <v>-99.34210526315789</v>
      </c>
      <c r="P235" s="21"/>
      <c r="Q235" s="21"/>
    </row>
    <row r="236" spans="1:17" s="23" customFormat="1" ht="26.4">
      <c r="A236" s="17">
        <v>231</v>
      </c>
      <c r="B236" s="48" t="s">
        <v>432</v>
      </c>
      <c r="C236" s="49" t="s">
        <v>433</v>
      </c>
      <c r="D236" s="22">
        <v>43</v>
      </c>
      <c r="E236" s="21">
        <f t="shared" si="33"/>
        <v>1.9272343537142848E-4</v>
      </c>
      <c r="F236" s="20"/>
      <c r="G236" s="32"/>
      <c r="H236" s="20">
        <v>500</v>
      </c>
      <c r="I236" s="21">
        <f t="shared" si="37"/>
        <v>2.7949337019366432E-3</v>
      </c>
      <c r="J236" s="20"/>
      <c r="K236" s="21">
        <f t="shared" si="38"/>
        <v>6.4158221359593546E-6</v>
      </c>
      <c r="L236" s="20"/>
      <c r="M236" s="21">
        <f t="shared" si="39"/>
        <v>5.5714878440999646E-6</v>
      </c>
      <c r="N236" s="21"/>
      <c r="O236" s="21">
        <f>PRODUCT(F236-H236,100,1/H236)</f>
        <v>-100</v>
      </c>
      <c r="P236" s="21"/>
      <c r="Q236" s="21"/>
    </row>
    <row r="237" spans="1:17" s="23" customFormat="1" ht="26.4">
      <c r="A237" s="17">
        <v>232</v>
      </c>
      <c r="B237" s="48" t="s">
        <v>160</v>
      </c>
      <c r="C237" s="49" t="s">
        <v>161</v>
      </c>
      <c r="D237" s="22">
        <v>30</v>
      </c>
      <c r="E237" s="21">
        <f t="shared" si="33"/>
        <v>1.3445821072425243E-4</v>
      </c>
      <c r="F237" s="20">
        <v>176</v>
      </c>
      <c r="G237" s="21">
        <f>PRODUCT(F237,100,1/51097780)</f>
        <v>3.4443766441516639E-4</v>
      </c>
      <c r="H237" s="20">
        <v>592</v>
      </c>
      <c r="I237" s="21">
        <f t="shared" si="37"/>
        <v>3.3092015030929856E-3</v>
      </c>
      <c r="J237" s="20">
        <v>162</v>
      </c>
      <c r="K237" s="21">
        <f t="shared" si="38"/>
        <v>1.0393631860254155E-3</v>
      </c>
      <c r="L237" s="20">
        <v>477</v>
      </c>
      <c r="M237" s="21">
        <f t="shared" si="39"/>
        <v>2.6575997016356832E-3</v>
      </c>
      <c r="N237" s="21">
        <f>PRODUCT(D237-F237,100,1/F237)</f>
        <v>-82.954545454545453</v>
      </c>
      <c r="O237" s="21">
        <f>PRODUCT(F237-H237,100,1/H237)</f>
        <v>-70.270270270270274</v>
      </c>
      <c r="P237" s="21">
        <f>PRODUCT(H237-J237,100,1/J237)</f>
        <v>265.4320987654321</v>
      </c>
      <c r="Q237" s="21">
        <f>PRODUCT(J237-L237,100,1/L237)</f>
        <v>-66.037735849056602</v>
      </c>
    </row>
    <row r="238" spans="1:17" s="23" customFormat="1" ht="13.2">
      <c r="A238" s="17">
        <v>233</v>
      </c>
      <c r="B238" s="50" t="s">
        <v>828</v>
      </c>
      <c r="C238" s="51" t="s">
        <v>829</v>
      </c>
      <c r="D238" s="22">
        <v>29</v>
      </c>
      <c r="E238" s="21">
        <f t="shared" si="33"/>
        <v>1.2997627036677735E-4</v>
      </c>
      <c r="F238" s="20"/>
      <c r="G238" s="21"/>
      <c r="H238" s="20"/>
      <c r="I238" s="21"/>
      <c r="J238" s="20"/>
      <c r="K238" s="21"/>
      <c r="L238" s="20"/>
      <c r="M238" s="21"/>
      <c r="N238" s="21"/>
      <c r="O238" s="21"/>
      <c r="P238" s="21"/>
      <c r="Q238" s="21"/>
    </row>
    <row r="239" spans="1:17" s="23" customFormat="1" ht="13.2">
      <c r="A239" s="17">
        <v>234</v>
      </c>
      <c r="B239" s="50" t="s">
        <v>1167</v>
      </c>
      <c r="C239" s="51" t="s">
        <v>1168</v>
      </c>
      <c r="D239" s="22">
        <v>28</v>
      </c>
      <c r="E239" s="21">
        <f t="shared" si="33"/>
        <v>1.2549433000930228E-4</v>
      </c>
      <c r="F239" s="20"/>
      <c r="G239" s="32"/>
      <c r="H239" s="20"/>
      <c r="I239" s="32"/>
      <c r="J239" s="20"/>
      <c r="K239" s="21"/>
      <c r="L239" s="20"/>
      <c r="M239" s="21"/>
      <c r="N239" s="21"/>
      <c r="O239" s="21"/>
      <c r="P239" s="21"/>
      <c r="Q239" s="21"/>
    </row>
    <row r="240" spans="1:17" s="23" customFormat="1" ht="13.2">
      <c r="A240" s="17">
        <v>235</v>
      </c>
      <c r="B240" s="50" t="s">
        <v>94</v>
      </c>
      <c r="C240" s="51" t="s">
        <v>95</v>
      </c>
      <c r="D240" s="22">
        <v>20</v>
      </c>
      <c r="E240" s="21">
        <f t="shared" si="33"/>
        <v>8.9638807149501626E-5</v>
      </c>
      <c r="F240" s="20"/>
      <c r="G240" s="32"/>
      <c r="H240" s="20"/>
      <c r="I240" s="32"/>
      <c r="J240" s="20"/>
      <c r="K240" s="21"/>
      <c r="L240" s="20"/>
      <c r="M240" s="21"/>
      <c r="N240" s="21"/>
      <c r="O240" s="21"/>
      <c r="P240" s="21"/>
      <c r="Q240" s="21"/>
    </row>
    <row r="241" spans="1:17" s="23" customFormat="1" ht="52.8">
      <c r="A241" s="17">
        <v>236</v>
      </c>
      <c r="B241" s="48" t="s">
        <v>440</v>
      </c>
      <c r="C241" s="49" t="s">
        <v>441</v>
      </c>
      <c r="D241" s="22">
        <v>8</v>
      </c>
      <c r="E241" s="21">
        <f t="shared" si="33"/>
        <v>3.585552285980065E-5</v>
      </c>
      <c r="F241" s="20">
        <v>13329</v>
      </c>
      <c r="G241" s="21">
        <f>PRODUCT(F241,100,1/51097780)</f>
        <v>2.6085281982896322E-2</v>
      </c>
      <c r="H241" s="20"/>
      <c r="I241" s="21">
        <f>PRODUCT(H241,100,1/17889512)</f>
        <v>5.589867403873286E-6</v>
      </c>
      <c r="J241" s="20"/>
      <c r="K241" s="21">
        <f>PRODUCT(J241,100,1/15586467)</f>
        <v>6.4158221359593546E-6</v>
      </c>
      <c r="L241" s="20"/>
      <c r="M241" s="21">
        <f t="shared" ref="M241:M304" si="40">PRODUCT(L241,100,1/17948527)</f>
        <v>5.5714878440999646E-6</v>
      </c>
      <c r="N241" s="21">
        <f>PRODUCT(D241-F241,100,1/F241)</f>
        <v>-99.939980493660428</v>
      </c>
      <c r="O241" s="21"/>
      <c r="P241" s="21"/>
      <c r="Q241" s="21"/>
    </row>
    <row r="242" spans="1:17" s="23" customFormat="1" ht="26.4">
      <c r="A242" s="17">
        <v>237</v>
      </c>
      <c r="B242" s="48" t="s">
        <v>792</v>
      </c>
      <c r="C242" s="49" t="s">
        <v>793</v>
      </c>
      <c r="D242" s="22">
        <v>6</v>
      </c>
      <c r="E242" s="21">
        <f t="shared" si="33"/>
        <v>2.6891642144850488E-5</v>
      </c>
      <c r="F242" s="32"/>
      <c r="G242" s="32"/>
      <c r="H242" s="32"/>
      <c r="I242" s="32"/>
      <c r="J242" s="32"/>
      <c r="K242" s="32"/>
      <c r="L242" s="20">
        <v>662</v>
      </c>
      <c r="M242" s="21">
        <f t="shared" si="40"/>
        <v>3.6883249527941767E-3</v>
      </c>
      <c r="N242" s="21"/>
      <c r="O242" s="21"/>
      <c r="P242" s="21"/>
      <c r="Q242" s="21">
        <f>PRODUCT(J242-L242,100,1/L242)</f>
        <v>-100</v>
      </c>
    </row>
    <row r="243" spans="1:17" s="39" customFormat="1" ht="32.4">
      <c r="A243" s="33"/>
      <c r="B243" s="52" t="s">
        <v>756</v>
      </c>
      <c r="C243" s="53" t="s">
        <v>757</v>
      </c>
      <c r="D243" s="54"/>
      <c r="E243" s="54"/>
      <c r="F243" s="55">
        <v>336666</v>
      </c>
      <c r="G243" s="38">
        <f t="shared" ref="G243:G299" si="41">PRODUCT(F243,100,1/51097780)</f>
        <v>0.65886619731816143</v>
      </c>
      <c r="H243" s="55">
        <v>530</v>
      </c>
      <c r="I243" s="38">
        <f t="shared" ref="I243:I306" si="42">PRODUCT(H243,100,1/17889512)</f>
        <v>2.9626297240528416E-3</v>
      </c>
      <c r="J243" s="55"/>
      <c r="K243" s="38">
        <f t="shared" ref="K243:K306" si="43">PRODUCT(J243,100,1/15586467)</f>
        <v>6.4158221359593546E-6</v>
      </c>
      <c r="L243" s="55"/>
      <c r="M243" s="38">
        <f t="shared" si="40"/>
        <v>5.5714878440999646E-6</v>
      </c>
      <c r="N243" s="38">
        <f>PRODUCT(D243-F243,100,1/F243)</f>
        <v>-100</v>
      </c>
      <c r="O243" s="38">
        <f>PRODUCT(F243-H243,100,1/H243)</f>
        <v>63421.886792452831</v>
      </c>
      <c r="P243" s="38"/>
      <c r="Q243" s="38"/>
    </row>
    <row r="244" spans="1:17" s="39" customFormat="1" ht="32.4">
      <c r="A244" s="40"/>
      <c r="B244" s="52" t="s">
        <v>734</v>
      </c>
      <c r="C244" s="53" t="s">
        <v>735</v>
      </c>
      <c r="D244" s="54"/>
      <c r="E244" s="54"/>
      <c r="F244" s="55">
        <v>150101</v>
      </c>
      <c r="G244" s="38">
        <f t="shared" si="41"/>
        <v>0.29375248787716413</v>
      </c>
      <c r="H244" s="55"/>
      <c r="I244" s="38">
        <f t="shared" si="42"/>
        <v>5.589867403873286E-6</v>
      </c>
      <c r="J244" s="55">
        <v>184</v>
      </c>
      <c r="K244" s="38">
        <f t="shared" si="43"/>
        <v>1.1805112730165213E-3</v>
      </c>
      <c r="L244" s="55">
        <v>385</v>
      </c>
      <c r="M244" s="38">
        <f t="shared" si="40"/>
        <v>2.1450228199784865E-3</v>
      </c>
      <c r="N244" s="38">
        <f>PRODUCT(D244-F244,100,1/F244)</f>
        <v>-100</v>
      </c>
      <c r="O244" s="38"/>
      <c r="P244" s="38">
        <f>PRODUCT(H244-J244,100,1/J244)</f>
        <v>-100</v>
      </c>
      <c r="Q244" s="38">
        <f>PRODUCT(J244-L244,100,1/L244)</f>
        <v>-52.20779220779221</v>
      </c>
    </row>
    <row r="245" spans="1:17" s="39" customFormat="1" ht="43.2">
      <c r="A245" s="40"/>
      <c r="B245" s="52" t="s">
        <v>54</v>
      </c>
      <c r="C245" s="53" t="s">
        <v>55</v>
      </c>
      <c r="D245" s="54"/>
      <c r="E245" s="54"/>
      <c r="F245" s="55">
        <v>45962</v>
      </c>
      <c r="G245" s="38">
        <f t="shared" si="41"/>
        <v>8.9949113249147034E-2</v>
      </c>
      <c r="H245" s="55"/>
      <c r="I245" s="38">
        <f t="shared" si="42"/>
        <v>5.589867403873286E-6</v>
      </c>
      <c r="J245" s="55"/>
      <c r="K245" s="38">
        <f t="shared" si="43"/>
        <v>6.4158221359593546E-6</v>
      </c>
      <c r="L245" s="55"/>
      <c r="M245" s="38">
        <f t="shared" si="40"/>
        <v>5.5714878440999646E-6</v>
      </c>
      <c r="N245" s="38">
        <f>PRODUCT(D245-F245,100,1/F245)</f>
        <v>-100</v>
      </c>
      <c r="O245" s="38"/>
      <c r="P245" s="38"/>
      <c r="Q245" s="38"/>
    </row>
    <row r="246" spans="1:17" s="39" customFormat="1" ht="43.2">
      <c r="A246" s="40"/>
      <c r="B246" s="52" t="s">
        <v>902</v>
      </c>
      <c r="C246" s="53" t="s">
        <v>903</v>
      </c>
      <c r="D246" s="54"/>
      <c r="E246" s="54"/>
      <c r="F246" s="55">
        <v>42794</v>
      </c>
      <c r="G246" s="38">
        <f t="shared" si="41"/>
        <v>8.374923528967404E-2</v>
      </c>
      <c r="H246" s="55"/>
      <c r="I246" s="38">
        <f t="shared" si="42"/>
        <v>5.589867403873286E-6</v>
      </c>
      <c r="J246" s="55"/>
      <c r="K246" s="38">
        <f t="shared" si="43"/>
        <v>6.4158221359593546E-6</v>
      </c>
      <c r="L246" s="55"/>
      <c r="M246" s="38">
        <f t="shared" si="40"/>
        <v>5.5714878440999646E-6</v>
      </c>
      <c r="N246" s="38">
        <f>PRODUCT(D246-F246,100,1/F246)</f>
        <v>-100</v>
      </c>
      <c r="O246" s="38"/>
      <c r="P246" s="38"/>
      <c r="Q246" s="38"/>
    </row>
    <row r="247" spans="1:17" s="39" customFormat="1" ht="21.6">
      <c r="A247" s="40"/>
      <c r="B247" s="52" t="s">
        <v>358</v>
      </c>
      <c r="C247" s="53" t="s">
        <v>359</v>
      </c>
      <c r="D247" s="54"/>
      <c r="E247" s="54"/>
      <c r="F247" s="55">
        <v>16135</v>
      </c>
      <c r="G247" s="38">
        <f t="shared" si="41"/>
        <v>3.1576714291697214E-2</v>
      </c>
      <c r="H247" s="55">
        <v>88562</v>
      </c>
      <c r="I247" s="38">
        <f t="shared" si="42"/>
        <v>0.49504983702182598</v>
      </c>
      <c r="J247" s="55">
        <v>17960</v>
      </c>
      <c r="K247" s="38">
        <f t="shared" si="43"/>
        <v>0.11522816556183002</v>
      </c>
      <c r="L247" s="55"/>
      <c r="M247" s="38">
        <f t="shared" si="40"/>
        <v>5.5714878440999646E-6</v>
      </c>
      <c r="N247" s="38">
        <f>PRODUCT(D247-F247,100,1/F247)</f>
        <v>-99.999999999999986</v>
      </c>
      <c r="O247" s="38">
        <f>PRODUCT(F247-H247,100,1/H247)</f>
        <v>-81.781125087509324</v>
      </c>
      <c r="P247" s="38">
        <f>PRODUCT(H247-J247,100,1/J247)</f>
        <v>393.10690423162583</v>
      </c>
      <c r="Q247" s="38" t="e">
        <f>PRODUCT(J247-L247,100,1/L247)</f>
        <v>#DIV/0!</v>
      </c>
    </row>
    <row r="248" spans="1:17" s="39" customFormat="1" ht="10.8">
      <c r="A248" s="40"/>
      <c r="B248" s="52" t="s">
        <v>640</v>
      </c>
      <c r="C248" s="53" t="s">
        <v>641</v>
      </c>
      <c r="D248" s="54"/>
      <c r="E248" s="54"/>
      <c r="F248" s="55">
        <v>16051</v>
      </c>
      <c r="G248" s="38">
        <f t="shared" si="41"/>
        <v>3.1412323588226342E-2</v>
      </c>
      <c r="H248" s="55"/>
      <c r="I248" s="38">
        <f t="shared" si="42"/>
        <v>5.589867403873286E-6</v>
      </c>
      <c r="J248" s="55"/>
      <c r="K248" s="38">
        <f t="shared" si="43"/>
        <v>6.4158221359593546E-6</v>
      </c>
      <c r="L248" s="55"/>
      <c r="M248" s="38">
        <f t="shared" si="40"/>
        <v>5.5714878440999646E-6</v>
      </c>
      <c r="N248" s="38">
        <f>PRODUCT(D248-F248,100,1/F248)</f>
        <v>-100</v>
      </c>
      <c r="O248" s="38"/>
      <c r="P248" s="38"/>
      <c r="Q248" s="38"/>
    </row>
    <row r="249" spans="1:17" s="39" customFormat="1" ht="43.2">
      <c r="A249" s="40"/>
      <c r="B249" s="52" t="s">
        <v>1169</v>
      </c>
      <c r="C249" s="53" t="s">
        <v>1170</v>
      </c>
      <c r="D249" s="54"/>
      <c r="E249" s="54"/>
      <c r="F249" s="55">
        <v>12548</v>
      </c>
      <c r="G249" s="38">
        <f t="shared" si="41"/>
        <v>2.4556839847054021E-2</v>
      </c>
      <c r="H249" s="55">
        <v>10850</v>
      </c>
      <c r="I249" s="38">
        <f t="shared" si="42"/>
        <v>6.0650061332025156E-2</v>
      </c>
      <c r="J249" s="55">
        <v>4720</v>
      </c>
      <c r="K249" s="38">
        <f t="shared" si="43"/>
        <v>3.0282680481728157E-2</v>
      </c>
      <c r="L249" s="55">
        <v>3260</v>
      </c>
      <c r="M249" s="38">
        <f t="shared" si="40"/>
        <v>1.8163050371765885E-2</v>
      </c>
      <c r="N249" s="38">
        <f>PRODUCT(D249-F249,100,1/F249)</f>
        <v>-100</v>
      </c>
      <c r="O249" s="38">
        <f>PRODUCT(F249-H249,100,1/H249)</f>
        <v>15.649769585253456</v>
      </c>
      <c r="P249" s="38">
        <f>PRODUCT(H249-J249,100,1/J249)</f>
        <v>129.87288135593221</v>
      </c>
      <c r="Q249" s="38">
        <f>PRODUCT(J249-L249,100,1/L249)</f>
        <v>44.785276073619634</v>
      </c>
    </row>
    <row r="250" spans="1:17" s="39" customFormat="1" ht="21.6">
      <c r="A250" s="40"/>
      <c r="B250" s="52" t="s">
        <v>982</v>
      </c>
      <c r="C250" s="53" t="s">
        <v>983</v>
      </c>
      <c r="D250" s="54"/>
      <c r="E250" s="54"/>
      <c r="F250" s="55">
        <v>10370</v>
      </c>
      <c r="G250" s="38">
        <f t="shared" si="41"/>
        <v>2.0294423749916336E-2</v>
      </c>
      <c r="H250" s="55">
        <v>8842</v>
      </c>
      <c r="I250" s="38">
        <f t="shared" si="42"/>
        <v>4.9425607585047597E-2</v>
      </c>
      <c r="J250" s="55"/>
      <c r="K250" s="38">
        <f t="shared" si="43"/>
        <v>6.4158221359593546E-6</v>
      </c>
      <c r="L250" s="55"/>
      <c r="M250" s="38">
        <f t="shared" si="40"/>
        <v>5.5714878440999646E-6</v>
      </c>
      <c r="N250" s="38">
        <f>PRODUCT(D250-F250,100,1/F250)</f>
        <v>-100</v>
      </c>
      <c r="O250" s="38">
        <f>PRODUCT(F250-H250,100,1/H250)</f>
        <v>17.281158109025107</v>
      </c>
      <c r="P250" s="38"/>
      <c r="Q250" s="38"/>
    </row>
    <row r="251" spans="1:17" s="39" customFormat="1" ht="10.8">
      <c r="A251" s="40"/>
      <c r="B251" s="52" t="s">
        <v>20</v>
      </c>
      <c r="C251" s="53" t="s">
        <v>21</v>
      </c>
      <c r="D251" s="54"/>
      <c r="E251" s="54"/>
      <c r="F251" s="55">
        <v>7595</v>
      </c>
      <c r="G251" s="38">
        <f t="shared" si="41"/>
        <v>1.4863659438824936E-2</v>
      </c>
      <c r="H251" s="55">
        <v>1497</v>
      </c>
      <c r="I251" s="38">
        <f t="shared" si="42"/>
        <v>8.3680315035983104E-3</v>
      </c>
      <c r="J251" s="55">
        <v>440</v>
      </c>
      <c r="K251" s="38">
        <f t="shared" si="43"/>
        <v>2.822961739822116E-3</v>
      </c>
      <c r="L251" s="55">
        <v>6000</v>
      </c>
      <c r="M251" s="38">
        <f t="shared" si="40"/>
        <v>3.3428927064599788E-2</v>
      </c>
      <c r="N251" s="38">
        <f>PRODUCT(D251-F251,100,1/F251)</f>
        <v>-99.999999999999986</v>
      </c>
      <c r="O251" s="38">
        <f>PRODUCT(F251-H251,100,1/H251)</f>
        <v>407.34802939211761</v>
      </c>
      <c r="P251" s="38">
        <f>PRODUCT(H251-J251,100,1/J251)</f>
        <v>240.22727272727272</v>
      </c>
      <c r="Q251" s="38">
        <f>PRODUCT(J251-L251,100,1/L251)</f>
        <v>-92.666666666666657</v>
      </c>
    </row>
    <row r="252" spans="1:17" s="39" customFormat="1" ht="21.6">
      <c r="A252" s="40"/>
      <c r="B252" s="52" t="s">
        <v>1171</v>
      </c>
      <c r="C252" s="53" t="s">
        <v>1172</v>
      </c>
      <c r="D252" s="54"/>
      <c r="E252" s="54"/>
      <c r="F252" s="55">
        <v>4624</v>
      </c>
      <c r="G252" s="38">
        <f t="shared" si="41"/>
        <v>9.0493168196348252E-3</v>
      </c>
      <c r="H252" s="55">
        <v>9084</v>
      </c>
      <c r="I252" s="38">
        <f t="shared" si="42"/>
        <v>5.077835549678493E-2</v>
      </c>
      <c r="J252" s="55">
        <v>8838</v>
      </c>
      <c r="K252" s="38">
        <f t="shared" si="43"/>
        <v>5.6703036037608782E-2</v>
      </c>
      <c r="L252" s="55">
        <v>4419</v>
      </c>
      <c r="M252" s="38">
        <f t="shared" si="40"/>
        <v>2.4620404783077744E-2</v>
      </c>
      <c r="N252" s="38">
        <f>PRODUCT(D252-F252,100,1/F252)</f>
        <v>-100</v>
      </c>
      <c r="O252" s="38">
        <f>PRODUCT(F252-H252,100,1/H252)</f>
        <v>-49.097313958608538</v>
      </c>
      <c r="P252" s="38">
        <f>PRODUCT(H252-J252,100,1/J252)</f>
        <v>2.7834351663272234</v>
      </c>
      <c r="Q252" s="38">
        <f>PRODUCT(J252-L252,100,1/L252)</f>
        <v>100</v>
      </c>
    </row>
    <row r="253" spans="1:17" s="39" customFormat="1" ht="43.2">
      <c r="A253" s="40"/>
      <c r="B253" s="52" t="s">
        <v>1173</v>
      </c>
      <c r="C253" s="53" t="s">
        <v>1174</v>
      </c>
      <c r="D253" s="54"/>
      <c r="E253" s="54"/>
      <c r="F253" s="55">
        <v>4354</v>
      </c>
      <c r="G253" s="38">
        <f t="shared" si="41"/>
        <v>8.5209181299070128E-3</v>
      </c>
      <c r="H253" s="55"/>
      <c r="I253" s="38">
        <f t="shared" si="42"/>
        <v>5.589867403873286E-6</v>
      </c>
      <c r="J253" s="55"/>
      <c r="K253" s="38">
        <f t="shared" si="43"/>
        <v>6.4158221359593546E-6</v>
      </c>
      <c r="L253" s="55"/>
      <c r="M253" s="38">
        <f t="shared" si="40"/>
        <v>5.5714878440999646E-6</v>
      </c>
      <c r="N253" s="38">
        <f>PRODUCT(D253-F253,100,1/F253)</f>
        <v>-100</v>
      </c>
      <c r="O253" s="38"/>
      <c r="P253" s="38"/>
      <c r="Q253" s="38"/>
    </row>
    <row r="254" spans="1:17" s="39" customFormat="1" ht="32.4">
      <c r="A254" s="40"/>
      <c r="B254" s="52" t="s">
        <v>1175</v>
      </c>
      <c r="C254" s="53" t="s">
        <v>1176</v>
      </c>
      <c r="D254" s="54"/>
      <c r="E254" s="54"/>
      <c r="F254" s="55">
        <v>4251</v>
      </c>
      <c r="G254" s="38">
        <f t="shared" si="41"/>
        <v>8.3193438149367742E-3</v>
      </c>
      <c r="H254" s="55"/>
      <c r="I254" s="38">
        <f t="shared" si="42"/>
        <v>5.589867403873286E-6</v>
      </c>
      <c r="J254" s="55"/>
      <c r="K254" s="38">
        <f t="shared" si="43"/>
        <v>6.4158221359593546E-6</v>
      </c>
      <c r="L254" s="55"/>
      <c r="M254" s="38">
        <f t="shared" si="40"/>
        <v>5.5714878440999646E-6</v>
      </c>
      <c r="N254" s="38">
        <f>PRODUCT(D254-F254,100,1/F254)</f>
        <v>-100</v>
      </c>
      <c r="O254" s="38"/>
      <c r="P254" s="38"/>
      <c r="Q254" s="38"/>
    </row>
    <row r="255" spans="1:17" s="39" customFormat="1" ht="43.2">
      <c r="A255" s="40"/>
      <c r="B255" s="52" t="s">
        <v>282</v>
      </c>
      <c r="C255" s="53" t="s">
        <v>283</v>
      </c>
      <c r="D255" s="54"/>
      <c r="E255" s="54"/>
      <c r="F255" s="55">
        <v>3586</v>
      </c>
      <c r="G255" s="38">
        <f t="shared" si="41"/>
        <v>7.0179174124590151E-3</v>
      </c>
      <c r="H255" s="55">
        <v>649</v>
      </c>
      <c r="I255" s="38">
        <f t="shared" si="42"/>
        <v>3.6278239451137629E-3</v>
      </c>
      <c r="J255" s="55"/>
      <c r="K255" s="38">
        <f t="shared" si="43"/>
        <v>6.4158221359593546E-6</v>
      </c>
      <c r="L255" s="55"/>
      <c r="M255" s="38">
        <f t="shared" si="40"/>
        <v>5.5714878440999646E-6</v>
      </c>
      <c r="N255" s="38">
        <f>PRODUCT(D255-F255,100,1/F255)</f>
        <v>-100</v>
      </c>
      <c r="O255" s="38">
        <f>PRODUCT(F255-H255,100,1/H255)</f>
        <v>452.54237288135596</v>
      </c>
      <c r="P255" s="38"/>
      <c r="Q255" s="38"/>
    </row>
    <row r="256" spans="1:17" s="39" customFormat="1" ht="43.2">
      <c r="A256" s="40"/>
      <c r="B256" s="52" t="s">
        <v>214</v>
      </c>
      <c r="C256" s="53" t="s">
        <v>215</v>
      </c>
      <c r="D256" s="54"/>
      <c r="E256" s="54"/>
      <c r="F256" s="55">
        <v>3147</v>
      </c>
      <c r="G256" s="38">
        <f t="shared" si="41"/>
        <v>6.1587802836052764E-3</v>
      </c>
      <c r="H256" s="55">
        <v>8782</v>
      </c>
      <c r="I256" s="38">
        <f t="shared" si="42"/>
        <v>4.9090215540815198E-2</v>
      </c>
      <c r="J256" s="55">
        <v>6670</v>
      </c>
      <c r="K256" s="38">
        <f t="shared" si="43"/>
        <v>4.2793533646848896E-2</v>
      </c>
      <c r="L256" s="55"/>
      <c r="M256" s="38">
        <f t="shared" si="40"/>
        <v>5.5714878440999646E-6</v>
      </c>
      <c r="N256" s="38">
        <f>PRODUCT(D256-F256,100,1/F256)</f>
        <v>-100.00000000000001</v>
      </c>
      <c r="O256" s="38">
        <f>PRODUCT(F256-H256,100,1/H256)</f>
        <v>-64.165338191755865</v>
      </c>
      <c r="P256" s="38">
        <f>PRODUCT(H256-J256,100,1/J256)</f>
        <v>31.664167916041976</v>
      </c>
      <c r="Q256" s="38"/>
    </row>
    <row r="257" spans="1:17" s="39" customFormat="1" ht="43.2">
      <c r="A257" s="40"/>
      <c r="B257" s="52" t="s">
        <v>896</v>
      </c>
      <c r="C257" s="53" t="s">
        <v>897</v>
      </c>
      <c r="D257" s="54"/>
      <c r="E257" s="54"/>
      <c r="F257" s="55">
        <v>1623</v>
      </c>
      <c r="G257" s="38">
        <f t="shared" si="41"/>
        <v>3.1762632349194037E-3</v>
      </c>
      <c r="H257" s="55"/>
      <c r="I257" s="38">
        <f t="shared" si="42"/>
        <v>5.589867403873286E-6</v>
      </c>
      <c r="J257" s="55"/>
      <c r="K257" s="38">
        <f t="shared" si="43"/>
        <v>6.4158221359593546E-6</v>
      </c>
      <c r="L257" s="55"/>
      <c r="M257" s="38">
        <f t="shared" si="40"/>
        <v>5.5714878440999646E-6</v>
      </c>
      <c r="N257" s="38">
        <f>PRODUCT(D257-F257,100,1/F257)</f>
        <v>-100</v>
      </c>
      <c r="O257" s="38"/>
      <c r="P257" s="38"/>
      <c r="Q257" s="38"/>
    </row>
    <row r="258" spans="1:17" s="39" customFormat="1" ht="10.8">
      <c r="A258" s="40"/>
      <c r="B258" s="52" t="s">
        <v>1177</v>
      </c>
      <c r="C258" s="53" t="s">
        <v>1178</v>
      </c>
      <c r="D258" s="54"/>
      <c r="E258" s="54"/>
      <c r="F258" s="55">
        <v>1524</v>
      </c>
      <c r="G258" s="38">
        <f t="shared" si="41"/>
        <v>2.9825170486858727E-3</v>
      </c>
      <c r="H258" s="55"/>
      <c r="I258" s="38">
        <f t="shared" si="42"/>
        <v>5.589867403873286E-6</v>
      </c>
      <c r="J258" s="55"/>
      <c r="K258" s="38">
        <f t="shared" si="43"/>
        <v>6.4158221359593546E-6</v>
      </c>
      <c r="L258" s="55"/>
      <c r="M258" s="38">
        <f t="shared" si="40"/>
        <v>5.5714878440999646E-6</v>
      </c>
      <c r="N258" s="38">
        <f>PRODUCT(D258-F258,100,1/F258)</f>
        <v>-100</v>
      </c>
      <c r="O258" s="38"/>
      <c r="P258" s="38"/>
      <c r="Q258" s="38"/>
    </row>
    <row r="259" spans="1:17" s="39" customFormat="1" ht="21.6">
      <c r="A259" s="40"/>
      <c r="B259" s="52" t="s">
        <v>1179</v>
      </c>
      <c r="C259" s="53" t="s">
        <v>1180</v>
      </c>
      <c r="D259" s="54"/>
      <c r="E259" s="54"/>
      <c r="F259" s="55">
        <v>1425</v>
      </c>
      <c r="G259" s="38">
        <f t="shared" si="41"/>
        <v>2.7887708624523416E-3</v>
      </c>
      <c r="H259" s="55"/>
      <c r="I259" s="38">
        <f t="shared" si="42"/>
        <v>5.589867403873286E-6</v>
      </c>
      <c r="J259" s="55">
        <v>737</v>
      </c>
      <c r="K259" s="38">
        <f t="shared" si="43"/>
        <v>4.7284609142020442E-3</v>
      </c>
      <c r="L259" s="55">
        <v>2442</v>
      </c>
      <c r="M259" s="38">
        <f t="shared" si="40"/>
        <v>1.3605573315292113E-2</v>
      </c>
      <c r="N259" s="38">
        <f>PRODUCT(D259-F259,100,1/F259)</f>
        <v>-99.999999999999986</v>
      </c>
      <c r="O259" s="38"/>
      <c r="P259" s="38">
        <f>PRODUCT(H259-J259,100,1/J259)</f>
        <v>-99.999999999999986</v>
      </c>
      <c r="Q259" s="38">
        <f>PRODUCT(J259-L259,100,1/L259)</f>
        <v>-69.819819819819827</v>
      </c>
    </row>
    <row r="260" spans="1:17" s="39" customFormat="1" ht="21.6">
      <c r="A260" s="40"/>
      <c r="B260" s="52" t="s">
        <v>652</v>
      </c>
      <c r="C260" s="53" t="s">
        <v>653</v>
      </c>
      <c r="D260" s="54"/>
      <c r="E260" s="54"/>
      <c r="F260" s="55">
        <v>1166</v>
      </c>
      <c r="G260" s="38">
        <f t="shared" si="41"/>
        <v>2.2818995267504774E-3</v>
      </c>
      <c r="H260" s="55">
        <v>229</v>
      </c>
      <c r="I260" s="38">
        <f t="shared" si="42"/>
        <v>1.2800796354869826E-3</v>
      </c>
      <c r="J260" s="55"/>
      <c r="K260" s="38">
        <f t="shared" si="43"/>
        <v>6.4158221359593546E-6</v>
      </c>
      <c r="L260" s="55"/>
      <c r="M260" s="38">
        <f t="shared" si="40"/>
        <v>5.5714878440999646E-6</v>
      </c>
      <c r="N260" s="38">
        <f>PRODUCT(D260-F260,100,1/F260)</f>
        <v>-100</v>
      </c>
      <c r="O260" s="38">
        <f>PRODUCT(F260-H260,100,1/H260)</f>
        <v>409.17030567685589</v>
      </c>
      <c r="P260" s="38"/>
      <c r="Q260" s="38"/>
    </row>
    <row r="261" spans="1:17" s="39" customFormat="1" ht="32.4">
      <c r="A261" s="40"/>
      <c r="B261" s="52" t="s">
        <v>410</v>
      </c>
      <c r="C261" s="53" t="s">
        <v>411</v>
      </c>
      <c r="D261" s="54"/>
      <c r="E261" s="54"/>
      <c r="F261" s="55">
        <v>1130</v>
      </c>
      <c r="G261" s="38">
        <f t="shared" si="41"/>
        <v>2.2114463681201023E-3</v>
      </c>
      <c r="H261" s="55">
        <v>48</v>
      </c>
      <c r="I261" s="38">
        <f t="shared" si="42"/>
        <v>2.6831363538591777E-4</v>
      </c>
      <c r="J261" s="55"/>
      <c r="K261" s="38">
        <f t="shared" si="43"/>
        <v>6.4158221359593546E-6</v>
      </c>
      <c r="L261" s="55"/>
      <c r="M261" s="38">
        <f t="shared" si="40"/>
        <v>5.5714878440999646E-6</v>
      </c>
      <c r="N261" s="38">
        <f>PRODUCT(D261-F261,100,1/F261)</f>
        <v>-100</v>
      </c>
      <c r="O261" s="38">
        <f>PRODUCT(F261-H261,100,1/H261)</f>
        <v>2254.1666666666665</v>
      </c>
      <c r="P261" s="38"/>
      <c r="Q261" s="38"/>
    </row>
    <row r="262" spans="1:17" s="39" customFormat="1" ht="21.6">
      <c r="A262" s="40"/>
      <c r="B262" s="52" t="s">
        <v>84</v>
      </c>
      <c r="C262" s="53" t="s">
        <v>85</v>
      </c>
      <c r="D262" s="54"/>
      <c r="E262" s="54"/>
      <c r="F262" s="55">
        <v>1085</v>
      </c>
      <c r="G262" s="38">
        <f t="shared" si="41"/>
        <v>2.1233799198321335E-3</v>
      </c>
      <c r="H262" s="55"/>
      <c r="I262" s="38">
        <f t="shared" si="42"/>
        <v>5.589867403873286E-6</v>
      </c>
      <c r="J262" s="55"/>
      <c r="K262" s="38">
        <f t="shared" si="43"/>
        <v>6.4158221359593546E-6</v>
      </c>
      <c r="L262" s="55"/>
      <c r="M262" s="38">
        <f t="shared" si="40"/>
        <v>5.5714878440999646E-6</v>
      </c>
      <c r="N262" s="38">
        <f>PRODUCT(D262-F262,100,1/F262)</f>
        <v>-100</v>
      </c>
      <c r="O262" s="38"/>
      <c r="P262" s="38"/>
      <c r="Q262" s="38"/>
    </row>
    <row r="263" spans="1:17" s="39" customFormat="1" ht="21.6">
      <c r="A263" s="40"/>
      <c r="B263" s="52" t="s">
        <v>1181</v>
      </c>
      <c r="C263" s="53" t="s">
        <v>1182</v>
      </c>
      <c r="D263" s="54"/>
      <c r="E263" s="54"/>
      <c r="F263" s="55">
        <v>1020</v>
      </c>
      <c r="G263" s="38">
        <f t="shared" si="41"/>
        <v>1.9961728278606234E-3</v>
      </c>
      <c r="H263" s="55"/>
      <c r="I263" s="38">
        <f t="shared" si="42"/>
        <v>5.589867403873286E-6</v>
      </c>
      <c r="J263" s="55">
        <v>1020</v>
      </c>
      <c r="K263" s="38">
        <f t="shared" si="43"/>
        <v>6.5441385786785423E-3</v>
      </c>
      <c r="L263" s="55"/>
      <c r="M263" s="38">
        <f t="shared" si="40"/>
        <v>5.5714878440999646E-6</v>
      </c>
      <c r="N263" s="38">
        <f>PRODUCT(D263-F263,100,1/F263)</f>
        <v>-100</v>
      </c>
      <c r="O263" s="38"/>
      <c r="P263" s="38">
        <f>PRODUCT(H263-J263,100,1/J263)</f>
        <v>-100</v>
      </c>
      <c r="Q263" s="38"/>
    </row>
    <row r="264" spans="1:17" s="39" customFormat="1" ht="43.2">
      <c r="A264" s="40"/>
      <c r="B264" s="52" t="s">
        <v>668</v>
      </c>
      <c r="C264" s="53" t="s">
        <v>669</v>
      </c>
      <c r="D264" s="54"/>
      <c r="E264" s="54"/>
      <c r="F264" s="55">
        <v>1000</v>
      </c>
      <c r="G264" s="38">
        <f t="shared" si="41"/>
        <v>1.9570321841770816E-3</v>
      </c>
      <c r="H264" s="55">
        <v>335</v>
      </c>
      <c r="I264" s="38">
        <f t="shared" si="42"/>
        <v>1.872605580297551E-3</v>
      </c>
      <c r="J264" s="55">
        <v>19737</v>
      </c>
      <c r="K264" s="38">
        <f t="shared" si="43"/>
        <v>0.1266290814974298</v>
      </c>
      <c r="L264" s="55">
        <v>1015</v>
      </c>
      <c r="M264" s="38">
        <f t="shared" si="40"/>
        <v>5.6550601617614635E-3</v>
      </c>
      <c r="N264" s="38">
        <f>PRODUCT(D264-F264,100,1/F264)</f>
        <v>-100</v>
      </c>
      <c r="O264" s="38">
        <f>PRODUCT(F264-H264,100,1/H264)</f>
        <v>198.50746268656718</v>
      </c>
      <c r="P264" s="38">
        <f>PRODUCT(H264-J264,100,1/J264)</f>
        <v>-98.302680245224707</v>
      </c>
      <c r="Q264" s="38">
        <f>PRODUCT(J264-L264,100,1/L264)</f>
        <v>1844.5320197044334</v>
      </c>
    </row>
    <row r="265" spans="1:17" s="39" customFormat="1" ht="43.2">
      <c r="A265" s="40"/>
      <c r="B265" s="52" t="s">
        <v>228</v>
      </c>
      <c r="C265" s="53" t="s">
        <v>229</v>
      </c>
      <c r="D265" s="54"/>
      <c r="E265" s="54"/>
      <c r="F265" s="55">
        <v>965</v>
      </c>
      <c r="G265" s="38">
        <f t="shared" si="41"/>
        <v>1.8885360577308838E-3</v>
      </c>
      <c r="H265" s="55"/>
      <c r="I265" s="38">
        <f t="shared" si="42"/>
        <v>5.589867403873286E-6</v>
      </c>
      <c r="J265" s="55"/>
      <c r="K265" s="38">
        <f t="shared" si="43"/>
        <v>6.4158221359593546E-6</v>
      </c>
      <c r="L265" s="55"/>
      <c r="M265" s="38">
        <f t="shared" si="40"/>
        <v>5.5714878440999646E-6</v>
      </c>
      <c r="N265" s="38">
        <f>PRODUCT(D265-F265,100,1/F265)</f>
        <v>-100</v>
      </c>
      <c r="O265" s="38"/>
      <c r="P265" s="38"/>
      <c r="Q265" s="38"/>
    </row>
    <row r="266" spans="1:17" s="39" customFormat="1" ht="10.8">
      <c r="A266" s="40"/>
      <c r="B266" s="52" t="s">
        <v>1183</v>
      </c>
      <c r="C266" s="53" t="s">
        <v>1184</v>
      </c>
      <c r="D266" s="54"/>
      <c r="E266" s="54"/>
      <c r="F266" s="55">
        <v>910</v>
      </c>
      <c r="G266" s="38">
        <f t="shared" si="41"/>
        <v>1.7808992876011444E-3</v>
      </c>
      <c r="H266" s="55"/>
      <c r="I266" s="38">
        <f t="shared" si="42"/>
        <v>5.589867403873286E-6</v>
      </c>
      <c r="J266" s="55"/>
      <c r="K266" s="38">
        <f t="shared" si="43"/>
        <v>6.4158221359593546E-6</v>
      </c>
      <c r="L266" s="55"/>
      <c r="M266" s="38">
        <f t="shared" si="40"/>
        <v>5.5714878440999646E-6</v>
      </c>
      <c r="N266" s="38">
        <f>PRODUCT(D266-F266,100,1/F266)</f>
        <v>-100</v>
      </c>
      <c r="O266" s="38"/>
      <c r="P266" s="38"/>
      <c r="Q266" s="38"/>
    </row>
    <row r="267" spans="1:17" s="39" customFormat="1" ht="21.6">
      <c r="A267" s="40"/>
      <c r="B267" s="52" t="s">
        <v>492</v>
      </c>
      <c r="C267" s="53" t="s">
        <v>493</v>
      </c>
      <c r="D267" s="54"/>
      <c r="E267" s="54"/>
      <c r="F267" s="55">
        <v>898</v>
      </c>
      <c r="G267" s="38">
        <f t="shared" si="41"/>
        <v>1.7574149013910194E-3</v>
      </c>
      <c r="H267" s="55">
        <v>210</v>
      </c>
      <c r="I267" s="38">
        <f t="shared" si="42"/>
        <v>1.17387215481339E-3</v>
      </c>
      <c r="J267" s="55">
        <v>465</v>
      </c>
      <c r="K267" s="38">
        <f t="shared" si="43"/>
        <v>2.9833572932211E-3</v>
      </c>
      <c r="L267" s="55"/>
      <c r="M267" s="38">
        <f t="shared" si="40"/>
        <v>5.5714878440999646E-6</v>
      </c>
      <c r="N267" s="38">
        <f>PRODUCT(D267-F267,100,1/F267)</f>
        <v>-100</v>
      </c>
      <c r="O267" s="38">
        <f>PRODUCT(F267-H267,100,1/H267)</f>
        <v>327.61904761904765</v>
      </c>
      <c r="P267" s="38">
        <f>PRODUCT(H267-J267,100,1/J267)</f>
        <v>-54.838709677419352</v>
      </c>
      <c r="Q267" s="38"/>
    </row>
    <row r="268" spans="1:17" s="39" customFormat="1" ht="10.8">
      <c r="A268" s="40"/>
      <c r="B268" s="52" t="s">
        <v>1185</v>
      </c>
      <c r="C268" s="53" t="s">
        <v>1186</v>
      </c>
      <c r="D268" s="54"/>
      <c r="E268" s="54"/>
      <c r="F268" s="55">
        <v>810</v>
      </c>
      <c r="G268" s="38">
        <f t="shared" si="41"/>
        <v>1.5851960691834362E-3</v>
      </c>
      <c r="H268" s="55">
        <v>1868</v>
      </c>
      <c r="I268" s="38">
        <f t="shared" si="42"/>
        <v>1.0441872310435299E-2</v>
      </c>
      <c r="J268" s="55">
        <v>4283</v>
      </c>
      <c r="K268" s="38">
        <f t="shared" si="43"/>
        <v>2.7478966208313919E-2</v>
      </c>
      <c r="L268" s="55"/>
      <c r="M268" s="38">
        <f t="shared" si="40"/>
        <v>5.5714878440999646E-6</v>
      </c>
      <c r="N268" s="38">
        <f>PRODUCT(D268-F268,100,1/F268)</f>
        <v>-100</v>
      </c>
      <c r="O268" s="38">
        <f>PRODUCT(F268-H268,100,1/H268)</f>
        <v>-56.638115631691655</v>
      </c>
      <c r="P268" s="38">
        <f>PRODUCT(H268-J268,100,1/J268)</f>
        <v>-56.385710950268503</v>
      </c>
      <c r="Q268" s="38"/>
    </row>
    <row r="269" spans="1:17" s="39" customFormat="1" ht="43.2">
      <c r="A269" s="40"/>
      <c r="B269" s="52" t="s">
        <v>672</v>
      </c>
      <c r="C269" s="53" t="s">
        <v>673</v>
      </c>
      <c r="D269" s="54"/>
      <c r="E269" s="54"/>
      <c r="F269" s="55">
        <v>807</v>
      </c>
      <c r="G269" s="38">
        <f t="shared" si="41"/>
        <v>1.5793249726309049E-3</v>
      </c>
      <c r="H269" s="55"/>
      <c r="I269" s="38">
        <f t="shared" si="42"/>
        <v>5.589867403873286E-6</v>
      </c>
      <c r="J269" s="55"/>
      <c r="K269" s="38">
        <f t="shared" si="43"/>
        <v>6.4158221359593546E-6</v>
      </c>
      <c r="L269" s="55"/>
      <c r="M269" s="38">
        <f t="shared" si="40"/>
        <v>5.5714878440999646E-6</v>
      </c>
      <c r="N269" s="38">
        <f>PRODUCT(D269-F269,100,1/F269)</f>
        <v>-100</v>
      </c>
      <c r="O269" s="38"/>
      <c r="P269" s="38"/>
      <c r="Q269" s="38"/>
    </row>
    <row r="270" spans="1:17" s="39" customFormat="1" ht="10.8">
      <c r="A270" s="40"/>
      <c r="B270" s="52" t="s">
        <v>370</v>
      </c>
      <c r="C270" s="53" t="s">
        <v>371</v>
      </c>
      <c r="D270" s="54"/>
      <c r="E270" s="54"/>
      <c r="F270" s="55">
        <v>700</v>
      </c>
      <c r="G270" s="38">
        <f t="shared" si="41"/>
        <v>1.3699225289239571E-3</v>
      </c>
      <c r="H270" s="55"/>
      <c r="I270" s="38">
        <f t="shared" si="42"/>
        <v>5.589867403873286E-6</v>
      </c>
      <c r="J270" s="55">
        <v>882</v>
      </c>
      <c r="K270" s="38">
        <f t="shared" si="43"/>
        <v>5.6587551239161513E-3</v>
      </c>
      <c r="L270" s="55">
        <v>7216</v>
      </c>
      <c r="M270" s="38">
        <f t="shared" si="40"/>
        <v>4.0203856283025342E-2</v>
      </c>
      <c r="N270" s="38">
        <f>PRODUCT(D270-F270,100,1/F270)</f>
        <v>-100</v>
      </c>
      <c r="O270" s="38"/>
      <c r="P270" s="38">
        <f>PRODUCT(H270-J270,100,1/J270)</f>
        <v>-100</v>
      </c>
      <c r="Q270" s="38">
        <f>PRODUCT(J270-L270,100,1/L270)</f>
        <v>-87.77716186252772</v>
      </c>
    </row>
    <row r="271" spans="1:17" s="39" customFormat="1" ht="21.6">
      <c r="A271" s="40"/>
      <c r="B271" s="52" t="s">
        <v>980</v>
      </c>
      <c r="C271" s="53" t="s">
        <v>981</v>
      </c>
      <c r="D271" s="54"/>
      <c r="E271" s="54"/>
      <c r="F271" s="55">
        <v>698</v>
      </c>
      <c r="G271" s="38">
        <f t="shared" si="41"/>
        <v>1.3660084645556031E-3</v>
      </c>
      <c r="H271" s="55"/>
      <c r="I271" s="38">
        <f t="shared" si="42"/>
        <v>5.589867403873286E-6</v>
      </c>
      <c r="J271" s="55"/>
      <c r="K271" s="38">
        <f t="shared" si="43"/>
        <v>6.4158221359593546E-6</v>
      </c>
      <c r="L271" s="55"/>
      <c r="M271" s="38">
        <f t="shared" si="40"/>
        <v>5.5714878440999646E-6</v>
      </c>
      <c r="N271" s="38">
        <f>PRODUCT(D271-F271,100,1/F271)</f>
        <v>-100</v>
      </c>
      <c r="O271" s="38"/>
      <c r="P271" s="38"/>
      <c r="Q271" s="38"/>
    </row>
    <row r="272" spans="1:17" s="39" customFormat="1" ht="32.4">
      <c r="A272" s="40"/>
      <c r="B272" s="52" t="s">
        <v>960</v>
      </c>
      <c r="C272" s="53" t="s">
        <v>961</v>
      </c>
      <c r="D272" s="54"/>
      <c r="E272" s="54"/>
      <c r="F272" s="55">
        <v>677</v>
      </c>
      <c r="G272" s="38">
        <f t="shared" si="41"/>
        <v>1.3249107886878842E-3</v>
      </c>
      <c r="H272" s="55">
        <v>1015</v>
      </c>
      <c r="I272" s="38">
        <f t="shared" si="42"/>
        <v>5.6737154149313854E-3</v>
      </c>
      <c r="J272" s="55">
        <v>1348</v>
      </c>
      <c r="K272" s="38">
        <f t="shared" si="43"/>
        <v>8.6485282392732097E-3</v>
      </c>
      <c r="L272" s="55"/>
      <c r="M272" s="38">
        <f t="shared" si="40"/>
        <v>5.5714878440999646E-6</v>
      </c>
      <c r="N272" s="38">
        <f>PRODUCT(D272-F272,100,1/F272)</f>
        <v>-100</v>
      </c>
      <c r="O272" s="38">
        <f>PRODUCT(F272-H272,100,1/H272)</f>
        <v>-33.300492610837438</v>
      </c>
      <c r="P272" s="38">
        <f>PRODUCT(H272-J272,100,1/J272)</f>
        <v>-24.70326409495549</v>
      </c>
      <c r="Q272" s="38"/>
    </row>
    <row r="273" spans="1:17" s="39" customFormat="1" ht="43.2">
      <c r="A273" s="40"/>
      <c r="B273" s="52" t="s">
        <v>256</v>
      </c>
      <c r="C273" s="53" t="s">
        <v>257</v>
      </c>
      <c r="D273" s="54"/>
      <c r="E273" s="54"/>
      <c r="F273" s="55">
        <v>645</v>
      </c>
      <c r="G273" s="38">
        <f t="shared" si="41"/>
        <v>1.2622857587942177E-3</v>
      </c>
      <c r="H273" s="55"/>
      <c r="I273" s="38">
        <f t="shared" si="42"/>
        <v>5.589867403873286E-6</v>
      </c>
      <c r="J273" s="55"/>
      <c r="K273" s="38">
        <f t="shared" si="43"/>
        <v>6.4158221359593546E-6</v>
      </c>
      <c r="L273" s="55"/>
      <c r="M273" s="38">
        <f t="shared" si="40"/>
        <v>5.5714878440999646E-6</v>
      </c>
      <c r="N273" s="38">
        <f>PRODUCT(D273-F273,100,1/F273)</f>
        <v>-100</v>
      </c>
      <c r="O273" s="38"/>
      <c r="P273" s="38"/>
      <c r="Q273" s="38"/>
    </row>
    <row r="274" spans="1:17" s="39" customFormat="1" ht="21.6">
      <c r="A274" s="40"/>
      <c r="B274" s="52" t="s">
        <v>510</v>
      </c>
      <c r="C274" s="53" t="s">
        <v>511</v>
      </c>
      <c r="D274" s="54"/>
      <c r="E274" s="54"/>
      <c r="F274" s="55">
        <v>565</v>
      </c>
      <c r="G274" s="38">
        <f t="shared" si="41"/>
        <v>1.1057231840600511E-3</v>
      </c>
      <c r="H274" s="55"/>
      <c r="I274" s="38">
        <f t="shared" si="42"/>
        <v>5.589867403873286E-6</v>
      </c>
      <c r="J274" s="55">
        <v>1724</v>
      </c>
      <c r="K274" s="38">
        <f t="shared" si="43"/>
        <v>1.1060877362393928E-2</v>
      </c>
      <c r="L274" s="55">
        <v>1541</v>
      </c>
      <c r="M274" s="38">
        <f t="shared" si="40"/>
        <v>8.5856627677580455E-3</v>
      </c>
      <c r="N274" s="38">
        <f>PRODUCT(D274-F274,100,1/F274)</f>
        <v>-100</v>
      </c>
      <c r="O274" s="38"/>
      <c r="P274" s="38">
        <f>PRODUCT(H274-J274,100,1/J274)</f>
        <v>-100</v>
      </c>
      <c r="Q274" s="38">
        <f>PRODUCT(J274-L274,100,1/L274)</f>
        <v>11.875405580791693</v>
      </c>
    </row>
    <row r="275" spans="1:17" s="39" customFormat="1" ht="32.4">
      <c r="A275" s="40"/>
      <c r="B275" s="52" t="s">
        <v>704</v>
      </c>
      <c r="C275" s="53" t="s">
        <v>705</v>
      </c>
      <c r="D275" s="54"/>
      <c r="E275" s="54"/>
      <c r="F275" s="55">
        <v>335</v>
      </c>
      <c r="G275" s="38">
        <f t="shared" si="41"/>
        <v>6.5560578169932232E-4</v>
      </c>
      <c r="H275" s="55"/>
      <c r="I275" s="38">
        <f t="shared" si="42"/>
        <v>5.589867403873286E-6</v>
      </c>
      <c r="J275" s="55"/>
      <c r="K275" s="38">
        <f t="shared" si="43"/>
        <v>6.4158221359593546E-6</v>
      </c>
      <c r="L275" s="55"/>
      <c r="M275" s="38">
        <f t="shared" si="40"/>
        <v>5.5714878440999646E-6</v>
      </c>
      <c r="N275" s="38">
        <f>PRODUCT(D275-F275,100,1/F275)</f>
        <v>-100</v>
      </c>
      <c r="O275" s="38"/>
      <c r="P275" s="38"/>
      <c r="Q275" s="38"/>
    </row>
    <row r="276" spans="1:17" s="39" customFormat="1" ht="43.2">
      <c r="A276" s="40"/>
      <c r="B276" s="52" t="s">
        <v>1187</v>
      </c>
      <c r="C276" s="53" t="s">
        <v>1188</v>
      </c>
      <c r="D276" s="54"/>
      <c r="E276" s="54"/>
      <c r="F276" s="55">
        <v>325</v>
      </c>
      <c r="G276" s="38">
        <f t="shared" si="41"/>
        <v>6.3603545985755152E-4</v>
      </c>
      <c r="H276" s="55"/>
      <c r="I276" s="38">
        <f t="shared" si="42"/>
        <v>5.589867403873286E-6</v>
      </c>
      <c r="J276" s="55"/>
      <c r="K276" s="38">
        <f t="shared" si="43"/>
        <v>6.4158221359593546E-6</v>
      </c>
      <c r="L276" s="41"/>
      <c r="M276" s="38">
        <f t="shared" si="40"/>
        <v>5.5714878440999646E-6</v>
      </c>
      <c r="N276" s="38">
        <f>PRODUCT(D276-F276,100,1/F276)</f>
        <v>-100</v>
      </c>
      <c r="O276" s="38"/>
      <c r="P276" s="38"/>
      <c r="Q276" s="38"/>
    </row>
    <row r="277" spans="1:17" s="39" customFormat="1" ht="10.8">
      <c r="A277" s="40"/>
      <c r="B277" s="52" t="s">
        <v>686</v>
      </c>
      <c r="C277" s="53" t="s">
        <v>687</v>
      </c>
      <c r="D277" s="54"/>
      <c r="E277" s="54"/>
      <c r="F277" s="55">
        <v>280</v>
      </c>
      <c r="G277" s="38">
        <f t="shared" si="41"/>
        <v>5.479690115695829E-4</v>
      </c>
      <c r="H277" s="55"/>
      <c r="I277" s="38">
        <f t="shared" si="42"/>
        <v>5.589867403873286E-6</v>
      </c>
      <c r="J277" s="55"/>
      <c r="K277" s="38">
        <f t="shared" si="43"/>
        <v>6.4158221359593546E-6</v>
      </c>
      <c r="L277" s="55"/>
      <c r="M277" s="38">
        <f t="shared" si="40"/>
        <v>5.5714878440999646E-6</v>
      </c>
      <c r="N277" s="38">
        <f>PRODUCT(D277-F277,100,1/F277)</f>
        <v>-100</v>
      </c>
      <c r="O277" s="38"/>
      <c r="P277" s="38"/>
      <c r="Q277" s="38"/>
    </row>
    <row r="278" spans="1:17" s="39" customFormat="1" ht="32.4">
      <c r="A278" s="40"/>
      <c r="B278" s="52" t="s">
        <v>436</v>
      </c>
      <c r="C278" s="53" t="s">
        <v>437</v>
      </c>
      <c r="D278" s="54"/>
      <c r="E278" s="54"/>
      <c r="F278" s="55">
        <v>273</v>
      </c>
      <c r="G278" s="38">
        <f t="shared" si="41"/>
        <v>5.3426978628034333E-4</v>
      </c>
      <c r="H278" s="55">
        <v>96</v>
      </c>
      <c r="I278" s="38">
        <f t="shared" si="42"/>
        <v>5.3662727077183553E-4</v>
      </c>
      <c r="J278" s="55"/>
      <c r="K278" s="38">
        <f t="shared" si="43"/>
        <v>6.4158221359593546E-6</v>
      </c>
      <c r="L278" s="55">
        <v>45000</v>
      </c>
      <c r="M278" s="38">
        <f t="shared" si="40"/>
        <v>0.25071695298449842</v>
      </c>
      <c r="N278" s="38">
        <f>PRODUCT(D278-F278,100,1/F278)</f>
        <v>-100</v>
      </c>
      <c r="O278" s="38">
        <f>PRODUCT(F278-H278,100,1/H278)</f>
        <v>184.375</v>
      </c>
      <c r="P278" s="38"/>
      <c r="Q278" s="38">
        <f>PRODUCT(J278-L278,100,1/L278)</f>
        <v>-100</v>
      </c>
    </row>
    <row r="279" spans="1:17" s="39" customFormat="1" ht="43.2">
      <c r="A279" s="40"/>
      <c r="B279" s="52" t="s">
        <v>206</v>
      </c>
      <c r="C279" s="53" t="s">
        <v>207</v>
      </c>
      <c r="D279" s="54"/>
      <c r="E279" s="54"/>
      <c r="F279" s="55">
        <v>269</v>
      </c>
      <c r="G279" s="38">
        <f t="shared" si="41"/>
        <v>5.2644165754363499E-4</v>
      </c>
      <c r="H279" s="55">
        <v>3181</v>
      </c>
      <c r="I279" s="38">
        <f t="shared" si="42"/>
        <v>1.7781368211720924E-2</v>
      </c>
      <c r="J279" s="55">
        <v>239</v>
      </c>
      <c r="K279" s="38">
        <f t="shared" si="43"/>
        <v>1.5333814904942859E-3</v>
      </c>
      <c r="L279" s="55">
        <v>200</v>
      </c>
      <c r="M279" s="38">
        <f t="shared" si="40"/>
        <v>1.1142975688199928E-3</v>
      </c>
      <c r="N279" s="38">
        <f>PRODUCT(D279-F279,100,1/F279)</f>
        <v>-100</v>
      </c>
      <c r="O279" s="38">
        <f>PRODUCT(F279-H279,100,1/H279)</f>
        <v>-91.543539767368742</v>
      </c>
      <c r="P279" s="38">
        <f>PRODUCT(H279-J279,100,1/J279)</f>
        <v>1230.9623430962342</v>
      </c>
      <c r="Q279" s="38">
        <f>PRODUCT(J279-L279,100,1/L279)</f>
        <v>19.5</v>
      </c>
    </row>
    <row r="280" spans="1:17" s="39" customFormat="1" ht="32.4">
      <c r="A280" s="40"/>
      <c r="B280" s="52" t="s">
        <v>664</v>
      </c>
      <c r="C280" s="53" t="s">
        <v>665</v>
      </c>
      <c r="D280" s="54"/>
      <c r="E280" s="54"/>
      <c r="F280" s="55">
        <v>214</v>
      </c>
      <c r="G280" s="38">
        <f t="shared" si="41"/>
        <v>4.1880488741389546E-4</v>
      </c>
      <c r="H280" s="55"/>
      <c r="I280" s="38">
        <f t="shared" si="42"/>
        <v>5.589867403873286E-6</v>
      </c>
      <c r="J280" s="55">
        <v>1250</v>
      </c>
      <c r="K280" s="38">
        <f t="shared" si="43"/>
        <v>8.0197776699491938E-3</v>
      </c>
      <c r="L280" s="55"/>
      <c r="M280" s="38">
        <f t="shared" si="40"/>
        <v>5.5714878440999646E-6</v>
      </c>
      <c r="N280" s="38">
        <f>PRODUCT(D280-F280,100,1/F280)</f>
        <v>-99.999999999999986</v>
      </c>
      <c r="O280" s="38"/>
      <c r="P280" s="38">
        <f>PRODUCT(H280-J280,100,1/J280)</f>
        <v>-100</v>
      </c>
      <c r="Q280" s="38"/>
    </row>
    <row r="281" spans="1:17" s="39" customFormat="1" ht="32.4">
      <c r="A281" s="40"/>
      <c r="B281" s="52" t="s">
        <v>674</v>
      </c>
      <c r="C281" s="53" t="s">
        <v>675</v>
      </c>
      <c r="D281" s="54"/>
      <c r="E281" s="54"/>
      <c r="F281" s="55">
        <v>200</v>
      </c>
      <c r="G281" s="38">
        <f t="shared" si="41"/>
        <v>3.9140643683541632E-4</v>
      </c>
      <c r="H281" s="55"/>
      <c r="I281" s="38">
        <f t="shared" si="42"/>
        <v>5.589867403873286E-6</v>
      </c>
      <c r="J281" s="55">
        <v>2589</v>
      </c>
      <c r="K281" s="38">
        <f t="shared" si="43"/>
        <v>1.6610563509998771E-2</v>
      </c>
      <c r="L281" s="55"/>
      <c r="M281" s="38">
        <f t="shared" si="40"/>
        <v>5.5714878440999646E-6</v>
      </c>
      <c r="N281" s="38">
        <f>PRODUCT(D281-F281,100,1/F281)</f>
        <v>-100</v>
      </c>
      <c r="O281" s="38"/>
      <c r="P281" s="38">
        <f>PRODUCT(H281-J281,100,1/J281)</f>
        <v>-100</v>
      </c>
      <c r="Q281" s="38"/>
    </row>
    <row r="282" spans="1:17" s="39" customFormat="1" ht="43.2">
      <c r="A282" s="40"/>
      <c r="B282" s="52" t="s">
        <v>452</v>
      </c>
      <c r="C282" s="53" t="s">
        <v>453</v>
      </c>
      <c r="D282" s="54"/>
      <c r="E282" s="54"/>
      <c r="F282" s="55">
        <v>196</v>
      </c>
      <c r="G282" s="38">
        <f t="shared" si="41"/>
        <v>3.8357830809870804E-4</v>
      </c>
      <c r="H282" s="55"/>
      <c r="I282" s="38">
        <f t="shared" si="42"/>
        <v>5.589867403873286E-6</v>
      </c>
      <c r="J282" s="55">
        <v>31948</v>
      </c>
      <c r="K282" s="38">
        <f t="shared" si="43"/>
        <v>0.20497268559962947</v>
      </c>
      <c r="L282" s="55"/>
      <c r="M282" s="38">
        <f t="shared" si="40"/>
        <v>5.5714878440999646E-6</v>
      </c>
      <c r="N282" s="38">
        <f>PRODUCT(D282-F282,100,1/F282)</f>
        <v>-99.999999999999986</v>
      </c>
      <c r="O282" s="38"/>
      <c r="P282" s="38">
        <f>PRODUCT(H282-J282,100,1/J282)</f>
        <v>-100</v>
      </c>
      <c r="Q282" s="38"/>
    </row>
    <row r="283" spans="1:17" s="39" customFormat="1" ht="32.4">
      <c r="A283" s="40"/>
      <c r="B283" s="52" t="s">
        <v>796</v>
      </c>
      <c r="C283" s="53" t="s">
        <v>797</v>
      </c>
      <c r="D283" s="54"/>
      <c r="E283" s="54"/>
      <c r="F283" s="55">
        <v>178</v>
      </c>
      <c r="G283" s="38">
        <f t="shared" si="41"/>
        <v>3.4835172878352056E-4</v>
      </c>
      <c r="H283" s="55"/>
      <c r="I283" s="38">
        <f t="shared" si="42"/>
        <v>5.589867403873286E-6</v>
      </c>
      <c r="J283" s="55"/>
      <c r="K283" s="38">
        <f t="shared" si="43"/>
        <v>6.4158221359593546E-6</v>
      </c>
      <c r="L283" s="55"/>
      <c r="M283" s="38">
        <f t="shared" si="40"/>
        <v>5.5714878440999646E-6</v>
      </c>
      <c r="N283" s="38">
        <f>PRODUCT(D283-F283,100,1/F283)</f>
        <v>-100</v>
      </c>
      <c r="O283" s="38"/>
      <c r="P283" s="38"/>
      <c r="Q283" s="38"/>
    </row>
    <row r="284" spans="1:17" s="39" customFormat="1" ht="21.6">
      <c r="A284" s="40"/>
      <c r="B284" s="52" t="s">
        <v>336</v>
      </c>
      <c r="C284" s="53" t="s">
        <v>337</v>
      </c>
      <c r="D284" s="54"/>
      <c r="E284" s="54"/>
      <c r="F284" s="55">
        <v>156</v>
      </c>
      <c r="G284" s="38">
        <f t="shared" si="41"/>
        <v>3.0529702073162475E-4</v>
      </c>
      <c r="H284" s="55"/>
      <c r="I284" s="38">
        <f t="shared" si="42"/>
        <v>5.589867403873286E-6</v>
      </c>
      <c r="J284" s="55"/>
      <c r="K284" s="38">
        <f t="shared" si="43"/>
        <v>6.4158221359593546E-6</v>
      </c>
      <c r="L284" s="55"/>
      <c r="M284" s="38">
        <f t="shared" si="40"/>
        <v>5.5714878440999646E-6</v>
      </c>
      <c r="N284" s="38">
        <f>PRODUCT(D284-F284,100,1/F284)</f>
        <v>-100</v>
      </c>
      <c r="O284" s="38"/>
      <c r="P284" s="38"/>
      <c r="Q284" s="38"/>
    </row>
    <row r="285" spans="1:17" s="39" customFormat="1" ht="43.2">
      <c r="A285" s="40"/>
      <c r="B285" s="52" t="s">
        <v>1189</v>
      </c>
      <c r="C285" s="53" t="s">
        <v>1190</v>
      </c>
      <c r="D285" s="54"/>
      <c r="E285" s="54"/>
      <c r="F285" s="55">
        <v>143</v>
      </c>
      <c r="G285" s="38">
        <f t="shared" si="41"/>
        <v>2.7985560233732268E-4</v>
      </c>
      <c r="H285" s="55">
        <v>1930</v>
      </c>
      <c r="I285" s="38">
        <f t="shared" si="42"/>
        <v>1.0788444089475442E-2</v>
      </c>
      <c r="J285" s="55">
        <v>3099</v>
      </c>
      <c r="K285" s="38">
        <f t="shared" si="43"/>
        <v>1.9882632799338041E-2</v>
      </c>
      <c r="L285" s="55"/>
      <c r="M285" s="38">
        <f t="shared" si="40"/>
        <v>5.5714878440999646E-6</v>
      </c>
      <c r="N285" s="38">
        <f>PRODUCT(D285-F285,100,1/F285)</f>
        <v>-100</v>
      </c>
      <c r="O285" s="38">
        <f>PRODUCT(F285-H285,100,1/H285)</f>
        <v>-92.590673575129529</v>
      </c>
      <c r="P285" s="38">
        <f>PRODUCT(H285-J285,100,1/J285)</f>
        <v>-37.721845756695707</v>
      </c>
      <c r="Q285" s="38"/>
    </row>
    <row r="286" spans="1:17" s="39" customFormat="1" ht="21.6">
      <c r="A286" s="40"/>
      <c r="B286" s="52" t="s">
        <v>482</v>
      </c>
      <c r="C286" s="53" t="s">
        <v>483</v>
      </c>
      <c r="D286" s="54"/>
      <c r="E286" s="54"/>
      <c r="F286" s="55">
        <v>134</v>
      </c>
      <c r="G286" s="38">
        <f t="shared" si="41"/>
        <v>2.6224231267972894E-4</v>
      </c>
      <c r="H286" s="55">
        <v>8422</v>
      </c>
      <c r="I286" s="38">
        <f t="shared" si="42"/>
        <v>4.7077863275420816E-2</v>
      </c>
      <c r="J286" s="55">
        <v>27</v>
      </c>
      <c r="K286" s="38">
        <f t="shared" si="43"/>
        <v>1.732271976709026E-4</v>
      </c>
      <c r="L286" s="55"/>
      <c r="M286" s="38">
        <f t="shared" si="40"/>
        <v>5.5714878440999646E-6</v>
      </c>
      <c r="N286" s="38">
        <f>PRODUCT(D286-F286,100,1/F286)</f>
        <v>-100</v>
      </c>
      <c r="O286" s="38">
        <f>PRODUCT(F286-H286,100,1/H286)</f>
        <v>-98.408928995488012</v>
      </c>
      <c r="P286" s="38">
        <f>PRODUCT(H286-J286,100,1/J286)</f>
        <v>31092.592592592591</v>
      </c>
      <c r="Q286" s="38"/>
    </row>
    <row r="287" spans="1:17" s="39" customFormat="1" ht="21.6">
      <c r="A287" s="40"/>
      <c r="B287" s="52" t="s">
        <v>1191</v>
      </c>
      <c r="C287" s="53" t="s">
        <v>1192</v>
      </c>
      <c r="D287" s="54"/>
      <c r="E287" s="54"/>
      <c r="F287" s="55">
        <v>115</v>
      </c>
      <c r="G287" s="38">
        <f t="shared" si="41"/>
        <v>2.2505870118036441E-4</v>
      </c>
      <c r="H287" s="55"/>
      <c r="I287" s="38">
        <f t="shared" si="42"/>
        <v>5.589867403873286E-6</v>
      </c>
      <c r="J287" s="55">
        <v>10509</v>
      </c>
      <c r="K287" s="38">
        <f t="shared" si="43"/>
        <v>6.7423874826796862E-2</v>
      </c>
      <c r="L287" s="55">
        <v>7717</v>
      </c>
      <c r="M287" s="38">
        <f t="shared" si="40"/>
        <v>4.2995171692919429E-2</v>
      </c>
      <c r="N287" s="38">
        <f>PRODUCT(D287-F287,100,1/F287)</f>
        <v>-100</v>
      </c>
      <c r="O287" s="38"/>
      <c r="P287" s="38">
        <f>PRODUCT(H287-J287,100,1/J287)</f>
        <v>-100</v>
      </c>
      <c r="Q287" s="38">
        <f>PRODUCT(J287-L287,100,1/L287)</f>
        <v>36.179862640922643</v>
      </c>
    </row>
    <row r="288" spans="1:17" s="39" customFormat="1" ht="32.4">
      <c r="A288" s="40"/>
      <c r="B288" s="52" t="s">
        <v>404</v>
      </c>
      <c r="C288" s="53" t="s">
        <v>405</v>
      </c>
      <c r="D288" s="54"/>
      <c r="E288" s="54"/>
      <c r="F288" s="55">
        <v>112</v>
      </c>
      <c r="G288" s="38">
        <f t="shared" si="41"/>
        <v>2.1918760462783315E-4</v>
      </c>
      <c r="H288" s="55"/>
      <c r="I288" s="38">
        <f t="shared" si="42"/>
        <v>5.589867403873286E-6</v>
      </c>
      <c r="J288" s="55"/>
      <c r="K288" s="38">
        <f t="shared" si="43"/>
        <v>6.4158221359593546E-6</v>
      </c>
      <c r="L288" s="55"/>
      <c r="M288" s="38">
        <f t="shared" si="40"/>
        <v>5.5714878440999646E-6</v>
      </c>
      <c r="N288" s="38">
        <f>PRODUCT(D288-F288,100,1/F288)</f>
        <v>-100</v>
      </c>
      <c r="O288" s="38"/>
      <c r="P288" s="38"/>
      <c r="Q288" s="38"/>
    </row>
    <row r="289" spans="1:17" s="39" customFormat="1" ht="43.2">
      <c r="A289" s="40"/>
      <c r="B289" s="52" t="s">
        <v>380</v>
      </c>
      <c r="C289" s="53" t="s">
        <v>381</v>
      </c>
      <c r="D289" s="54"/>
      <c r="E289" s="54"/>
      <c r="F289" s="55">
        <v>104</v>
      </c>
      <c r="G289" s="38">
        <f t="shared" si="41"/>
        <v>2.035313471544165E-4</v>
      </c>
      <c r="H289" s="55"/>
      <c r="I289" s="38">
        <f t="shared" si="42"/>
        <v>5.589867403873286E-6</v>
      </c>
      <c r="J289" s="55">
        <v>5826</v>
      </c>
      <c r="K289" s="38">
        <f t="shared" si="43"/>
        <v>3.7378579764099203E-2</v>
      </c>
      <c r="L289" s="55">
        <v>7448</v>
      </c>
      <c r="M289" s="38">
        <f t="shared" si="40"/>
        <v>4.1496441462856533E-2</v>
      </c>
      <c r="N289" s="38">
        <f>PRODUCT(D289-F289,100,1/F289)</f>
        <v>-100</v>
      </c>
      <c r="O289" s="38"/>
      <c r="P289" s="38">
        <f>PRODUCT(H289-J289,100,1/J289)</f>
        <v>-100</v>
      </c>
      <c r="Q289" s="38">
        <f>PRODUCT(J289-L289,100,1/L289)</f>
        <v>-21.777658431793771</v>
      </c>
    </row>
    <row r="290" spans="1:17" s="39" customFormat="1" ht="21.6">
      <c r="A290" s="40"/>
      <c r="B290" s="52" t="s">
        <v>606</v>
      </c>
      <c r="C290" s="53" t="s">
        <v>607</v>
      </c>
      <c r="D290" s="54"/>
      <c r="E290" s="54"/>
      <c r="F290" s="55">
        <v>102</v>
      </c>
      <c r="G290" s="38">
        <f t="shared" si="41"/>
        <v>1.9961728278606233E-4</v>
      </c>
      <c r="H290" s="55"/>
      <c r="I290" s="38">
        <f t="shared" si="42"/>
        <v>5.589867403873286E-6</v>
      </c>
      <c r="J290" s="55"/>
      <c r="K290" s="38">
        <f t="shared" si="43"/>
        <v>6.4158221359593546E-6</v>
      </c>
      <c r="L290" s="55"/>
      <c r="M290" s="38">
        <f t="shared" si="40"/>
        <v>5.5714878440999646E-6</v>
      </c>
      <c r="N290" s="38">
        <f>PRODUCT(D290-F290,100,1/F290)</f>
        <v>-100</v>
      </c>
      <c r="O290" s="38"/>
      <c r="P290" s="38"/>
      <c r="Q290" s="38"/>
    </row>
    <row r="291" spans="1:17" s="39" customFormat="1" ht="32.4">
      <c r="A291" s="40"/>
      <c r="B291" s="52" t="s">
        <v>552</v>
      </c>
      <c r="C291" s="53" t="s">
        <v>553</v>
      </c>
      <c r="D291" s="54"/>
      <c r="E291" s="54"/>
      <c r="F291" s="55">
        <v>102</v>
      </c>
      <c r="G291" s="38">
        <f t="shared" si="41"/>
        <v>1.9961728278606233E-4</v>
      </c>
      <c r="H291" s="55"/>
      <c r="I291" s="38">
        <f t="shared" si="42"/>
        <v>5.589867403873286E-6</v>
      </c>
      <c r="J291" s="55"/>
      <c r="K291" s="38">
        <f t="shared" si="43"/>
        <v>6.4158221359593546E-6</v>
      </c>
      <c r="L291" s="55"/>
      <c r="M291" s="38">
        <f t="shared" si="40"/>
        <v>5.5714878440999646E-6</v>
      </c>
      <c r="N291" s="38">
        <f>PRODUCT(D291-F291,100,1/F291)</f>
        <v>-100</v>
      </c>
      <c r="O291" s="38"/>
      <c r="P291" s="38"/>
      <c r="Q291" s="38"/>
    </row>
    <row r="292" spans="1:17" s="39" customFormat="1" ht="43.2">
      <c r="A292" s="40"/>
      <c r="B292" s="52" t="s">
        <v>1193</v>
      </c>
      <c r="C292" s="53" t="s">
        <v>1194</v>
      </c>
      <c r="D292" s="54"/>
      <c r="E292" s="54"/>
      <c r="F292" s="55">
        <v>100</v>
      </c>
      <c r="G292" s="38">
        <f t="shared" si="41"/>
        <v>1.9570321841770816E-4</v>
      </c>
      <c r="H292" s="55"/>
      <c r="I292" s="38">
        <f t="shared" si="42"/>
        <v>5.589867403873286E-6</v>
      </c>
      <c r="J292" s="55"/>
      <c r="K292" s="38">
        <f t="shared" si="43"/>
        <v>6.4158221359593546E-6</v>
      </c>
      <c r="L292" s="41"/>
      <c r="M292" s="38">
        <f t="shared" si="40"/>
        <v>5.5714878440999646E-6</v>
      </c>
      <c r="N292" s="38">
        <f>PRODUCT(D292-F292,100,1/F292)</f>
        <v>-100</v>
      </c>
      <c r="O292" s="38"/>
      <c r="P292" s="38"/>
      <c r="Q292" s="38"/>
    </row>
    <row r="293" spans="1:17" s="39" customFormat="1" ht="32.4">
      <c r="A293" s="40"/>
      <c r="B293" s="52" t="s">
        <v>266</v>
      </c>
      <c r="C293" s="53" t="s">
        <v>267</v>
      </c>
      <c r="D293" s="54"/>
      <c r="E293" s="54"/>
      <c r="F293" s="55">
        <v>86</v>
      </c>
      <c r="G293" s="38">
        <f t="shared" si="41"/>
        <v>1.6830476783922903E-4</v>
      </c>
      <c r="H293" s="55"/>
      <c r="I293" s="38">
        <f t="shared" si="42"/>
        <v>5.589867403873286E-6</v>
      </c>
      <c r="J293" s="55"/>
      <c r="K293" s="38">
        <f t="shared" si="43"/>
        <v>6.4158221359593546E-6</v>
      </c>
      <c r="L293" s="55"/>
      <c r="M293" s="38">
        <f t="shared" si="40"/>
        <v>5.5714878440999646E-6</v>
      </c>
      <c r="N293" s="38">
        <f>PRODUCT(D293-F293,100,1/F293)</f>
        <v>-100</v>
      </c>
      <c r="O293" s="38"/>
      <c r="P293" s="38"/>
      <c r="Q293" s="38"/>
    </row>
    <row r="294" spans="1:17" s="39" customFormat="1" ht="43.2">
      <c r="A294" s="40"/>
      <c r="B294" s="52" t="s">
        <v>184</v>
      </c>
      <c r="C294" s="53" t="s">
        <v>185</v>
      </c>
      <c r="D294" s="54"/>
      <c r="E294" s="54"/>
      <c r="F294" s="55">
        <v>66</v>
      </c>
      <c r="G294" s="38">
        <f t="shared" si="41"/>
        <v>1.2916412415568738E-4</v>
      </c>
      <c r="H294" s="55">
        <v>16000</v>
      </c>
      <c r="I294" s="38">
        <f t="shared" si="42"/>
        <v>8.9437878461972584E-2</v>
      </c>
      <c r="J294" s="55"/>
      <c r="K294" s="38">
        <f t="shared" si="43"/>
        <v>6.4158221359593546E-6</v>
      </c>
      <c r="L294" s="55"/>
      <c r="M294" s="38">
        <f t="shared" si="40"/>
        <v>5.5714878440999646E-6</v>
      </c>
      <c r="N294" s="38">
        <f>PRODUCT(D294-F294,100,1/F294)</f>
        <v>-100</v>
      </c>
      <c r="O294" s="38">
        <f>PRODUCT(F294-H294,100,1/H294)</f>
        <v>-99.587500000000006</v>
      </c>
      <c r="P294" s="38"/>
      <c r="Q294" s="38"/>
    </row>
    <row r="295" spans="1:17" s="39" customFormat="1" ht="43.2">
      <c r="A295" s="40"/>
      <c r="B295" s="52" t="s">
        <v>468</v>
      </c>
      <c r="C295" s="53" t="s">
        <v>469</v>
      </c>
      <c r="D295" s="54"/>
      <c r="E295" s="54"/>
      <c r="F295" s="55">
        <v>50</v>
      </c>
      <c r="G295" s="38">
        <f t="shared" si="41"/>
        <v>9.7851609208854081E-5</v>
      </c>
      <c r="H295" s="55"/>
      <c r="I295" s="38">
        <f t="shared" si="42"/>
        <v>5.589867403873286E-6</v>
      </c>
      <c r="J295" s="55"/>
      <c r="K295" s="38">
        <f t="shared" si="43"/>
        <v>6.4158221359593546E-6</v>
      </c>
      <c r="L295" s="55"/>
      <c r="M295" s="38">
        <f t="shared" si="40"/>
        <v>5.5714878440999646E-6</v>
      </c>
      <c r="N295" s="38">
        <f>PRODUCT(D295-F295,100,1/F295)</f>
        <v>-100</v>
      </c>
      <c r="O295" s="38"/>
      <c r="P295" s="38"/>
      <c r="Q295" s="38"/>
    </row>
    <row r="296" spans="1:17" s="39" customFormat="1" ht="32.4">
      <c r="A296" s="40"/>
      <c r="B296" s="52" t="s">
        <v>600</v>
      </c>
      <c r="C296" s="53" t="s">
        <v>601</v>
      </c>
      <c r="D296" s="54"/>
      <c r="E296" s="54"/>
      <c r="F296" s="55">
        <v>35</v>
      </c>
      <c r="G296" s="38">
        <f t="shared" si="41"/>
        <v>6.8496126446197862E-5</v>
      </c>
      <c r="H296" s="55"/>
      <c r="I296" s="38">
        <f t="shared" si="42"/>
        <v>5.589867403873286E-6</v>
      </c>
      <c r="J296" s="55"/>
      <c r="K296" s="38">
        <f t="shared" si="43"/>
        <v>6.4158221359593546E-6</v>
      </c>
      <c r="L296" s="55"/>
      <c r="M296" s="38">
        <f t="shared" si="40"/>
        <v>5.5714878440999646E-6</v>
      </c>
      <c r="N296" s="38">
        <f>PRODUCT(D296-F296,100,1/F296)</f>
        <v>-100</v>
      </c>
      <c r="O296" s="38"/>
      <c r="P296" s="38"/>
      <c r="Q296" s="38"/>
    </row>
    <row r="297" spans="1:17" s="39" customFormat="1" ht="10.8">
      <c r="A297" s="40"/>
      <c r="B297" s="52" t="s">
        <v>852</v>
      </c>
      <c r="C297" s="53" t="s">
        <v>853</v>
      </c>
      <c r="D297" s="54"/>
      <c r="E297" s="54"/>
      <c r="F297" s="55">
        <v>33</v>
      </c>
      <c r="G297" s="38">
        <f t="shared" si="41"/>
        <v>6.4582062077843692E-5</v>
      </c>
      <c r="H297" s="55"/>
      <c r="I297" s="38">
        <f t="shared" si="42"/>
        <v>5.589867403873286E-6</v>
      </c>
      <c r="J297" s="55"/>
      <c r="K297" s="38">
        <f t="shared" si="43"/>
        <v>6.4158221359593546E-6</v>
      </c>
      <c r="L297" s="55"/>
      <c r="M297" s="38">
        <f t="shared" si="40"/>
        <v>5.5714878440999646E-6</v>
      </c>
      <c r="N297" s="38">
        <f>PRODUCT(D297-F297,100,1/F297)</f>
        <v>-100</v>
      </c>
      <c r="O297" s="38"/>
      <c r="P297" s="38"/>
      <c r="Q297" s="38"/>
    </row>
    <row r="298" spans="1:17" s="39" customFormat="1" ht="21.6">
      <c r="A298" s="40"/>
      <c r="B298" s="52" t="s">
        <v>238</v>
      </c>
      <c r="C298" s="53" t="s">
        <v>239</v>
      </c>
      <c r="D298" s="54"/>
      <c r="E298" s="54"/>
      <c r="F298" s="55">
        <v>27</v>
      </c>
      <c r="G298" s="38">
        <f t="shared" si="41"/>
        <v>5.2839868972781203E-5</v>
      </c>
      <c r="H298" s="55"/>
      <c r="I298" s="38">
        <f t="shared" si="42"/>
        <v>5.589867403873286E-6</v>
      </c>
      <c r="J298" s="55">
        <v>6</v>
      </c>
      <c r="K298" s="38">
        <f t="shared" si="43"/>
        <v>3.8494932815756131E-5</v>
      </c>
      <c r="L298" s="55"/>
      <c r="M298" s="38">
        <f t="shared" si="40"/>
        <v>5.5714878440999646E-6</v>
      </c>
      <c r="N298" s="38">
        <f>PRODUCT(D298-F298,100,1/F298)</f>
        <v>-100</v>
      </c>
      <c r="O298" s="38"/>
      <c r="P298" s="38">
        <f>PRODUCT(H298-J298,100,1/J298)</f>
        <v>-100</v>
      </c>
      <c r="Q298" s="38"/>
    </row>
    <row r="299" spans="1:17" s="39" customFormat="1" ht="43.2">
      <c r="A299" s="40"/>
      <c r="B299" s="52" t="s">
        <v>56</v>
      </c>
      <c r="C299" s="53" t="s">
        <v>57</v>
      </c>
      <c r="D299" s="54"/>
      <c r="E299" s="54"/>
      <c r="F299" s="55">
        <v>20</v>
      </c>
      <c r="G299" s="38">
        <f t="shared" si="41"/>
        <v>3.9140643683541636E-5</v>
      </c>
      <c r="H299" s="55"/>
      <c r="I299" s="38">
        <f t="shared" si="42"/>
        <v>5.589867403873286E-6</v>
      </c>
      <c r="J299" s="55">
        <v>174</v>
      </c>
      <c r="K299" s="38">
        <f t="shared" si="43"/>
        <v>1.1163530516569277E-3</v>
      </c>
      <c r="L299" s="55"/>
      <c r="M299" s="38">
        <f t="shared" si="40"/>
        <v>5.5714878440999646E-6</v>
      </c>
      <c r="N299" s="38">
        <f>PRODUCT(D299-F299,100,1/F299)</f>
        <v>-100</v>
      </c>
      <c r="O299" s="38"/>
      <c r="P299" s="38">
        <f>PRODUCT(H299-J299,100,1/J299)</f>
        <v>-100</v>
      </c>
      <c r="Q299" s="38"/>
    </row>
    <row r="300" spans="1:17" s="39" customFormat="1" ht="43.2">
      <c r="A300" s="40"/>
      <c r="B300" s="52" t="s">
        <v>548</v>
      </c>
      <c r="C300" s="53" t="s">
        <v>549</v>
      </c>
      <c r="D300" s="54"/>
      <c r="E300" s="54"/>
      <c r="F300" s="55"/>
      <c r="G300" s="41"/>
      <c r="H300" s="55">
        <v>85300</v>
      </c>
      <c r="I300" s="38">
        <f t="shared" si="42"/>
        <v>0.47681568955039133</v>
      </c>
      <c r="J300" s="55"/>
      <c r="K300" s="38">
        <f t="shared" si="43"/>
        <v>6.4158221359593546E-6</v>
      </c>
      <c r="L300" s="55"/>
      <c r="M300" s="38">
        <f t="shared" si="40"/>
        <v>5.5714878440999646E-6</v>
      </c>
      <c r="N300" s="38"/>
      <c r="O300" s="38">
        <f>PRODUCT(F300-H300,100,1/H300)</f>
        <v>-100</v>
      </c>
      <c r="P300" s="38"/>
      <c r="Q300" s="38"/>
    </row>
    <row r="301" spans="1:17" s="39" customFormat="1" ht="43.2">
      <c r="A301" s="40"/>
      <c r="B301" s="52" t="s">
        <v>26</v>
      </c>
      <c r="C301" s="53" t="s">
        <v>27</v>
      </c>
      <c r="D301" s="54"/>
      <c r="E301" s="54"/>
      <c r="F301" s="55"/>
      <c r="G301" s="41"/>
      <c r="H301" s="55">
        <v>81081</v>
      </c>
      <c r="I301" s="38">
        <f t="shared" si="42"/>
        <v>0.45323203897344994</v>
      </c>
      <c r="J301" s="55">
        <v>1566453</v>
      </c>
      <c r="K301" s="38">
        <f t="shared" si="43"/>
        <v>10.05008383233994</v>
      </c>
      <c r="L301" s="55"/>
      <c r="M301" s="38">
        <f t="shared" si="40"/>
        <v>5.5714878440999646E-6</v>
      </c>
      <c r="N301" s="38"/>
      <c r="O301" s="38">
        <f>PRODUCT(F301-H301,100,1/H301)</f>
        <v>-100</v>
      </c>
      <c r="P301" s="38">
        <f>PRODUCT(H301-J301,100,1/J301)</f>
        <v>-94.823911090853017</v>
      </c>
      <c r="Q301" s="38"/>
    </row>
    <row r="302" spans="1:17" s="39" customFormat="1" ht="43.2">
      <c r="A302" s="40"/>
      <c r="B302" s="52" t="s">
        <v>64</v>
      </c>
      <c r="C302" s="53" t="s">
        <v>65</v>
      </c>
      <c r="D302" s="54"/>
      <c r="E302" s="54"/>
      <c r="F302" s="55"/>
      <c r="G302" s="41"/>
      <c r="H302" s="55">
        <v>59633</v>
      </c>
      <c r="I302" s="38">
        <f t="shared" si="42"/>
        <v>0.33334056289517566</v>
      </c>
      <c r="J302" s="55">
        <v>118371</v>
      </c>
      <c r="K302" s="38">
        <f t="shared" si="43"/>
        <v>0.75944728205564482</v>
      </c>
      <c r="L302" s="55">
        <v>98</v>
      </c>
      <c r="M302" s="38">
        <f t="shared" si="40"/>
        <v>5.4600580872179647E-4</v>
      </c>
      <c r="N302" s="38"/>
      <c r="O302" s="38">
        <f>PRODUCT(F302-H302,100,1/H302)</f>
        <v>-100</v>
      </c>
      <c r="P302" s="38">
        <f>PRODUCT(H302-J302,100,1/J302)</f>
        <v>-49.621951322536773</v>
      </c>
      <c r="Q302" s="38">
        <f>PRODUCT(J302-L302,100,1/L302)</f>
        <v>120686.73469387754</v>
      </c>
    </row>
    <row r="303" spans="1:17" s="39" customFormat="1" ht="43.2">
      <c r="A303" s="40"/>
      <c r="B303" s="52" t="s">
        <v>488</v>
      </c>
      <c r="C303" s="53" t="s">
        <v>489</v>
      </c>
      <c r="D303" s="54"/>
      <c r="E303" s="54"/>
      <c r="F303" s="55"/>
      <c r="G303" s="41"/>
      <c r="H303" s="55">
        <v>42891</v>
      </c>
      <c r="I303" s="38">
        <f t="shared" si="42"/>
        <v>0.23975500281952913</v>
      </c>
      <c r="J303" s="55">
        <v>30472</v>
      </c>
      <c r="K303" s="38">
        <f t="shared" si="43"/>
        <v>0.19550293212695347</v>
      </c>
      <c r="L303" s="55"/>
      <c r="M303" s="38">
        <f t="shared" si="40"/>
        <v>5.5714878440999646E-6</v>
      </c>
      <c r="N303" s="38"/>
      <c r="O303" s="38">
        <f>PRODUCT(F303-H303,100,1/H303)</f>
        <v>-100</v>
      </c>
      <c r="P303" s="38">
        <f>PRODUCT(H303-J303,100,1/J303)</f>
        <v>40.755447624048308</v>
      </c>
      <c r="Q303" s="38"/>
    </row>
    <row r="304" spans="1:17" s="39" customFormat="1" ht="10.8">
      <c r="A304" s="40"/>
      <c r="B304" s="52" t="s">
        <v>242</v>
      </c>
      <c r="C304" s="53" t="s">
        <v>243</v>
      </c>
      <c r="D304" s="54"/>
      <c r="E304" s="54"/>
      <c r="F304" s="55"/>
      <c r="G304" s="41"/>
      <c r="H304" s="55">
        <v>26617</v>
      </c>
      <c r="I304" s="38">
        <f t="shared" si="42"/>
        <v>0.14878550068889526</v>
      </c>
      <c r="J304" s="55"/>
      <c r="K304" s="38">
        <f t="shared" si="43"/>
        <v>6.4158221359593546E-6</v>
      </c>
      <c r="L304" s="55">
        <v>42000</v>
      </c>
      <c r="M304" s="38">
        <f t="shared" si="40"/>
        <v>0.23400248945219851</v>
      </c>
      <c r="N304" s="38"/>
      <c r="O304" s="38">
        <f>PRODUCT(F304-H304,100,1/H304)</f>
        <v>-100</v>
      </c>
      <c r="P304" s="38"/>
      <c r="Q304" s="38">
        <f>PRODUCT(J304-L304,100,1/L304)</f>
        <v>-100</v>
      </c>
    </row>
    <row r="305" spans="1:17" s="39" customFormat="1" ht="43.2">
      <c r="A305" s="40"/>
      <c r="B305" s="52" t="s">
        <v>70</v>
      </c>
      <c r="C305" s="53" t="s">
        <v>71</v>
      </c>
      <c r="D305" s="54"/>
      <c r="E305" s="54"/>
      <c r="F305" s="55"/>
      <c r="G305" s="41"/>
      <c r="H305" s="55">
        <v>17444</v>
      </c>
      <c r="I305" s="38">
        <f t="shared" si="42"/>
        <v>9.7509646993165611E-2</v>
      </c>
      <c r="J305" s="55">
        <v>5310</v>
      </c>
      <c r="K305" s="38">
        <f t="shared" si="43"/>
        <v>3.4068015541944177E-2</v>
      </c>
      <c r="L305" s="55"/>
      <c r="M305" s="38">
        <f t="shared" ref="M305:M368" si="44">PRODUCT(L305,100,1/17948527)</f>
        <v>5.5714878440999646E-6</v>
      </c>
      <c r="N305" s="38"/>
      <c r="O305" s="38">
        <f>PRODUCT(F305-H305,100,1/H305)</f>
        <v>-100</v>
      </c>
      <c r="P305" s="38">
        <f>PRODUCT(H305-J305,100,1/J305)</f>
        <v>228.51224105461392</v>
      </c>
      <c r="Q305" s="38"/>
    </row>
    <row r="306" spans="1:17" s="39" customFormat="1" ht="10.8">
      <c r="A306" s="40"/>
      <c r="B306" s="52" t="s">
        <v>354</v>
      </c>
      <c r="C306" s="53" t="s">
        <v>355</v>
      </c>
      <c r="D306" s="54"/>
      <c r="E306" s="54"/>
      <c r="F306" s="55"/>
      <c r="G306" s="41"/>
      <c r="H306" s="55">
        <v>15770</v>
      </c>
      <c r="I306" s="38">
        <f t="shared" si="42"/>
        <v>8.8152208959081726E-2</v>
      </c>
      <c r="J306" s="55"/>
      <c r="K306" s="38">
        <f t="shared" si="43"/>
        <v>6.4158221359593546E-6</v>
      </c>
      <c r="L306" s="55"/>
      <c r="M306" s="38">
        <f t="shared" si="44"/>
        <v>5.5714878440999646E-6</v>
      </c>
      <c r="N306" s="38"/>
      <c r="O306" s="38">
        <f>PRODUCT(F306-H306,100,1/H306)</f>
        <v>-100</v>
      </c>
      <c r="P306" s="38"/>
      <c r="Q306" s="38"/>
    </row>
    <row r="307" spans="1:17" s="39" customFormat="1" ht="43.2">
      <c r="A307" s="40"/>
      <c r="B307" s="52" t="s">
        <v>876</v>
      </c>
      <c r="C307" s="53" t="s">
        <v>877</v>
      </c>
      <c r="D307" s="54"/>
      <c r="E307" s="54"/>
      <c r="F307" s="55"/>
      <c r="G307" s="41"/>
      <c r="H307" s="55">
        <v>11000</v>
      </c>
      <c r="I307" s="38">
        <f t="shared" ref="I307:I330" si="45">PRODUCT(H307,100,1/17889512)</f>
        <v>6.1488541442606147E-2</v>
      </c>
      <c r="J307" s="55"/>
      <c r="K307" s="38">
        <f t="shared" ref="K307:K356" si="46">PRODUCT(J307,100,1/15586467)</f>
        <v>6.4158221359593546E-6</v>
      </c>
      <c r="L307" s="55"/>
      <c r="M307" s="38">
        <f t="shared" si="44"/>
        <v>5.5714878440999646E-6</v>
      </c>
      <c r="N307" s="38"/>
      <c r="O307" s="38">
        <f>PRODUCT(F307-H307,100,1/H307)</f>
        <v>-100</v>
      </c>
      <c r="P307" s="38"/>
      <c r="Q307" s="38"/>
    </row>
    <row r="308" spans="1:17" s="39" customFormat="1" ht="43.2">
      <c r="A308" s="40"/>
      <c r="B308" s="52" t="s">
        <v>320</v>
      </c>
      <c r="C308" s="53" t="s">
        <v>321</v>
      </c>
      <c r="D308" s="54"/>
      <c r="E308" s="54"/>
      <c r="F308" s="55"/>
      <c r="G308" s="41"/>
      <c r="H308" s="55">
        <v>9815</v>
      </c>
      <c r="I308" s="38">
        <f t="shared" si="45"/>
        <v>5.4864548569016305E-2</v>
      </c>
      <c r="J308" s="55">
        <v>7005</v>
      </c>
      <c r="K308" s="38">
        <f t="shared" si="46"/>
        <v>4.4942834062395284E-2</v>
      </c>
      <c r="L308" s="55">
        <v>4823</v>
      </c>
      <c r="M308" s="38">
        <f t="shared" si="44"/>
        <v>2.6871285872094128E-2</v>
      </c>
      <c r="N308" s="38"/>
      <c r="O308" s="38">
        <f>PRODUCT(F308-H308,100,1/H308)</f>
        <v>-100</v>
      </c>
      <c r="P308" s="38">
        <f>PRODUCT(H308-J308,100,1/J308)</f>
        <v>40.114204139900075</v>
      </c>
      <c r="Q308" s="38">
        <f>PRODUCT(J308-L308,100,1/L308)</f>
        <v>45.241550901928264</v>
      </c>
    </row>
    <row r="309" spans="1:17" s="39" customFormat="1" ht="10.8">
      <c r="A309" s="40"/>
      <c r="B309" s="52" t="s">
        <v>250</v>
      </c>
      <c r="C309" s="53" t="s">
        <v>251</v>
      </c>
      <c r="D309" s="54"/>
      <c r="E309" s="54"/>
      <c r="F309" s="55"/>
      <c r="G309" s="41"/>
      <c r="H309" s="55">
        <v>6788</v>
      </c>
      <c r="I309" s="38">
        <f t="shared" si="45"/>
        <v>3.7944019937491864E-2</v>
      </c>
      <c r="J309" s="55"/>
      <c r="K309" s="38">
        <f t="shared" si="46"/>
        <v>6.4158221359593546E-6</v>
      </c>
      <c r="L309" s="55"/>
      <c r="M309" s="38">
        <f t="shared" si="44"/>
        <v>5.5714878440999646E-6</v>
      </c>
      <c r="N309" s="38"/>
      <c r="O309" s="38">
        <f>PRODUCT(F309-H309,100,1/H309)</f>
        <v>-100</v>
      </c>
      <c r="P309" s="38"/>
      <c r="Q309" s="38"/>
    </row>
    <row r="310" spans="1:17" s="39" customFormat="1" ht="10.8">
      <c r="A310" s="40"/>
      <c r="B310" s="52" t="s">
        <v>1195</v>
      </c>
      <c r="C310" s="53" t="s">
        <v>1196</v>
      </c>
      <c r="D310" s="54"/>
      <c r="E310" s="54"/>
      <c r="F310" s="55"/>
      <c r="G310" s="41"/>
      <c r="H310" s="55">
        <v>5109</v>
      </c>
      <c r="I310" s="38">
        <f t="shared" si="45"/>
        <v>2.855863256638862E-2</v>
      </c>
      <c r="J310" s="55"/>
      <c r="K310" s="38">
        <f t="shared" si="46"/>
        <v>6.4158221359593546E-6</v>
      </c>
      <c r="L310" s="55">
        <v>18189</v>
      </c>
      <c r="M310" s="38">
        <f t="shared" si="44"/>
        <v>0.10133979239633426</v>
      </c>
      <c r="N310" s="38"/>
      <c r="O310" s="38">
        <f>PRODUCT(F310-H310,100,1/H310)</f>
        <v>-100</v>
      </c>
      <c r="P310" s="38"/>
      <c r="Q310" s="38">
        <f>PRODUCT(J310-L310,100,1/L310)</f>
        <v>-100</v>
      </c>
    </row>
    <row r="311" spans="1:17" s="39" customFormat="1" ht="10.8">
      <c r="A311" s="40"/>
      <c r="B311" s="52" t="s">
        <v>1197</v>
      </c>
      <c r="C311" s="53" t="s">
        <v>1198</v>
      </c>
      <c r="D311" s="54"/>
      <c r="E311" s="54"/>
      <c r="F311" s="55"/>
      <c r="G311" s="41"/>
      <c r="H311" s="55">
        <v>3996</v>
      </c>
      <c r="I311" s="38">
        <f t="shared" si="45"/>
        <v>2.2337110145877651E-2</v>
      </c>
      <c r="J311" s="55"/>
      <c r="K311" s="38">
        <f t="shared" si="46"/>
        <v>6.4158221359593546E-6</v>
      </c>
      <c r="L311" s="55"/>
      <c r="M311" s="38">
        <f t="shared" si="44"/>
        <v>5.5714878440999646E-6</v>
      </c>
      <c r="N311" s="38"/>
      <c r="O311" s="38">
        <f>PRODUCT(F311-H311,100,1/H311)</f>
        <v>-100</v>
      </c>
      <c r="P311" s="38"/>
      <c r="Q311" s="38"/>
    </row>
    <row r="312" spans="1:17" s="39" customFormat="1" ht="10.8">
      <c r="A312" s="40"/>
      <c r="B312" s="52" t="s">
        <v>334</v>
      </c>
      <c r="C312" s="53" t="s">
        <v>335</v>
      </c>
      <c r="D312" s="54"/>
      <c r="E312" s="54"/>
      <c r="F312" s="55"/>
      <c r="G312" s="41"/>
      <c r="H312" s="55">
        <v>3287</v>
      </c>
      <c r="I312" s="38">
        <f t="shared" si="45"/>
        <v>1.8373894156531491E-2</v>
      </c>
      <c r="J312" s="55">
        <v>540</v>
      </c>
      <c r="K312" s="38">
        <f t="shared" si="46"/>
        <v>3.4645439534180516E-3</v>
      </c>
      <c r="L312" s="55">
        <v>854</v>
      </c>
      <c r="M312" s="38">
        <f t="shared" si="44"/>
        <v>4.7580506188613699E-3</v>
      </c>
      <c r="N312" s="38"/>
      <c r="O312" s="38">
        <f>PRODUCT(F312-H312,100,1/H312)</f>
        <v>-100</v>
      </c>
      <c r="P312" s="38">
        <f>PRODUCT(H312-J312,100,1/J312)</f>
        <v>508.7037037037037</v>
      </c>
      <c r="Q312" s="38">
        <f>PRODUCT(J312-L312,100,1/L312)</f>
        <v>-36.768149882903984</v>
      </c>
    </row>
    <row r="313" spans="1:17" s="39" customFormat="1" ht="32.4">
      <c r="A313" s="40"/>
      <c r="B313" s="52" t="s">
        <v>496</v>
      </c>
      <c r="C313" s="53" t="s">
        <v>497</v>
      </c>
      <c r="D313" s="54"/>
      <c r="E313" s="54"/>
      <c r="F313" s="55"/>
      <c r="G313" s="41"/>
      <c r="H313" s="55">
        <v>2115</v>
      </c>
      <c r="I313" s="38">
        <f t="shared" si="45"/>
        <v>1.1822569559192E-2</v>
      </c>
      <c r="J313" s="55"/>
      <c r="K313" s="38">
        <f t="shared" si="46"/>
        <v>6.4158221359593546E-6</v>
      </c>
      <c r="L313" s="55"/>
      <c r="M313" s="38">
        <f t="shared" si="44"/>
        <v>5.5714878440999646E-6</v>
      </c>
      <c r="N313" s="38"/>
      <c r="O313" s="38">
        <f>PRODUCT(F313-H313,100,1/H313)</f>
        <v>-100</v>
      </c>
      <c r="P313" s="38"/>
      <c r="Q313" s="38"/>
    </row>
    <row r="314" spans="1:17" s="39" customFormat="1" ht="32.4">
      <c r="A314" s="40"/>
      <c r="B314" s="52" t="s">
        <v>1199</v>
      </c>
      <c r="C314" s="53" t="s">
        <v>1200</v>
      </c>
      <c r="D314" s="54"/>
      <c r="E314" s="54"/>
      <c r="F314" s="55"/>
      <c r="G314" s="41"/>
      <c r="H314" s="55">
        <v>1682</v>
      </c>
      <c r="I314" s="38">
        <f t="shared" si="45"/>
        <v>9.402156973314868E-3</v>
      </c>
      <c r="J314" s="55"/>
      <c r="K314" s="38">
        <f t="shared" si="46"/>
        <v>6.4158221359593546E-6</v>
      </c>
      <c r="L314" s="55">
        <v>303</v>
      </c>
      <c r="M314" s="38">
        <f t="shared" si="44"/>
        <v>1.6881608167622893E-3</v>
      </c>
      <c r="N314" s="38"/>
      <c r="O314" s="38">
        <f>PRODUCT(F314-H314,100,1/H314)</f>
        <v>-99.999999999999986</v>
      </c>
      <c r="P314" s="38"/>
      <c r="Q314" s="38">
        <f>PRODUCT(J314-L314,100,1/L314)</f>
        <v>-100</v>
      </c>
    </row>
    <row r="315" spans="1:17" s="39" customFormat="1" ht="21.6">
      <c r="A315" s="40"/>
      <c r="B315" s="52" t="s">
        <v>60</v>
      </c>
      <c r="C315" s="53" t="s">
        <v>61</v>
      </c>
      <c r="D315" s="54"/>
      <c r="E315" s="54"/>
      <c r="F315" s="55"/>
      <c r="G315" s="41"/>
      <c r="H315" s="55">
        <v>1252</v>
      </c>
      <c r="I315" s="38">
        <f t="shared" si="45"/>
        <v>6.9985139896493543E-3</v>
      </c>
      <c r="J315" s="55">
        <v>8451</v>
      </c>
      <c r="K315" s="38">
        <f t="shared" si="46"/>
        <v>5.4220112870992508E-2</v>
      </c>
      <c r="L315" s="55"/>
      <c r="M315" s="38">
        <f t="shared" si="44"/>
        <v>5.5714878440999646E-6</v>
      </c>
      <c r="N315" s="38"/>
      <c r="O315" s="38">
        <f>PRODUCT(F315-H315,100,1/H315)</f>
        <v>-100</v>
      </c>
      <c r="P315" s="38">
        <f>PRODUCT(H315-J315,100,1/J315)</f>
        <v>-85.18518518518519</v>
      </c>
      <c r="Q315" s="38"/>
    </row>
    <row r="316" spans="1:17" s="39" customFormat="1" ht="10.8">
      <c r="A316" s="40"/>
      <c r="B316" s="52" t="s">
        <v>538</v>
      </c>
      <c r="C316" s="53" t="s">
        <v>539</v>
      </c>
      <c r="D316" s="54"/>
      <c r="E316" s="54"/>
      <c r="F316" s="55"/>
      <c r="G316" s="41"/>
      <c r="H316" s="55">
        <v>1250</v>
      </c>
      <c r="I316" s="38">
        <f t="shared" si="45"/>
        <v>6.9873342548416074E-3</v>
      </c>
      <c r="J316" s="55"/>
      <c r="K316" s="38">
        <f t="shared" si="46"/>
        <v>6.4158221359593546E-6</v>
      </c>
      <c r="L316" s="55"/>
      <c r="M316" s="38">
        <f t="shared" si="44"/>
        <v>5.5714878440999646E-6</v>
      </c>
      <c r="N316" s="38"/>
      <c r="O316" s="38">
        <f>PRODUCT(F316-H316,100,1/H316)</f>
        <v>-100</v>
      </c>
      <c r="P316" s="38"/>
      <c r="Q316" s="38"/>
    </row>
    <row r="317" spans="1:17" s="39" customFormat="1" ht="43.2">
      <c r="A317" s="40"/>
      <c r="B317" s="52" t="s">
        <v>352</v>
      </c>
      <c r="C317" s="53" t="s">
        <v>353</v>
      </c>
      <c r="D317" s="54"/>
      <c r="E317" s="54"/>
      <c r="F317" s="55"/>
      <c r="G317" s="41"/>
      <c r="H317" s="55">
        <v>1202</v>
      </c>
      <c r="I317" s="38">
        <f t="shared" si="45"/>
        <v>6.7190206194556899E-3</v>
      </c>
      <c r="J317" s="55"/>
      <c r="K317" s="38">
        <f t="shared" si="46"/>
        <v>6.4158221359593546E-6</v>
      </c>
      <c r="L317" s="55">
        <v>418</v>
      </c>
      <c r="M317" s="38">
        <f t="shared" si="44"/>
        <v>2.3288819188337852E-3</v>
      </c>
      <c r="N317" s="38"/>
      <c r="O317" s="38">
        <f>PRODUCT(F317-H317,100,1/H317)</f>
        <v>-100</v>
      </c>
      <c r="P317" s="38"/>
      <c r="Q317" s="38">
        <f>PRODUCT(J317-L317,100,1/L317)</f>
        <v>-100</v>
      </c>
    </row>
    <row r="318" spans="1:17" s="39" customFormat="1" ht="43.2">
      <c r="A318" s="40"/>
      <c r="B318" s="52" t="s">
        <v>284</v>
      </c>
      <c r="C318" s="53" t="s">
        <v>285</v>
      </c>
      <c r="D318" s="54"/>
      <c r="E318" s="54"/>
      <c r="F318" s="55"/>
      <c r="G318" s="41"/>
      <c r="H318" s="55">
        <v>1108</v>
      </c>
      <c r="I318" s="38">
        <f t="shared" si="45"/>
        <v>6.1935730834916016E-3</v>
      </c>
      <c r="J318" s="55"/>
      <c r="K318" s="38">
        <f t="shared" si="46"/>
        <v>6.4158221359593546E-6</v>
      </c>
      <c r="L318" s="55"/>
      <c r="M318" s="38">
        <f t="shared" si="44"/>
        <v>5.5714878440999646E-6</v>
      </c>
      <c r="N318" s="38"/>
      <c r="O318" s="38">
        <f>PRODUCT(F318-H318,100,1/H318)</f>
        <v>-100</v>
      </c>
      <c r="P318" s="38"/>
      <c r="Q318" s="38"/>
    </row>
    <row r="319" spans="1:17" s="39" customFormat="1" ht="21.6">
      <c r="A319" s="40"/>
      <c r="B319" s="52" t="s">
        <v>816</v>
      </c>
      <c r="C319" s="53" t="s">
        <v>817</v>
      </c>
      <c r="D319" s="54"/>
      <c r="E319" s="54"/>
      <c r="F319" s="55"/>
      <c r="G319" s="41"/>
      <c r="H319" s="55">
        <v>709</v>
      </c>
      <c r="I319" s="38">
        <f t="shared" si="45"/>
        <v>3.9632159893461597E-3</v>
      </c>
      <c r="J319" s="55">
        <v>50</v>
      </c>
      <c r="K319" s="38">
        <f t="shared" si="46"/>
        <v>3.2079110679796773E-4</v>
      </c>
      <c r="L319" s="55">
        <v>639</v>
      </c>
      <c r="M319" s="38">
        <f t="shared" si="44"/>
        <v>3.5601807323798773E-3</v>
      </c>
      <c r="N319" s="38"/>
      <c r="O319" s="38">
        <f>PRODUCT(F319-H319,100,1/H319)</f>
        <v>-100</v>
      </c>
      <c r="P319" s="38">
        <f>PRODUCT(H319-J319,100,1/J319)</f>
        <v>1318</v>
      </c>
      <c r="Q319" s="38">
        <f>PRODUCT(J319-L319,100,1/L319)</f>
        <v>-92.175273865414709</v>
      </c>
    </row>
    <row r="320" spans="1:17" s="39" customFormat="1" ht="43.2">
      <c r="A320" s="40"/>
      <c r="B320" s="52" t="s">
        <v>970</v>
      </c>
      <c r="C320" s="53" t="s">
        <v>971</v>
      </c>
      <c r="D320" s="54"/>
      <c r="E320" s="54"/>
      <c r="F320" s="55"/>
      <c r="G320" s="41"/>
      <c r="H320" s="55">
        <v>473</v>
      </c>
      <c r="I320" s="38">
        <f t="shared" si="45"/>
        <v>2.6440072820320642E-3</v>
      </c>
      <c r="J320" s="55">
        <v>20</v>
      </c>
      <c r="K320" s="38">
        <f t="shared" si="46"/>
        <v>1.2831644271918711E-4</v>
      </c>
      <c r="L320" s="55">
        <v>238</v>
      </c>
      <c r="M320" s="38">
        <f t="shared" si="44"/>
        <v>1.3260141068957916E-3</v>
      </c>
      <c r="N320" s="38"/>
      <c r="O320" s="38">
        <f>PRODUCT(F320-H320,100,1/H320)</f>
        <v>-100</v>
      </c>
      <c r="P320" s="38">
        <f>PRODUCT(H320-J320,100,1/J320)</f>
        <v>2265</v>
      </c>
      <c r="Q320" s="38">
        <f>PRODUCT(J320-L320,100,1/L320)</f>
        <v>-91.596638655462186</v>
      </c>
    </row>
    <row r="321" spans="1:17" s="39" customFormat="1" ht="43.2">
      <c r="A321" s="40"/>
      <c r="B321" s="52" t="s">
        <v>260</v>
      </c>
      <c r="C321" s="53" t="s">
        <v>261</v>
      </c>
      <c r="D321" s="54"/>
      <c r="E321" s="54"/>
      <c r="F321" s="55"/>
      <c r="G321" s="41"/>
      <c r="H321" s="55">
        <v>406</v>
      </c>
      <c r="I321" s="38">
        <f t="shared" si="45"/>
        <v>2.2694861659725541E-3</v>
      </c>
      <c r="J321" s="55"/>
      <c r="K321" s="38">
        <f t="shared" si="46"/>
        <v>6.4158221359593546E-6</v>
      </c>
      <c r="L321" s="55"/>
      <c r="M321" s="38">
        <f t="shared" si="44"/>
        <v>5.5714878440999646E-6</v>
      </c>
      <c r="N321" s="38"/>
      <c r="O321" s="38">
        <f>PRODUCT(F321-H321,100,1/H321)</f>
        <v>-100</v>
      </c>
      <c r="P321" s="38"/>
      <c r="Q321" s="38"/>
    </row>
    <row r="322" spans="1:17" s="39" customFormat="1" ht="43.2">
      <c r="A322" s="40"/>
      <c r="B322" s="52" t="s">
        <v>660</v>
      </c>
      <c r="C322" s="53" t="s">
        <v>661</v>
      </c>
      <c r="D322" s="54"/>
      <c r="E322" s="54"/>
      <c r="F322" s="55"/>
      <c r="G322" s="41"/>
      <c r="H322" s="55">
        <v>356</v>
      </c>
      <c r="I322" s="38">
        <f t="shared" si="45"/>
        <v>1.9899927957788897E-3</v>
      </c>
      <c r="J322" s="55">
        <v>170</v>
      </c>
      <c r="K322" s="38">
        <f t="shared" si="46"/>
        <v>1.0906897631130902E-3</v>
      </c>
      <c r="L322" s="55">
        <v>40</v>
      </c>
      <c r="M322" s="38">
        <f t="shared" si="44"/>
        <v>2.2285951376399858E-4</v>
      </c>
      <c r="N322" s="38"/>
      <c r="O322" s="38">
        <f>PRODUCT(F322-H322,100,1/H322)</f>
        <v>-100</v>
      </c>
      <c r="P322" s="38">
        <f>PRODUCT(H322-J322,100,1/J322)</f>
        <v>109.41176470588235</v>
      </c>
      <c r="Q322" s="38">
        <f>PRODUCT(J322-L322,100,1/L322)</f>
        <v>325</v>
      </c>
    </row>
    <row r="323" spans="1:17" s="39" customFormat="1" ht="32.4">
      <c r="A323" s="40"/>
      <c r="B323" s="52" t="s">
        <v>200</v>
      </c>
      <c r="C323" s="53" t="s">
        <v>201</v>
      </c>
      <c r="D323" s="54"/>
      <c r="E323" s="54"/>
      <c r="F323" s="55"/>
      <c r="G323" s="41"/>
      <c r="H323" s="55">
        <v>309</v>
      </c>
      <c r="I323" s="38">
        <f t="shared" si="45"/>
        <v>1.7272690277968454E-3</v>
      </c>
      <c r="J323" s="55"/>
      <c r="K323" s="38">
        <f t="shared" si="46"/>
        <v>6.4158221359593546E-6</v>
      </c>
      <c r="L323" s="55"/>
      <c r="M323" s="38">
        <f t="shared" si="44"/>
        <v>5.5714878440999646E-6</v>
      </c>
      <c r="N323" s="38"/>
      <c r="O323" s="38">
        <f>PRODUCT(F323-H323,100,1/H323)</f>
        <v>-100</v>
      </c>
      <c r="P323" s="38"/>
      <c r="Q323" s="38"/>
    </row>
    <row r="324" spans="1:17" s="39" customFormat="1" ht="10.8">
      <c r="A324" s="40"/>
      <c r="B324" s="52" t="s">
        <v>1201</v>
      </c>
      <c r="C324" s="53" t="s">
        <v>1202</v>
      </c>
      <c r="D324" s="54"/>
      <c r="E324" s="54"/>
      <c r="F324" s="55"/>
      <c r="G324" s="41"/>
      <c r="H324" s="55">
        <v>215</v>
      </c>
      <c r="I324" s="38">
        <f t="shared" si="45"/>
        <v>1.2018214918327566E-3</v>
      </c>
      <c r="J324" s="55"/>
      <c r="K324" s="38">
        <f t="shared" si="46"/>
        <v>6.4158221359593546E-6</v>
      </c>
      <c r="L324" s="55">
        <v>7191</v>
      </c>
      <c r="M324" s="38">
        <f t="shared" si="44"/>
        <v>4.0064569086922845E-2</v>
      </c>
      <c r="N324" s="38"/>
      <c r="O324" s="38">
        <f>PRODUCT(F324-H324,100,1/H324)</f>
        <v>-100</v>
      </c>
      <c r="P324" s="38"/>
      <c r="Q324" s="38">
        <f>PRODUCT(J324-L324,100,1/L324)</f>
        <v>-99.999999999999986</v>
      </c>
    </row>
    <row r="325" spans="1:17" s="39" customFormat="1" ht="32.4">
      <c r="A325" s="40"/>
      <c r="B325" s="52" t="s">
        <v>180</v>
      </c>
      <c r="C325" s="53" t="s">
        <v>181</v>
      </c>
      <c r="D325" s="54"/>
      <c r="E325" s="54"/>
      <c r="F325" s="55"/>
      <c r="G325" s="41"/>
      <c r="H325" s="55">
        <v>150</v>
      </c>
      <c r="I325" s="38">
        <f t="shared" si="45"/>
        <v>8.3848011058099299E-4</v>
      </c>
      <c r="J325" s="55"/>
      <c r="K325" s="38">
        <f t="shared" si="46"/>
        <v>6.4158221359593546E-6</v>
      </c>
      <c r="L325" s="55"/>
      <c r="M325" s="38">
        <f t="shared" si="44"/>
        <v>5.5714878440999646E-6</v>
      </c>
      <c r="N325" s="38"/>
      <c r="O325" s="38">
        <f>PRODUCT(F325-H325,100,1/H325)</f>
        <v>-100</v>
      </c>
      <c r="P325" s="38"/>
      <c r="Q325" s="38"/>
    </row>
    <row r="326" spans="1:17" s="39" customFormat="1" ht="21.6">
      <c r="A326" s="40"/>
      <c r="B326" s="52" t="s">
        <v>836</v>
      </c>
      <c r="C326" s="53" t="s">
        <v>837</v>
      </c>
      <c r="D326" s="54"/>
      <c r="E326" s="54"/>
      <c r="F326" s="55"/>
      <c r="G326" s="41"/>
      <c r="H326" s="55">
        <v>125</v>
      </c>
      <c r="I326" s="38">
        <f t="shared" si="45"/>
        <v>6.9873342548416081E-4</v>
      </c>
      <c r="J326" s="55"/>
      <c r="K326" s="38">
        <f t="shared" si="46"/>
        <v>6.4158221359593546E-6</v>
      </c>
      <c r="L326" s="55"/>
      <c r="M326" s="38">
        <f t="shared" si="44"/>
        <v>5.5714878440999646E-6</v>
      </c>
      <c r="N326" s="38"/>
      <c r="O326" s="38">
        <f>PRODUCT(F326-H326,100,1/H326)</f>
        <v>-100</v>
      </c>
      <c r="P326" s="38"/>
      <c r="Q326" s="38"/>
    </row>
    <row r="327" spans="1:17" s="39" customFormat="1" ht="32.4">
      <c r="A327" s="40"/>
      <c r="B327" s="52" t="s">
        <v>312</v>
      </c>
      <c r="C327" s="53" t="s">
        <v>313</v>
      </c>
      <c r="D327" s="54"/>
      <c r="E327" s="54"/>
      <c r="F327" s="55"/>
      <c r="G327" s="41"/>
      <c r="H327" s="55">
        <v>62</v>
      </c>
      <c r="I327" s="38">
        <f t="shared" si="45"/>
        <v>3.4657177904014375E-4</v>
      </c>
      <c r="J327" s="55"/>
      <c r="K327" s="38">
        <f t="shared" si="46"/>
        <v>6.4158221359593546E-6</v>
      </c>
      <c r="L327" s="55"/>
      <c r="M327" s="38">
        <f t="shared" si="44"/>
        <v>5.5714878440999646E-6</v>
      </c>
      <c r="N327" s="38"/>
      <c r="O327" s="38">
        <f>PRODUCT(F327-H327,100,1/H327)</f>
        <v>-100</v>
      </c>
      <c r="P327" s="38"/>
      <c r="Q327" s="38"/>
    </row>
    <row r="328" spans="1:17" s="39" customFormat="1" ht="32.4">
      <c r="A328" s="40"/>
      <c r="B328" s="52" t="s">
        <v>470</v>
      </c>
      <c r="C328" s="53" t="s">
        <v>471</v>
      </c>
      <c r="D328" s="54"/>
      <c r="E328" s="54"/>
      <c r="F328" s="55"/>
      <c r="G328" s="41"/>
      <c r="H328" s="55">
        <v>45</v>
      </c>
      <c r="I328" s="38">
        <f t="shared" si="45"/>
        <v>2.5154403317429787E-4</v>
      </c>
      <c r="J328" s="55">
        <v>224</v>
      </c>
      <c r="K328" s="38">
        <f t="shared" si="46"/>
        <v>1.4371441584548955E-3</v>
      </c>
      <c r="L328" s="55"/>
      <c r="M328" s="38">
        <f t="shared" si="44"/>
        <v>5.5714878440999646E-6</v>
      </c>
      <c r="N328" s="38"/>
      <c r="O328" s="38">
        <f>PRODUCT(F328-H328,100,1/H328)</f>
        <v>-100</v>
      </c>
      <c r="P328" s="38">
        <f>PRODUCT(H328-J328,100,1/J328)</f>
        <v>-79.910714285714278</v>
      </c>
      <c r="Q328" s="38"/>
    </row>
    <row r="329" spans="1:17" s="39" customFormat="1" ht="21.6">
      <c r="A329" s="40"/>
      <c r="B329" s="52" t="s">
        <v>106</v>
      </c>
      <c r="C329" s="53" t="s">
        <v>107</v>
      </c>
      <c r="D329" s="54"/>
      <c r="E329" s="54"/>
      <c r="F329" s="55"/>
      <c r="G329" s="41"/>
      <c r="H329" s="55">
        <v>29</v>
      </c>
      <c r="I329" s="38">
        <f t="shared" si="45"/>
        <v>1.621061547123253E-4</v>
      </c>
      <c r="J329" s="55"/>
      <c r="K329" s="38">
        <f t="shared" si="46"/>
        <v>6.4158221359593546E-6</v>
      </c>
      <c r="L329" s="55"/>
      <c r="M329" s="38">
        <f t="shared" si="44"/>
        <v>5.5714878440999646E-6</v>
      </c>
      <c r="N329" s="38"/>
      <c r="O329" s="38">
        <f>PRODUCT(F329-H329,100,1/H329)</f>
        <v>-100</v>
      </c>
      <c r="P329" s="38"/>
      <c r="Q329" s="38"/>
    </row>
    <row r="330" spans="1:17" s="39" customFormat="1" ht="32.4">
      <c r="A330" s="40"/>
      <c r="B330" s="52" t="s">
        <v>490</v>
      </c>
      <c r="C330" s="53" t="s">
        <v>491</v>
      </c>
      <c r="D330" s="54"/>
      <c r="E330" s="54"/>
      <c r="F330" s="55"/>
      <c r="G330" s="41"/>
      <c r="H330" s="55">
        <v>25</v>
      </c>
      <c r="I330" s="38">
        <f t="shared" si="45"/>
        <v>1.3974668509683216E-4</v>
      </c>
      <c r="J330" s="55">
        <v>37</v>
      </c>
      <c r="K330" s="38">
        <f t="shared" si="46"/>
        <v>2.3738541903049612E-4</v>
      </c>
      <c r="L330" s="55"/>
      <c r="M330" s="38">
        <f t="shared" si="44"/>
        <v>5.5714878440999646E-6</v>
      </c>
      <c r="N330" s="38"/>
      <c r="O330" s="38">
        <f>PRODUCT(F330-H330,100,1/H330)</f>
        <v>-100</v>
      </c>
      <c r="P330" s="38">
        <f>PRODUCT(H330-J330,100,1/J330)</f>
        <v>-32.432432432432435</v>
      </c>
      <c r="Q330" s="38"/>
    </row>
    <row r="331" spans="1:17" s="39" customFormat="1" ht="10.8">
      <c r="A331" s="40"/>
      <c r="B331" s="52" t="s">
        <v>1203</v>
      </c>
      <c r="C331" s="53" t="s">
        <v>1204</v>
      </c>
      <c r="D331" s="54"/>
      <c r="E331" s="54"/>
      <c r="F331" s="55"/>
      <c r="G331" s="41"/>
      <c r="H331" s="55"/>
      <c r="I331" s="41"/>
      <c r="J331" s="55">
        <v>375595</v>
      </c>
      <c r="K331" s="38">
        <f t="shared" si="46"/>
        <v>2.4097507151556541</v>
      </c>
      <c r="L331" s="55"/>
      <c r="M331" s="38">
        <f t="shared" si="44"/>
        <v>5.5714878440999646E-6</v>
      </c>
      <c r="N331" s="38"/>
      <c r="O331" s="38"/>
      <c r="P331" s="38">
        <f>PRODUCT(H331-J331,100,1/J331)</f>
        <v>-100</v>
      </c>
      <c r="Q331" s="38"/>
    </row>
    <row r="332" spans="1:17" s="39" customFormat="1" ht="43.2">
      <c r="A332" s="40"/>
      <c r="B332" s="52" t="s">
        <v>1205</v>
      </c>
      <c r="C332" s="53" t="s">
        <v>1206</v>
      </c>
      <c r="D332" s="54"/>
      <c r="E332" s="54"/>
      <c r="F332" s="55"/>
      <c r="G332" s="41"/>
      <c r="H332" s="55"/>
      <c r="I332" s="41"/>
      <c r="J332" s="55">
        <v>61679</v>
      </c>
      <c r="K332" s="38">
        <f t="shared" si="46"/>
        <v>0.39572149352383706</v>
      </c>
      <c r="L332" s="55">
        <v>76093</v>
      </c>
      <c r="M332" s="38">
        <f t="shared" si="44"/>
        <v>0.42395122452109857</v>
      </c>
      <c r="N332" s="38"/>
      <c r="O332" s="38"/>
      <c r="P332" s="38">
        <f>PRODUCT(H332-J332,100,1/J332)</f>
        <v>-100</v>
      </c>
      <c r="Q332" s="38">
        <f>PRODUCT(J332-L332,100,1/L332)</f>
        <v>-18.942609701286582</v>
      </c>
    </row>
    <row r="333" spans="1:17" s="39" customFormat="1" ht="10.8">
      <c r="A333" s="40"/>
      <c r="B333" s="52" t="s">
        <v>1207</v>
      </c>
      <c r="C333" s="53" t="s">
        <v>1208</v>
      </c>
      <c r="D333" s="54"/>
      <c r="E333" s="54"/>
      <c r="F333" s="55"/>
      <c r="G333" s="41"/>
      <c r="H333" s="55"/>
      <c r="I333" s="41"/>
      <c r="J333" s="55">
        <v>23317</v>
      </c>
      <c r="K333" s="38">
        <f t="shared" si="46"/>
        <v>0.14959772474416427</v>
      </c>
      <c r="L333" s="55">
        <v>8390</v>
      </c>
      <c r="M333" s="38">
        <f t="shared" si="44"/>
        <v>4.6744783011998699E-2</v>
      </c>
      <c r="N333" s="38"/>
      <c r="O333" s="38"/>
      <c r="P333" s="38">
        <f>PRODUCT(H333-J333,100,1/J333)</f>
        <v>-100.00000000000001</v>
      </c>
      <c r="Q333" s="38">
        <f>PRODUCT(J333-L333,100,1/L333)</f>
        <v>177.91418355184743</v>
      </c>
    </row>
    <row r="334" spans="1:17" s="39" customFormat="1" ht="32.4">
      <c r="A334" s="40"/>
      <c r="B334" s="52" t="s">
        <v>416</v>
      </c>
      <c r="C334" s="53" t="s">
        <v>417</v>
      </c>
      <c r="D334" s="54"/>
      <c r="E334" s="54"/>
      <c r="F334" s="55"/>
      <c r="G334" s="41"/>
      <c r="H334" s="55"/>
      <c r="I334" s="41"/>
      <c r="J334" s="55">
        <v>20183</v>
      </c>
      <c r="K334" s="38">
        <f t="shared" si="46"/>
        <v>0.12949053817006767</v>
      </c>
      <c r="L334" s="55"/>
      <c r="M334" s="38">
        <f t="shared" si="44"/>
        <v>5.5714878440999646E-6</v>
      </c>
      <c r="N334" s="38"/>
      <c r="O334" s="38"/>
      <c r="P334" s="38">
        <f>PRODUCT(H334-J334,100,1/J334)</f>
        <v>-100</v>
      </c>
      <c r="Q334" s="38"/>
    </row>
    <row r="335" spans="1:17" s="39" customFormat="1" ht="43.2">
      <c r="A335" s="40"/>
      <c r="B335" s="52" t="s">
        <v>968</v>
      </c>
      <c r="C335" s="53" t="s">
        <v>969</v>
      </c>
      <c r="D335" s="54"/>
      <c r="E335" s="54"/>
      <c r="F335" s="55"/>
      <c r="G335" s="41"/>
      <c r="H335" s="55"/>
      <c r="I335" s="41"/>
      <c r="J335" s="55">
        <v>10000</v>
      </c>
      <c r="K335" s="38">
        <f t="shared" si="46"/>
        <v>6.4158221359593551E-2</v>
      </c>
      <c r="L335" s="55"/>
      <c r="M335" s="38">
        <f t="shared" si="44"/>
        <v>5.5714878440999646E-6</v>
      </c>
      <c r="N335" s="38"/>
      <c r="O335" s="38"/>
      <c r="P335" s="38">
        <f>PRODUCT(H335-J335,100,1/J335)</f>
        <v>-100</v>
      </c>
      <c r="Q335" s="38"/>
    </row>
    <row r="336" spans="1:17" s="39" customFormat="1" ht="32.4">
      <c r="A336" s="40"/>
      <c r="B336" s="52" t="s">
        <v>1209</v>
      </c>
      <c r="C336" s="53" t="s">
        <v>1210</v>
      </c>
      <c r="D336" s="54"/>
      <c r="E336" s="54"/>
      <c r="F336" s="55"/>
      <c r="G336" s="41"/>
      <c r="H336" s="55"/>
      <c r="I336" s="41"/>
      <c r="J336" s="55">
        <v>6194</v>
      </c>
      <c r="K336" s="38">
        <f t="shared" si="46"/>
        <v>3.9739602310132245E-2</v>
      </c>
      <c r="L336" s="55"/>
      <c r="M336" s="38">
        <f t="shared" si="44"/>
        <v>5.5714878440999646E-6</v>
      </c>
      <c r="N336" s="38"/>
      <c r="O336" s="38"/>
      <c r="P336" s="38">
        <f>PRODUCT(H336-J336,100,1/J336)</f>
        <v>-100</v>
      </c>
      <c r="Q336" s="38"/>
    </row>
    <row r="337" spans="1:17" s="39" customFormat="1" ht="43.2">
      <c r="A337" s="40"/>
      <c r="B337" s="52" t="s">
        <v>158</v>
      </c>
      <c r="C337" s="53" t="s">
        <v>159</v>
      </c>
      <c r="D337" s="54"/>
      <c r="E337" s="54"/>
      <c r="F337" s="55"/>
      <c r="G337" s="41"/>
      <c r="H337" s="55"/>
      <c r="I337" s="41"/>
      <c r="J337" s="55">
        <v>4252</v>
      </c>
      <c r="K337" s="38">
        <f t="shared" si="46"/>
        <v>2.7280075722099176E-2</v>
      </c>
      <c r="L337" s="55"/>
      <c r="M337" s="38">
        <f t="shared" si="44"/>
        <v>5.5714878440999646E-6</v>
      </c>
      <c r="N337" s="38"/>
      <c r="O337" s="38"/>
      <c r="P337" s="38">
        <f>PRODUCT(H337-J337,100,1/J337)</f>
        <v>-100</v>
      </c>
      <c r="Q337" s="38"/>
    </row>
    <row r="338" spans="1:17" s="39" customFormat="1" ht="21.6">
      <c r="A338" s="40"/>
      <c r="B338" s="52" t="s">
        <v>1211</v>
      </c>
      <c r="C338" s="53" t="s">
        <v>1212</v>
      </c>
      <c r="D338" s="54"/>
      <c r="E338" s="54"/>
      <c r="F338" s="55"/>
      <c r="G338" s="41"/>
      <c r="H338" s="55"/>
      <c r="I338" s="41"/>
      <c r="J338" s="55">
        <v>4100</v>
      </c>
      <c r="K338" s="38">
        <f t="shared" si="46"/>
        <v>2.6304870757433357E-2</v>
      </c>
      <c r="L338" s="55"/>
      <c r="M338" s="38">
        <f t="shared" si="44"/>
        <v>5.5714878440999646E-6</v>
      </c>
      <c r="N338" s="38"/>
      <c r="O338" s="38"/>
      <c r="P338" s="38">
        <f>PRODUCT(H338-J338,100,1/J338)</f>
        <v>-100</v>
      </c>
      <c r="Q338" s="38"/>
    </row>
    <row r="339" spans="1:17" s="39" customFormat="1" ht="43.2">
      <c r="A339" s="40"/>
      <c r="B339" s="52" t="s">
        <v>140</v>
      </c>
      <c r="C339" s="53" t="s">
        <v>141</v>
      </c>
      <c r="D339" s="54"/>
      <c r="E339" s="54"/>
      <c r="F339" s="55"/>
      <c r="G339" s="41"/>
      <c r="H339" s="55"/>
      <c r="I339" s="41"/>
      <c r="J339" s="55">
        <v>4040</v>
      </c>
      <c r="K339" s="38">
        <f t="shared" si="46"/>
        <v>2.5919921429275794E-2</v>
      </c>
      <c r="L339" s="55"/>
      <c r="M339" s="38">
        <f t="shared" si="44"/>
        <v>5.5714878440999646E-6</v>
      </c>
      <c r="N339" s="38"/>
      <c r="O339" s="38"/>
      <c r="P339" s="38">
        <f>PRODUCT(H339-J339,100,1/J339)</f>
        <v>-100</v>
      </c>
      <c r="Q339" s="38"/>
    </row>
    <row r="340" spans="1:17" s="39" customFormat="1" ht="32.4">
      <c r="A340" s="40"/>
      <c r="B340" s="52" t="s">
        <v>350</v>
      </c>
      <c r="C340" s="53" t="s">
        <v>351</v>
      </c>
      <c r="D340" s="54"/>
      <c r="E340" s="54"/>
      <c r="F340" s="55"/>
      <c r="G340" s="41"/>
      <c r="H340" s="55"/>
      <c r="I340" s="41"/>
      <c r="J340" s="55">
        <v>3883</v>
      </c>
      <c r="K340" s="38">
        <f t="shared" si="46"/>
        <v>2.4912637353930175E-2</v>
      </c>
      <c r="L340" s="55"/>
      <c r="M340" s="38">
        <f t="shared" si="44"/>
        <v>5.5714878440999646E-6</v>
      </c>
      <c r="N340" s="38"/>
      <c r="O340" s="38"/>
      <c r="P340" s="38">
        <f>PRODUCT(H340-J340,100,1/J340)</f>
        <v>-100.00000000000001</v>
      </c>
      <c r="Q340" s="38"/>
    </row>
    <row r="341" spans="1:17" s="39" customFormat="1" ht="21.6">
      <c r="A341" s="40"/>
      <c r="B341" s="52" t="s">
        <v>1213</v>
      </c>
      <c r="C341" s="53" t="s">
        <v>1214</v>
      </c>
      <c r="D341" s="54"/>
      <c r="E341" s="54"/>
      <c r="F341" s="55"/>
      <c r="G341" s="41"/>
      <c r="H341" s="55"/>
      <c r="I341" s="41"/>
      <c r="J341" s="55">
        <v>3409</v>
      </c>
      <c r="K341" s="38">
        <f t="shared" si="46"/>
        <v>2.1871537661485443E-2</v>
      </c>
      <c r="L341" s="55"/>
      <c r="M341" s="38">
        <f t="shared" si="44"/>
        <v>5.5714878440999646E-6</v>
      </c>
      <c r="N341" s="38"/>
      <c r="O341" s="38"/>
      <c r="P341" s="38">
        <f>PRODUCT(H341-J341,100,1/J341)</f>
        <v>-100</v>
      </c>
      <c r="Q341" s="38"/>
    </row>
    <row r="342" spans="1:17" s="39" customFormat="1" ht="21.6">
      <c r="A342" s="40"/>
      <c r="B342" s="52" t="s">
        <v>176</v>
      </c>
      <c r="C342" s="53" t="s">
        <v>177</v>
      </c>
      <c r="D342" s="54"/>
      <c r="E342" s="54"/>
      <c r="F342" s="55"/>
      <c r="G342" s="41"/>
      <c r="H342" s="55"/>
      <c r="I342" s="41"/>
      <c r="J342" s="55">
        <v>2588</v>
      </c>
      <c r="K342" s="38">
        <f t="shared" si="46"/>
        <v>1.6604147687862812E-2</v>
      </c>
      <c r="L342" s="55"/>
      <c r="M342" s="38">
        <f t="shared" si="44"/>
        <v>5.5714878440999646E-6</v>
      </c>
      <c r="N342" s="38"/>
      <c r="O342" s="38"/>
      <c r="P342" s="38">
        <f>PRODUCT(H342-J342,100,1/J342)</f>
        <v>-100</v>
      </c>
      <c r="Q342" s="38"/>
    </row>
    <row r="343" spans="1:17" s="39" customFormat="1" ht="43.2">
      <c r="A343" s="40"/>
      <c r="B343" s="52" t="s">
        <v>1215</v>
      </c>
      <c r="C343" s="53" t="s">
        <v>1216</v>
      </c>
      <c r="D343" s="54"/>
      <c r="E343" s="54"/>
      <c r="F343" s="55"/>
      <c r="G343" s="41"/>
      <c r="H343" s="55"/>
      <c r="I343" s="41"/>
      <c r="J343" s="55">
        <v>1075</v>
      </c>
      <c r="K343" s="38">
        <f t="shared" si="46"/>
        <v>6.8970087961563063E-3</v>
      </c>
      <c r="L343" s="55"/>
      <c r="M343" s="38">
        <f t="shared" si="44"/>
        <v>5.5714878440999646E-6</v>
      </c>
      <c r="N343" s="38"/>
      <c r="O343" s="38"/>
      <c r="P343" s="38">
        <f>PRODUCT(H343-J343,100,1/J343)</f>
        <v>-100</v>
      </c>
      <c r="Q343" s="38"/>
    </row>
    <row r="344" spans="1:17" s="39" customFormat="1" ht="43.2">
      <c r="A344" s="40"/>
      <c r="B344" s="52" t="s">
        <v>1217</v>
      </c>
      <c r="C344" s="53" t="s">
        <v>1218</v>
      </c>
      <c r="D344" s="54"/>
      <c r="E344" s="54"/>
      <c r="F344" s="55"/>
      <c r="G344" s="41"/>
      <c r="H344" s="55"/>
      <c r="I344" s="41"/>
      <c r="J344" s="55">
        <v>863</v>
      </c>
      <c r="K344" s="38">
        <f t="shared" si="46"/>
        <v>5.536854503332923E-3</v>
      </c>
      <c r="L344" s="55"/>
      <c r="M344" s="38">
        <f t="shared" si="44"/>
        <v>5.5714878440999646E-6</v>
      </c>
      <c r="N344" s="38"/>
      <c r="O344" s="38"/>
      <c r="P344" s="38">
        <f>PRODUCT(H344-J344,100,1/J344)</f>
        <v>-100</v>
      </c>
      <c r="Q344" s="38"/>
    </row>
    <row r="345" spans="1:17" s="39" customFormat="1" ht="21.6">
      <c r="A345" s="40"/>
      <c r="B345" s="52" t="s">
        <v>422</v>
      </c>
      <c r="C345" s="53" t="s">
        <v>423</v>
      </c>
      <c r="D345" s="54"/>
      <c r="E345" s="54"/>
      <c r="F345" s="55"/>
      <c r="G345" s="41"/>
      <c r="H345" s="55"/>
      <c r="I345" s="41"/>
      <c r="J345" s="55">
        <v>861</v>
      </c>
      <c r="K345" s="38">
        <f t="shared" si="46"/>
        <v>5.5240228590610046E-3</v>
      </c>
      <c r="L345" s="55">
        <v>136</v>
      </c>
      <c r="M345" s="38">
        <f t="shared" si="44"/>
        <v>7.5772234679759515E-4</v>
      </c>
      <c r="N345" s="38"/>
      <c r="O345" s="38"/>
      <c r="P345" s="38">
        <f>PRODUCT(H345-J345,100,1/J345)</f>
        <v>-100</v>
      </c>
      <c r="Q345" s="38">
        <f>PRODUCT(J345-L345,100,1/L345)</f>
        <v>533.08823529411768</v>
      </c>
    </row>
    <row r="346" spans="1:17" s="39" customFormat="1" ht="32.4">
      <c r="A346" s="40"/>
      <c r="B346" s="52" t="s">
        <v>1219</v>
      </c>
      <c r="C346" s="53" t="s">
        <v>1220</v>
      </c>
      <c r="D346" s="54"/>
      <c r="E346" s="54"/>
      <c r="F346" s="55"/>
      <c r="G346" s="41"/>
      <c r="H346" s="55"/>
      <c r="I346" s="41"/>
      <c r="J346" s="55">
        <v>579</v>
      </c>
      <c r="K346" s="38">
        <f t="shared" si="46"/>
        <v>3.7147610167204666E-3</v>
      </c>
      <c r="L346" s="55"/>
      <c r="M346" s="38">
        <f t="shared" si="44"/>
        <v>5.5714878440999646E-6</v>
      </c>
      <c r="N346" s="38"/>
      <c r="O346" s="38"/>
      <c r="P346" s="38">
        <f>PRODUCT(H346-J346,100,1/J346)</f>
        <v>-100</v>
      </c>
      <c r="Q346" s="38"/>
    </row>
    <row r="347" spans="1:17" s="39" customFormat="1" ht="43.2">
      <c r="A347" s="40"/>
      <c r="B347" s="52" t="s">
        <v>842</v>
      </c>
      <c r="C347" s="53" t="s">
        <v>843</v>
      </c>
      <c r="D347" s="54"/>
      <c r="E347" s="54"/>
      <c r="F347" s="55"/>
      <c r="G347" s="41"/>
      <c r="H347" s="55"/>
      <c r="I347" s="41"/>
      <c r="J347" s="55">
        <v>473</v>
      </c>
      <c r="K347" s="38">
        <f t="shared" si="46"/>
        <v>3.034683870308775E-3</v>
      </c>
      <c r="L347" s="55"/>
      <c r="M347" s="38">
        <f t="shared" si="44"/>
        <v>5.5714878440999646E-6</v>
      </c>
      <c r="N347" s="38"/>
      <c r="O347" s="38"/>
      <c r="P347" s="38">
        <f>PRODUCT(H347-J347,100,1/J347)</f>
        <v>-100</v>
      </c>
      <c r="Q347" s="38"/>
    </row>
    <row r="348" spans="1:17" s="39" customFormat="1" ht="32.4">
      <c r="A348" s="40"/>
      <c r="B348" s="52" t="s">
        <v>694</v>
      </c>
      <c r="C348" s="53" t="s">
        <v>695</v>
      </c>
      <c r="D348" s="54"/>
      <c r="E348" s="54"/>
      <c r="F348" s="55"/>
      <c r="G348" s="41"/>
      <c r="H348" s="55"/>
      <c r="I348" s="41"/>
      <c r="J348" s="55">
        <v>438</v>
      </c>
      <c r="K348" s="38">
        <f t="shared" si="46"/>
        <v>2.8101300955501976E-3</v>
      </c>
      <c r="L348" s="55"/>
      <c r="M348" s="38">
        <f t="shared" si="44"/>
        <v>5.5714878440999646E-6</v>
      </c>
      <c r="N348" s="38"/>
      <c r="O348" s="38"/>
      <c r="P348" s="38">
        <f>PRODUCT(H348-J348,100,1/J348)</f>
        <v>-100</v>
      </c>
      <c r="Q348" s="38"/>
    </row>
    <row r="349" spans="1:17" s="39" customFormat="1" ht="10.8">
      <c r="A349" s="40"/>
      <c r="B349" s="52" t="s">
        <v>1221</v>
      </c>
      <c r="C349" s="53" t="s">
        <v>1222</v>
      </c>
      <c r="D349" s="54"/>
      <c r="E349" s="54"/>
      <c r="F349" s="55"/>
      <c r="G349" s="41"/>
      <c r="H349" s="55"/>
      <c r="I349" s="41"/>
      <c r="J349" s="55">
        <v>317</v>
      </c>
      <c r="K349" s="38">
        <f t="shared" si="46"/>
        <v>2.0338156170991153E-3</v>
      </c>
      <c r="L349" s="55">
        <v>626</v>
      </c>
      <c r="M349" s="38">
        <f t="shared" si="44"/>
        <v>3.4877513904065776E-3</v>
      </c>
      <c r="N349" s="38"/>
      <c r="O349" s="38"/>
      <c r="P349" s="38">
        <f>PRODUCT(H349-J349,100,1/J349)</f>
        <v>-100</v>
      </c>
      <c r="Q349" s="38">
        <f>PRODUCT(J349-L349,100,1/L349)</f>
        <v>-49.361022364217249</v>
      </c>
    </row>
    <row r="350" spans="1:17" s="39" customFormat="1" ht="43.2">
      <c r="A350" s="40"/>
      <c r="B350" s="52" t="s">
        <v>1223</v>
      </c>
      <c r="C350" s="53" t="s">
        <v>1224</v>
      </c>
      <c r="D350" s="54"/>
      <c r="E350" s="54"/>
      <c r="F350" s="55"/>
      <c r="G350" s="41"/>
      <c r="H350" s="55"/>
      <c r="I350" s="41"/>
      <c r="J350" s="55">
        <v>309</v>
      </c>
      <c r="K350" s="38">
        <f t="shared" si="46"/>
        <v>1.9824890400114408E-3</v>
      </c>
      <c r="L350" s="55"/>
      <c r="M350" s="38">
        <f t="shared" si="44"/>
        <v>5.5714878440999646E-6</v>
      </c>
      <c r="N350" s="38"/>
      <c r="O350" s="38"/>
      <c r="P350" s="38">
        <f>PRODUCT(H350-J350,100,1/J350)</f>
        <v>-100</v>
      </c>
      <c r="Q350" s="38"/>
    </row>
    <row r="351" spans="1:17" s="39" customFormat="1" ht="32.4">
      <c r="A351" s="40"/>
      <c r="B351" s="52" t="s">
        <v>42</v>
      </c>
      <c r="C351" s="53" t="s">
        <v>43</v>
      </c>
      <c r="D351" s="54"/>
      <c r="E351" s="54"/>
      <c r="F351" s="55"/>
      <c r="G351" s="41"/>
      <c r="H351" s="55"/>
      <c r="I351" s="41"/>
      <c r="J351" s="55">
        <v>200</v>
      </c>
      <c r="K351" s="38">
        <f t="shared" si="46"/>
        <v>1.2831644271918709E-3</v>
      </c>
      <c r="L351" s="55"/>
      <c r="M351" s="38">
        <f t="shared" si="44"/>
        <v>5.5714878440999646E-6</v>
      </c>
      <c r="N351" s="38"/>
      <c r="O351" s="38"/>
      <c r="P351" s="38">
        <f>PRODUCT(H351-J351,100,1/J351)</f>
        <v>-100</v>
      </c>
      <c r="Q351" s="38"/>
    </row>
    <row r="352" spans="1:17" s="39" customFormat="1" ht="43.2">
      <c r="A352" s="40"/>
      <c r="B352" s="52" t="s">
        <v>1040</v>
      </c>
      <c r="C352" s="53" t="s">
        <v>1041</v>
      </c>
      <c r="D352" s="54"/>
      <c r="E352" s="54"/>
      <c r="F352" s="55"/>
      <c r="G352" s="41"/>
      <c r="H352" s="55"/>
      <c r="I352" s="41"/>
      <c r="J352" s="55">
        <v>129</v>
      </c>
      <c r="K352" s="38">
        <f t="shared" si="46"/>
        <v>8.2764105553875681E-4</v>
      </c>
      <c r="L352" s="55"/>
      <c r="M352" s="38">
        <f t="shared" si="44"/>
        <v>5.5714878440999646E-6</v>
      </c>
      <c r="N352" s="38"/>
      <c r="O352" s="38"/>
      <c r="P352" s="38">
        <f>PRODUCT(H352-J352,100,1/J352)</f>
        <v>-100</v>
      </c>
      <c r="Q352" s="38"/>
    </row>
    <row r="353" spans="1:17" s="39" customFormat="1" ht="43.2">
      <c r="A353" s="40"/>
      <c r="B353" s="52" t="s">
        <v>592</v>
      </c>
      <c r="C353" s="53" t="s">
        <v>593</v>
      </c>
      <c r="D353" s="54"/>
      <c r="E353" s="54"/>
      <c r="F353" s="55"/>
      <c r="G353" s="41"/>
      <c r="H353" s="55"/>
      <c r="I353" s="41"/>
      <c r="J353" s="55">
        <v>99</v>
      </c>
      <c r="K353" s="38">
        <f t="shared" si="46"/>
        <v>6.3516639145997614E-4</v>
      </c>
      <c r="L353" s="55"/>
      <c r="M353" s="38">
        <f t="shared" si="44"/>
        <v>5.5714878440999646E-6</v>
      </c>
      <c r="N353" s="38"/>
      <c r="O353" s="38"/>
      <c r="P353" s="38">
        <f>PRODUCT(H353-J353,100,1/J353)</f>
        <v>-100.00000000000001</v>
      </c>
      <c r="Q353" s="38"/>
    </row>
    <row r="354" spans="1:17" s="39" customFormat="1" ht="43.2">
      <c r="A354" s="40"/>
      <c r="B354" s="52" t="s">
        <v>1225</v>
      </c>
      <c r="C354" s="53" t="s">
        <v>1226</v>
      </c>
      <c r="D354" s="54"/>
      <c r="E354" s="54"/>
      <c r="F354" s="55"/>
      <c r="G354" s="41"/>
      <c r="H354" s="55"/>
      <c r="I354" s="41"/>
      <c r="J354" s="55">
        <v>85</v>
      </c>
      <c r="K354" s="38">
        <f t="shared" si="46"/>
        <v>5.4534488155654512E-4</v>
      </c>
      <c r="L354" s="55"/>
      <c r="M354" s="38">
        <f t="shared" si="44"/>
        <v>5.5714878440999646E-6</v>
      </c>
      <c r="N354" s="38"/>
      <c r="O354" s="38"/>
      <c r="P354" s="38">
        <f>PRODUCT(H354-J354,100,1/J354)</f>
        <v>-100</v>
      </c>
      <c r="Q354" s="38"/>
    </row>
    <row r="355" spans="1:17" s="39" customFormat="1" ht="10.8">
      <c r="A355" s="40"/>
      <c r="B355" s="52" t="s">
        <v>1227</v>
      </c>
      <c r="C355" s="53" t="s">
        <v>1228</v>
      </c>
      <c r="D355" s="54"/>
      <c r="E355" s="54"/>
      <c r="F355" s="55"/>
      <c r="G355" s="41"/>
      <c r="H355" s="55"/>
      <c r="I355" s="41"/>
      <c r="J355" s="55">
        <v>68</v>
      </c>
      <c r="K355" s="38">
        <f t="shared" si="46"/>
        <v>4.3627590524523616E-4</v>
      </c>
      <c r="L355" s="55"/>
      <c r="M355" s="38">
        <f t="shared" si="44"/>
        <v>5.5714878440999646E-6</v>
      </c>
      <c r="N355" s="38"/>
      <c r="O355" s="38"/>
      <c r="P355" s="38">
        <f>PRODUCT(H355-J355,100,1/J355)</f>
        <v>-100</v>
      </c>
      <c r="Q355" s="38"/>
    </row>
    <row r="356" spans="1:17" s="39" customFormat="1" ht="43.2">
      <c r="A356" s="40"/>
      <c r="B356" s="52" t="s">
        <v>24</v>
      </c>
      <c r="C356" s="53" t="s">
        <v>25</v>
      </c>
      <c r="D356" s="54"/>
      <c r="E356" s="54"/>
      <c r="F356" s="55"/>
      <c r="G356" s="41"/>
      <c r="H356" s="55"/>
      <c r="I356" s="41"/>
      <c r="J356" s="55">
        <v>50</v>
      </c>
      <c r="K356" s="38">
        <f t="shared" si="46"/>
        <v>3.2079110679796773E-4</v>
      </c>
      <c r="L356" s="55"/>
      <c r="M356" s="38">
        <f t="shared" si="44"/>
        <v>5.5714878440999646E-6</v>
      </c>
      <c r="N356" s="38"/>
      <c r="O356" s="38"/>
      <c r="P356" s="38">
        <f>PRODUCT(H356-J356,100,1/J356)</f>
        <v>-100</v>
      </c>
      <c r="Q356" s="38"/>
    </row>
    <row r="357" spans="1:17" s="39" customFormat="1" ht="10.8">
      <c r="A357" s="40"/>
      <c r="B357" s="52" t="s">
        <v>786</v>
      </c>
      <c r="C357" s="53" t="s">
        <v>787</v>
      </c>
      <c r="D357" s="54"/>
      <c r="E357" s="54"/>
      <c r="F357" s="55"/>
      <c r="G357" s="41"/>
      <c r="H357" s="55"/>
      <c r="I357" s="41"/>
      <c r="J357" s="55"/>
      <c r="K357" s="41"/>
      <c r="L357" s="55">
        <v>214420</v>
      </c>
      <c r="M357" s="38">
        <f t="shared" si="44"/>
        <v>1.1946384235319143</v>
      </c>
      <c r="N357" s="38"/>
      <c r="O357" s="38"/>
      <c r="P357" s="38"/>
      <c r="Q357" s="38">
        <f>PRODUCT(J357-L357,100,1/L357)</f>
        <v>-99.999999999999986</v>
      </c>
    </row>
    <row r="358" spans="1:17" s="39" customFormat="1" ht="32.4">
      <c r="A358" s="40"/>
      <c r="B358" s="52" t="s">
        <v>764</v>
      </c>
      <c r="C358" s="53" t="s">
        <v>765</v>
      </c>
      <c r="D358" s="54"/>
      <c r="E358" s="54"/>
      <c r="F358" s="55"/>
      <c r="G358" s="41"/>
      <c r="H358" s="55"/>
      <c r="I358" s="41"/>
      <c r="J358" s="55"/>
      <c r="K358" s="41"/>
      <c r="L358" s="55">
        <v>52936</v>
      </c>
      <c r="M358" s="38">
        <f t="shared" si="44"/>
        <v>0.2949322805152757</v>
      </c>
      <c r="N358" s="38"/>
      <c r="O358" s="38"/>
      <c r="P358" s="38"/>
      <c r="Q358" s="38">
        <f>PRODUCT(J358-L358,100,1/L358)</f>
        <v>-100</v>
      </c>
    </row>
    <row r="359" spans="1:17" s="39" customFormat="1" ht="10.8">
      <c r="A359" s="40"/>
      <c r="B359" s="52" t="s">
        <v>740</v>
      </c>
      <c r="C359" s="53" t="s">
        <v>741</v>
      </c>
      <c r="D359" s="54"/>
      <c r="E359" s="54"/>
      <c r="F359" s="55"/>
      <c r="G359" s="41"/>
      <c r="H359" s="55"/>
      <c r="I359" s="41"/>
      <c r="J359" s="55"/>
      <c r="K359" s="41"/>
      <c r="L359" s="55">
        <v>14748</v>
      </c>
      <c r="M359" s="38">
        <f t="shared" si="44"/>
        <v>8.2168302724786271E-2</v>
      </c>
      <c r="N359" s="38"/>
      <c r="O359" s="38"/>
      <c r="P359" s="38"/>
      <c r="Q359" s="38">
        <f>PRODUCT(J359-L359,100,1/L359)</f>
        <v>-100</v>
      </c>
    </row>
    <row r="360" spans="1:17" s="39" customFormat="1" ht="43.2">
      <c r="A360" s="40"/>
      <c r="B360" s="52" t="s">
        <v>1229</v>
      </c>
      <c r="C360" s="53" t="s">
        <v>1230</v>
      </c>
      <c r="D360" s="54"/>
      <c r="E360" s="54"/>
      <c r="F360" s="55"/>
      <c r="G360" s="41"/>
      <c r="H360" s="55"/>
      <c r="I360" s="41"/>
      <c r="J360" s="55"/>
      <c r="K360" s="41"/>
      <c r="L360" s="55">
        <v>6670</v>
      </c>
      <c r="M360" s="38">
        <f t="shared" si="44"/>
        <v>3.7161823920146761E-2</v>
      </c>
      <c r="N360" s="38"/>
      <c r="O360" s="38"/>
      <c r="P360" s="38"/>
      <c r="Q360" s="38">
        <f>PRODUCT(J360-L360,100,1/L360)</f>
        <v>-100</v>
      </c>
    </row>
    <row r="361" spans="1:17" s="39" customFormat="1" ht="10.8">
      <c r="A361" s="40"/>
      <c r="B361" s="52" t="s">
        <v>78</v>
      </c>
      <c r="C361" s="53" t="s">
        <v>79</v>
      </c>
      <c r="D361" s="54"/>
      <c r="E361" s="54"/>
      <c r="F361" s="55"/>
      <c r="G361" s="41"/>
      <c r="H361" s="55"/>
      <c r="I361" s="41"/>
      <c r="J361" s="55"/>
      <c r="K361" s="41"/>
      <c r="L361" s="55">
        <v>1920</v>
      </c>
      <c r="M361" s="38">
        <f t="shared" si="44"/>
        <v>1.0697256660671933E-2</v>
      </c>
      <c r="N361" s="38"/>
      <c r="O361" s="38"/>
      <c r="P361" s="38"/>
      <c r="Q361" s="38">
        <f>PRODUCT(J361-L361,100,1/L361)</f>
        <v>-100</v>
      </c>
    </row>
    <row r="362" spans="1:17" s="39" customFormat="1" ht="43.2">
      <c r="A362" s="40"/>
      <c r="B362" s="52" t="s">
        <v>576</v>
      </c>
      <c r="C362" s="53" t="s">
        <v>577</v>
      </c>
      <c r="D362" s="54"/>
      <c r="E362" s="54"/>
      <c r="F362" s="55"/>
      <c r="G362" s="41"/>
      <c r="H362" s="55"/>
      <c r="I362" s="41"/>
      <c r="J362" s="55"/>
      <c r="K362" s="41"/>
      <c r="L362" s="55">
        <v>1415</v>
      </c>
      <c r="M362" s="38">
        <f t="shared" si="44"/>
        <v>7.8836552994014496E-3</v>
      </c>
      <c r="N362" s="38"/>
      <c r="O362" s="38"/>
      <c r="P362" s="38"/>
      <c r="Q362" s="38">
        <f>PRODUCT(J362-L362,100,1/L362)</f>
        <v>-100</v>
      </c>
    </row>
    <row r="363" spans="1:17" s="39" customFormat="1" ht="43.2">
      <c r="A363" s="40"/>
      <c r="B363" s="52" t="s">
        <v>678</v>
      </c>
      <c r="C363" s="53" t="s">
        <v>679</v>
      </c>
      <c r="D363" s="54"/>
      <c r="E363" s="54"/>
      <c r="F363" s="55"/>
      <c r="G363" s="41"/>
      <c r="H363" s="55"/>
      <c r="I363" s="41"/>
      <c r="J363" s="55"/>
      <c r="K363" s="41"/>
      <c r="L363" s="55">
        <v>889</v>
      </c>
      <c r="M363" s="38">
        <f t="shared" si="44"/>
        <v>4.9530526934048686E-3</v>
      </c>
      <c r="N363" s="38"/>
      <c r="O363" s="38"/>
      <c r="P363" s="38"/>
      <c r="Q363" s="38">
        <f>PRODUCT(J363-L363,100,1/L363)</f>
        <v>-100.00000000000001</v>
      </c>
    </row>
    <row r="364" spans="1:17" s="39" customFormat="1" ht="10.8">
      <c r="A364" s="40"/>
      <c r="B364" s="52" t="s">
        <v>540</v>
      </c>
      <c r="C364" s="53" t="s">
        <v>541</v>
      </c>
      <c r="D364" s="54"/>
      <c r="E364" s="54"/>
      <c r="F364" s="55"/>
      <c r="G364" s="41"/>
      <c r="H364" s="55"/>
      <c r="I364" s="41"/>
      <c r="J364" s="55"/>
      <c r="K364" s="41"/>
      <c r="L364" s="55">
        <v>236</v>
      </c>
      <c r="M364" s="38">
        <f t="shared" si="44"/>
        <v>1.3148711312075917E-3</v>
      </c>
      <c r="N364" s="38"/>
      <c r="O364" s="38"/>
      <c r="P364" s="38"/>
      <c r="Q364" s="38">
        <f>PRODUCT(J364-L364,100,1/L364)</f>
        <v>-100</v>
      </c>
    </row>
    <row r="365" spans="1:17" s="39" customFormat="1" ht="32.4">
      <c r="A365" s="40"/>
      <c r="B365" s="52" t="s">
        <v>1231</v>
      </c>
      <c r="C365" s="53" t="s">
        <v>1232</v>
      </c>
      <c r="D365" s="54"/>
      <c r="E365" s="54"/>
      <c r="F365" s="55"/>
      <c r="G365" s="41"/>
      <c r="H365" s="55"/>
      <c r="I365" s="41"/>
      <c r="J365" s="55"/>
      <c r="K365" s="41"/>
      <c r="L365" s="55">
        <v>133</v>
      </c>
      <c r="M365" s="38">
        <f t="shared" si="44"/>
        <v>7.4100788326529523E-4</v>
      </c>
      <c r="N365" s="38"/>
      <c r="O365" s="38"/>
      <c r="P365" s="38"/>
      <c r="Q365" s="38">
        <f>PRODUCT(J365-L365,100,1/L365)</f>
        <v>-100</v>
      </c>
    </row>
    <row r="366" spans="1:17" s="39" customFormat="1" ht="43.2">
      <c r="A366" s="40"/>
      <c r="B366" s="52" t="s">
        <v>692</v>
      </c>
      <c r="C366" s="53" t="s">
        <v>693</v>
      </c>
      <c r="D366" s="54"/>
      <c r="E366" s="54"/>
      <c r="F366" s="55"/>
      <c r="G366" s="41"/>
      <c r="H366" s="55"/>
      <c r="I366" s="41"/>
      <c r="J366" s="55"/>
      <c r="K366" s="41"/>
      <c r="L366" s="55">
        <v>126</v>
      </c>
      <c r="M366" s="38">
        <f t="shared" si="44"/>
        <v>7.0200746835659552E-4</v>
      </c>
      <c r="N366" s="38"/>
      <c r="O366" s="38"/>
      <c r="P366" s="38"/>
      <c r="Q366" s="38">
        <f>PRODUCT(J366-L366,100,1/L366)</f>
        <v>-100</v>
      </c>
    </row>
    <row r="367" spans="1:17" s="39" customFormat="1" ht="10.8">
      <c r="A367" s="40"/>
      <c r="B367" s="52" t="s">
        <v>904</v>
      </c>
      <c r="C367" s="53" t="s">
        <v>905</v>
      </c>
      <c r="D367" s="54"/>
      <c r="E367" s="54"/>
      <c r="F367" s="55"/>
      <c r="G367" s="41"/>
      <c r="H367" s="55"/>
      <c r="I367" s="41"/>
      <c r="J367" s="55"/>
      <c r="K367" s="41"/>
      <c r="L367" s="55">
        <v>121</v>
      </c>
      <c r="M367" s="38">
        <f t="shared" si="44"/>
        <v>6.7415002913609565E-4</v>
      </c>
      <c r="N367" s="38"/>
      <c r="O367" s="38"/>
      <c r="P367" s="38"/>
      <c r="Q367" s="38">
        <f>PRODUCT(J367-L367,100,1/L367)</f>
        <v>-100</v>
      </c>
    </row>
    <row r="368" spans="1:17" s="39" customFormat="1" ht="32.4">
      <c r="A368" s="40"/>
      <c r="B368" s="52" t="s">
        <v>770</v>
      </c>
      <c r="C368" s="53" t="s">
        <v>771</v>
      </c>
      <c r="D368" s="54"/>
      <c r="E368" s="54"/>
      <c r="F368" s="55"/>
      <c r="G368" s="41"/>
      <c r="H368" s="55"/>
      <c r="I368" s="41"/>
      <c r="J368" s="55"/>
      <c r="K368" s="41"/>
      <c r="L368" s="55">
        <v>50</v>
      </c>
      <c r="M368" s="38">
        <f t="shared" si="44"/>
        <v>2.7857439220499821E-4</v>
      </c>
      <c r="N368" s="38"/>
      <c r="O368" s="38"/>
      <c r="P368" s="38"/>
      <c r="Q368" s="38">
        <f>PRODUCT(J368-L368,100,1/L368)</f>
        <v>-100</v>
      </c>
    </row>
    <row r="369" spans="1:17" s="39" customFormat="1" ht="43.2">
      <c r="A369" s="40"/>
      <c r="B369" s="52" t="s">
        <v>236</v>
      </c>
      <c r="C369" s="53" t="s">
        <v>237</v>
      </c>
      <c r="D369" s="54"/>
      <c r="E369" s="54"/>
      <c r="F369" s="55"/>
      <c r="G369" s="41"/>
      <c r="H369" s="55"/>
      <c r="I369" s="41"/>
      <c r="J369" s="55"/>
      <c r="K369" s="41"/>
      <c r="L369" s="55">
        <v>26</v>
      </c>
      <c r="M369" s="38">
        <f>PRODUCT(L369,100,1/17948527)</f>
        <v>1.4485868394659908E-4</v>
      </c>
      <c r="N369" s="38"/>
      <c r="O369" s="38"/>
      <c r="P369" s="38"/>
      <c r="Q369" s="38">
        <f>PRODUCT(J369-L369,100,1/L369)</f>
        <v>-100</v>
      </c>
    </row>
    <row r="370" spans="1:17" s="39" customFormat="1" ht="43.2">
      <c r="A370" s="42"/>
      <c r="B370" s="52" t="s">
        <v>1233</v>
      </c>
      <c r="C370" s="53" t="s">
        <v>1234</v>
      </c>
      <c r="D370" s="54"/>
      <c r="E370" s="54"/>
      <c r="F370" s="55"/>
      <c r="G370" s="41"/>
      <c r="H370" s="55"/>
      <c r="I370" s="41"/>
      <c r="J370" s="55"/>
      <c r="K370" s="41"/>
      <c r="L370" s="55">
        <v>6</v>
      </c>
      <c r="M370" s="38">
        <f>PRODUCT(L370,100,1/17948527)</f>
        <v>3.3428927064599789E-5</v>
      </c>
      <c r="N370" s="38"/>
      <c r="O370" s="38"/>
      <c r="P370" s="38"/>
      <c r="Q370" s="38">
        <f>PRODUCT(J370-L370,100,1/L370)</f>
        <v>-100</v>
      </c>
    </row>
  </sheetData>
  <mergeCells count="11">
    <mergeCell ref="A243:A370"/>
    <mergeCell ref="A1:Q1"/>
    <mergeCell ref="A3:A5"/>
    <mergeCell ref="B3:B5"/>
    <mergeCell ref="C3:C4"/>
    <mergeCell ref="D3:E3"/>
    <mergeCell ref="F3:G3"/>
    <mergeCell ref="H3:I3"/>
    <mergeCell ref="J3:K3"/>
    <mergeCell ref="L3:M3"/>
    <mergeCell ref="N4:Q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90EDD-9CB9-4D88-8A26-D6CA74532F74}">
  <dimension ref="A1:Q524"/>
  <sheetViews>
    <sheetView workbookViewId="0">
      <selection activeCell="E12" sqref="E12"/>
    </sheetView>
  </sheetViews>
  <sheetFormatPr defaultColWidth="8.77734375" defaultRowHeight="11.4"/>
  <cols>
    <col min="1" max="1" width="3.5546875" style="2" bestFit="1" customWidth="1"/>
    <col min="2" max="2" width="4.77734375" style="2" bestFit="1" customWidth="1"/>
    <col min="3" max="3" width="46.88671875" style="2" customWidth="1"/>
    <col min="4" max="4" width="10.33203125" style="2" bestFit="1" customWidth="1"/>
    <col min="5" max="5" width="9.5546875" style="2" bestFit="1" customWidth="1"/>
    <col min="6" max="6" width="10.33203125" style="2" bestFit="1" customWidth="1"/>
    <col min="7" max="7" width="9.5546875" style="2" bestFit="1" customWidth="1"/>
    <col min="8" max="8" width="10.33203125" style="2" bestFit="1" customWidth="1"/>
    <col min="9" max="9" width="9.5546875" style="2" bestFit="1" customWidth="1"/>
    <col min="10" max="10" width="10.33203125" style="2" bestFit="1" customWidth="1"/>
    <col min="11" max="11" width="9.5546875" style="2" bestFit="1" customWidth="1"/>
    <col min="12" max="12" width="10.33203125" style="2" bestFit="1" customWidth="1"/>
    <col min="13" max="13" width="9.5546875" style="2" bestFit="1" customWidth="1"/>
    <col min="14" max="14" width="9.5546875" style="2" customWidth="1"/>
    <col min="15" max="16" width="9.33203125" style="2" customWidth="1"/>
    <col min="17" max="256" width="8.77734375" style="2"/>
    <col min="257" max="257" width="3.5546875" style="2" bestFit="1" customWidth="1"/>
    <col min="258" max="258" width="4.77734375" style="2" bestFit="1" customWidth="1"/>
    <col min="259" max="259" width="46.88671875" style="2" customWidth="1"/>
    <col min="260" max="260" width="10.33203125" style="2" bestFit="1" customWidth="1"/>
    <col min="261" max="261" width="9.5546875" style="2" bestFit="1" customWidth="1"/>
    <col min="262" max="262" width="10.33203125" style="2" bestFit="1" customWidth="1"/>
    <col min="263" max="263" width="9.5546875" style="2" bestFit="1" customWidth="1"/>
    <col min="264" max="264" width="10.33203125" style="2" bestFit="1" customWidth="1"/>
    <col min="265" max="265" width="9.5546875" style="2" bestFit="1" customWidth="1"/>
    <col min="266" max="266" width="10.33203125" style="2" bestFit="1" customWidth="1"/>
    <col min="267" max="267" width="9.5546875" style="2" bestFit="1" customWidth="1"/>
    <col min="268" max="268" width="10.33203125" style="2" bestFit="1" customWidth="1"/>
    <col min="269" max="269" width="9.5546875" style="2" bestFit="1" customWidth="1"/>
    <col min="270" max="270" width="9.5546875" style="2" customWidth="1"/>
    <col min="271" max="272" width="9.33203125" style="2" customWidth="1"/>
    <col min="273" max="512" width="8.77734375" style="2"/>
    <col min="513" max="513" width="3.5546875" style="2" bestFit="1" customWidth="1"/>
    <col min="514" max="514" width="4.77734375" style="2" bestFit="1" customWidth="1"/>
    <col min="515" max="515" width="46.88671875" style="2" customWidth="1"/>
    <col min="516" max="516" width="10.33203125" style="2" bestFit="1" customWidth="1"/>
    <col min="517" max="517" width="9.5546875" style="2" bestFit="1" customWidth="1"/>
    <col min="518" max="518" width="10.33203125" style="2" bestFit="1" customWidth="1"/>
    <col min="519" max="519" width="9.5546875" style="2" bestFit="1" customWidth="1"/>
    <col min="520" max="520" width="10.33203125" style="2" bestFit="1" customWidth="1"/>
    <col min="521" max="521" width="9.5546875" style="2" bestFit="1" customWidth="1"/>
    <col min="522" max="522" width="10.33203125" style="2" bestFit="1" customWidth="1"/>
    <col min="523" max="523" width="9.5546875" style="2" bestFit="1" customWidth="1"/>
    <col min="524" max="524" width="10.33203125" style="2" bestFit="1" customWidth="1"/>
    <col min="525" max="525" width="9.5546875" style="2" bestFit="1" customWidth="1"/>
    <col min="526" max="526" width="9.5546875" style="2" customWidth="1"/>
    <col min="527" max="528" width="9.33203125" style="2" customWidth="1"/>
    <col min="529" max="768" width="8.77734375" style="2"/>
    <col min="769" max="769" width="3.5546875" style="2" bestFit="1" customWidth="1"/>
    <col min="770" max="770" width="4.77734375" style="2" bestFit="1" customWidth="1"/>
    <col min="771" max="771" width="46.88671875" style="2" customWidth="1"/>
    <col min="772" max="772" width="10.33203125" style="2" bestFit="1" customWidth="1"/>
    <col min="773" max="773" width="9.5546875" style="2" bestFit="1" customWidth="1"/>
    <col min="774" max="774" width="10.33203125" style="2" bestFit="1" customWidth="1"/>
    <col min="775" max="775" width="9.5546875" style="2" bestFit="1" customWidth="1"/>
    <col min="776" max="776" width="10.33203125" style="2" bestFit="1" customWidth="1"/>
    <col min="777" max="777" width="9.5546875" style="2" bestFit="1" customWidth="1"/>
    <col min="778" max="778" width="10.33203125" style="2" bestFit="1" customWidth="1"/>
    <col min="779" max="779" width="9.5546875" style="2" bestFit="1" customWidth="1"/>
    <col min="780" max="780" width="10.33203125" style="2" bestFit="1" customWidth="1"/>
    <col min="781" max="781" width="9.5546875" style="2" bestFit="1" customWidth="1"/>
    <col min="782" max="782" width="9.5546875" style="2" customWidth="1"/>
    <col min="783" max="784" width="9.33203125" style="2" customWidth="1"/>
    <col min="785" max="1024" width="8.77734375" style="2"/>
    <col min="1025" max="1025" width="3.5546875" style="2" bestFit="1" customWidth="1"/>
    <col min="1026" max="1026" width="4.77734375" style="2" bestFit="1" customWidth="1"/>
    <col min="1027" max="1027" width="46.88671875" style="2" customWidth="1"/>
    <col min="1028" max="1028" width="10.33203125" style="2" bestFit="1" customWidth="1"/>
    <col min="1029" max="1029" width="9.5546875" style="2" bestFit="1" customWidth="1"/>
    <col min="1030" max="1030" width="10.33203125" style="2" bestFit="1" customWidth="1"/>
    <col min="1031" max="1031" width="9.5546875" style="2" bestFit="1" customWidth="1"/>
    <col min="1032" max="1032" width="10.33203125" style="2" bestFit="1" customWidth="1"/>
    <col min="1033" max="1033" width="9.5546875" style="2" bestFit="1" customWidth="1"/>
    <col min="1034" max="1034" width="10.33203125" style="2" bestFit="1" customWidth="1"/>
    <col min="1035" max="1035" width="9.5546875" style="2" bestFit="1" customWidth="1"/>
    <col min="1036" max="1036" width="10.33203125" style="2" bestFit="1" customWidth="1"/>
    <col min="1037" max="1037" width="9.5546875" style="2" bestFit="1" customWidth="1"/>
    <col min="1038" max="1038" width="9.5546875" style="2" customWidth="1"/>
    <col min="1039" max="1040" width="9.33203125" style="2" customWidth="1"/>
    <col min="1041" max="1280" width="8.77734375" style="2"/>
    <col min="1281" max="1281" width="3.5546875" style="2" bestFit="1" customWidth="1"/>
    <col min="1282" max="1282" width="4.77734375" style="2" bestFit="1" customWidth="1"/>
    <col min="1283" max="1283" width="46.88671875" style="2" customWidth="1"/>
    <col min="1284" max="1284" width="10.33203125" style="2" bestFit="1" customWidth="1"/>
    <col min="1285" max="1285" width="9.5546875" style="2" bestFit="1" customWidth="1"/>
    <col min="1286" max="1286" width="10.33203125" style="2" bestFit="1" customWidth="1"/>
    <col min="1287" max="1287" width="9.5546875" style="2" bestFit="1" customWidth="1"/>
    <col min="1288" max="1288" width="10.33203125" style="2" bestFit="1" customWidth="1"/>
    <col min="1289" max="1289" width="9.5546875" style="2" bestFit="1" customWidth="1"/>
    <col min="1290" max="1290" width="10.33203125" style="2" bestFit="1" customWidth="1"/>
    <col min="1291" max="1291" width="9.5546875" style="2" bestFit="1" customWidth="1"/>
    <col min="1292" max="1292" width="10.33203125" style="2" bestFit="1" customWidth="1"/>
    <col min="1293" max="1293" width="9.5546875" style="2" bestFit="1" customWidth="1"/>
    <col min="1294" max="1294" width="9.5546875" style="2" customWidth="1"/>
    <col min="1295" max="1296" width="9.33203125" style="2" customWidth="1"/>
    <col min="1297" max="1536" width="8.77734375" style="2"/>
    <col min="1537" max="1537" width="3.5546875" style="2" bestFit="1" customWidth="1"/>
    <col min="1538" max="1538" width="4.77734375" style="2" bestFit="1" customWidth="1"/>
    <col min="1539" max="1539" width="46.88671875" style="2" customWidth="1"/>
    <col min="1540" max="1540" width="10.33203125" style="2" bestFit="1" customWidth="1"/>
    <col min="1541" max="1541" width="9.5546875" style="2" bestFit="1" customWidth="1"/>
    <col min="1542" max="1542" width="10.33203125" style="2" bestFit="1" customWidth="1"/>
    <col min="1543" max="1543" width="9.5546875" style="2" bestFit="1" customWidth="1"/>
    <col min="1544" max="1544" width="10.33203125" style="2" bestFit="1" customWidth="1"/>
    <col min="1545" max="1545" width="9.5546875" style="2" bestFit="1" customWidth="1"/>
    <col min="1546" max="1546" width="10.33203125" style="2" bestFit="1" customWidth="1"/>
    <col min="1547" max="1547" width="9.5546875" style="2" bestFit="1" customWidth="1"/>
    <col min="1548" max="1548" width="10.33203125" style="2" bestFit="1" customWidth="1"/>
    <col min="1549" max="1549" width="9.5546875" style="2" bestFit="1" customWidth="1"/>
    <col min="1550" max="1550" width="9.5546875" style="2" customWidth="1"/>
    <col min="1551" max="1552" width="9.33203125" style="2" customWidth="1"/>
    <col min="1553" max="1792" width="8.77734375" style="2"/>
    <col min="1793" max="1793" width="3.5546875" style="2" bestFit="1" customWidth="1"/>
    <col min="1794" max="1794" width="4.77734375" style="2" bestFit="1" customWidth="1"/>
    <col min="1795" max="1795" width="46.88671875" style="2" customWidth="1"/>
    <col min="1796" max="1796" width="10.33203125" style="2" bestFit="1" customWidth="1"/>
    <col min="1797" max="1797" width="9.5546875" style="2" bestFit="1" customWidth="1"/>
    <col min="1798" max="1798" width="10.33203125" style="2" bestFit="1" customWidth="1"/>
    <col min="1799" max="1799" width="9.5546875" style="2" bestFit="1" customWidth="1"/>
    <col min="1800" max="1800" width="10.33203125" style="2" bestFit="1" customWidth="1"/>
    <col min="1801" max="1801" width="9.5546875" style="2" bestFit="1" customWidth="1"/>
    <col min="1802" max="1802" width="10.33203125" style="2" bestFit="1" customWidth="1"/>
    <col min="1803" max="1803" width="9.5546875" style="2" bestFit="1" customWidth="1"/>
    <col min="1804" max="1804" width="10.33203125" style="2" bestFit="1" customWidth="1"/>
    <col min="1805" max="1805" width="9.5546875" style="2" bestFit="1" customWidth="1"/>
    <col min="1806" max="1806" width="9.5546875" style="2" customWidth="1"/>
    <col min="1807" max="1808" width="9.33203125" style="2" customWidth="1"/>
    <col min="1809" max="2048" width="8.77734375" style="2"/>
    <col min="2049" max="2049" width="3.5546875" style="2" bestFit="1" customWidth="1"/>
    <col min="2050" max="2050" width="4.77734375" style="2" bestFit="1" customWidth="1"/>
    <col min="2051" max="2051" width="46.88671875" style="2" customWidth="1"/>
    <col min="2052" max="2052" width="10.33203125" style="2" bestFit="1" customWidth="1"/>
    <col min="2053" max="2053" width="9.5546875" style="2" bestFit="1" customWidth="1"/>
    <col min="2054" max="2054" width="10.33203125" style="2" bestFit="1" customWidth="1"/>
    <col min="2055" max="2055" width="9.5546875" style="2" bestFit="1" customWidth="1"/>
    <col min="2056" max="2056" width="10.33203125" style="2" bestFit="1" customWidth="1"/>
    <col min="2057" max="2057" width="9.5546875" style="2" bestFit="1" customWidth="1"/>
    <col min="2058" max="2058" width="10.33203125" style="2" bestFit="1" customWidth="1"/>
    <col min="2059" max="2059" width="9.5546875" style="2" bestFit="1" customWidth="1"/>
    <col min="2060" max="2060" width="10.33203125" style="2" bestFit="1" customWidth="1"/>
    <col min="2061" max="2061" width="9.5546875" style="2" bestFit="1" customWidth="1"/>
    <col min="2062" max="2062" width="9.5546875" style="2" customWidth="1"/>
    <col min="2063" max="2064" width="9.33203125" style="2" customWidth="1"/>
    <col min="2065" max="2304" width="8.77734375" style="2"/>
    <col min="2305" max="2305" width="3.5546875" style="2" bestFit="1" customWidth="1"/>
    <col min="2306" max="2306" width="4.77734375" style="2" bestFit="1" customWidth="1"/>
    <col min="2307" max="2307" width="46.88671875" style="2" customWidth="1"/>
    <col min="2308" max="2308" width="10.33203125" style="2" bestFit="1" customWidth="1"/>
    <col min="2309" max="2309" width="9.5546875" style="2" bestFit="1" customWidth="1"/>
    <col min="2310" max="2310" width="10.33203125" style="2" bestFit="1" customWidth="1"/>
    <col min="2311" max="2311" width="9.5546875" style="2" bestFit="1" customWidth="1"/>
    <col min="2312" max="2312" width="10.33203125" style="2" bestFit="1" customWidth="1"/>
    <col min="2313" max="2313" width="9.5546875" style="2" bestFit="1" customWidth="1"/>
    <col min="2314" max="2314" width="10.33203125" style="2" bestFit="1" customWidth="1"/>
    <col min="2315" max="2315" width="9.5546875" style="2" bestFit="1" customWidth="1"/>
    <col min="2316" max="2316" width="10.33203125" style="2" bestFit="1" customWidth="1"/>
    <col min="2317" max="2317" width="9.5546875" style="2" bestFit="1" customWidth="1"/>
    <col min="2318" max="2318" width="9.5546875" style="2" customWidth="1"/>
    <col min="2319" max="2320" width="9.33203125" style="2" customWidth="1"/>
    <col min="2321" max="2560" width="8.77734375" style="2"/>
    <col min="2561" max="2561" width="3.5546875" style="2" bestFit="1" customWidth="1"/>
    <col min="2562" max="2562" width="4.77734375" style="2" bestFit="1" customWidth="1"/>
    <col min="2563" max="2563" width="46.88671875" style="2" customWidth="1"/>
    <col min="2564" max="2564" width="10.33203125" style="2" bestFit="1" customWidth="1"/>
    <col min="2565" max="2565" width="9.5546875" style="2" bestFit="1" customWidth="1"/>
    <col min="2566" max="2566" width="10.33203125" style="2" bestFit="1" customWidth="1"/>
    <col min="2567" max="2567" width="9.5546875" style="2" bestFit="1" customWidth="1"/>
    <col min="2568" max="2568" width="10.33203125" style="2" bestFit="1" customWidth="1"/>
    <col min="2569" max="2569" width="9.5546875" style="2" bestFit="1" customWidth="1"/>
    <col min="2570" max="2570" width="10.33203125" style="2" bestFit="1" customWidth="1"/>
    <col min="2571" max="2571" width="9.5546875" style="2" bestFit="1" customWidth="1"/>
    <col min="2572" max="2572" width="10.33203125" style="2" bestFit="1" customWidth="1"/>
    <col min="2573" max="2573" width="9.5546875" style="2" bestFit="1" customWidth="1"/>
    <col min="2574" max="2574" width="9.5546875" style="2" customWidth="1"/>
    <col min="2575" max="2576" width="9.33203125" style="2" customWidth="1"/>
    <col min="2577" max="2816" width="8.77734375" style="2"/>
    <col min="2817" max="2817" width="3.5546875" style="2" bestFit="1" customWidth="1"/>
    <col min="2818" max="2818" width="4.77734375" style="2" bestFit="1" customWidth="1"/>
    <col min="2819" max="2819" width="46.88671875" style="2" customWidth="1"/>
    <col min="2820" max="2820" width="10.33203125" style="2" bestFit="1" customWidth="1"/>
    <col min="2821" max="2821" width="9.5546875" style="2" bestFit="1" customWidth="1"/>
    <col min="2822" max="2822" width="10.33203125" style="2" bestFit="1" customWidth="1"/>
    <col min="2823" max="2823" width="9.5546875" style="2" bestFit="1" customWidth="1"/>
    <col min="2824" max="2824" width="10.33203125" style="2" bestFit="1" customWidth="1"/>
    <col min="2825" max="2825" width="9.5546875" style="2" bestFit="1" customWidth="1"/>
    <col min="2826" max="2826" width="10.33203125" style="2" bestFit="1" customWidth="1"/>
    <col min="2827" max="2827" width="9.5546875" style="2" bestFit="1" customWidth="1"/>
    <col min="2828" max="2828" width="10.33203125" style="2" bestFit="1" customWidth="1"/>
    <col min="2829" max="2829" width="9.5546875" style="2" bestFit="1" customWidth="1"/>
    <col min="2830" max="2830" width="9.5546875" style="2" customWidth="1"/>
    <col min="2831" max="2832" width="9.33203125" style="2" customWidth="1"/>
    <col min="2833" max="3072" width="8.77734375" style="2"/>
    <col min="3073" max="3073" width="3.5546875" style="2" bestFit="1" customWidth="1"/>
    <col min="3074" max="3074" width="4.77734375" style="2" bestFit="1" customWidth="1"/>
    <col min="3075" max="3075" width="46.88671875" style="2" customWidth="1"/>
    <col min="3076" max="3076" width="10.33203125" style="2" bestFit="1" customWidth="1"/>
    <col min="3077" max="3077" width="9.5546875" style="2" bestFit="1" customWidth="1"/>
    <col min="3078" max="3078" width="10.33203125" style="2" bestFit="1" customWidth="1"/>
    <col min="3079" max="3079" width="9.5546875" style="2" bestFit="1" customWidth="1"/>
    <col min="3080" max="3080" width="10.33203125" style="2" bestFit="1" customWidth="1"/>
    <col min="3081" max="3081" width="9.5546875" style="2" bestFit="1" customWidth="1"/>
    <col min="3082" max="3082" width="10.33203125" style="2" bestFit="1" customWidth="1"/>
    <col min="3083" max="3083" width="9.5546875" style="2" bestFit="1" customWidth="1"/>
    <col min="3084" max="3084" width="10.33203125" style="2" bestFit="1" customWidth="1"/>
    <col min="3085" max="3085" width="9.5546875" style="2" bestFit="1" customWidth="1"/>
    <col min="3086" max="3086" width="9.5546875" style="2" customWidth="1"/>
    <col min="3087" max="3088" width="9.33203125" style="2" customWidth="1"/>
    <col min="3089" max="3328" width="8.77734375" style="2"/>
    <col min="3329" max="3329" width="3.5546875" style="2" bestFit="1" customWidth="1"/>
    <col min="3330" max="3330" width="4.77734375" style="2" bestFit="1" customWidth="1"/>
    <col min="3331" max="3331" width="46.88671875" style="2" customWidth="1"/>
    <col min="3332" max="3332" width="10.33203125" style="2" bestFit="1" customWidth="1"/>
    <col min="3333" max="3333" width="9.5546875" style="2" bestFit="1" customWidth="1"/>
    <col min="3334" max="3334" width="10.33203125" style="2" bestFit="1" customWidth="1"/>
    <col min="3335" max="3335" width="9.5546875" style="2" bestFit="1" customWidth="1"/>
    <col min="3336" max="3336" width="10.33203125" style="2" bestFit="1" customWidth="1"/>
    <col min="3337" max="3337" width="9.5546875" style="2" bestFit="1" customWidth="1"/>
    <col min="3338" max="3338" width="10.33203125" style="2" bestFit="1" customWidth="1"/>
    <col min="3339" max="3339" width="9.5546875" style="2" bestFit="1" customWidth="1"/>
    <col min="3340" max="3340" width="10.33203125" style="2" bestFit="1" customWidth="1"/>
    <col min="3341" max="3341" width="9.5546875" style="2" bestFit="1" customWidth="1"/>
    <col min="3342" max="3342" width="9.5546875" style="2" customWidth="1"/>
    <col min="3343" max="3344" width="9.33203125" style="2" customWidth="1"/>
    <col min="3345" max="3584" width="8.77734375" style="2"/>
    <col min="3585" max="3585" width="3.5546875" style="2" bestFit="1" customWidth="1"/>
    <col min="3586" max="3586" width="4.77734375" style="2" bestFit="1" customWidth="1"/>
    <col min="3587" max="3587" width="46.88671875" style="2" customWidth="1"/>
    <col min="3588" max="3588" width="10.33203125" style="2" bestFit="1" customWidth="1"/>
    <col min="3589" max="3589" width="9.5546875" style="2" bestFit="1" customWidth="1"/>
    <col min="3590" max="3590" width="10.33203125" style="2" bestFit="1" customWidth="1"/>
    <col min="3591" max="3591" width="9.5546875" style="2" bestFit="1" customWidth="1"/>
    <col min="3592" max="3592" width="10.33203125" style="2" bestFit="1" customWidth="1"/>
    <col min="3593" max="3593" width="9.5546875" style="2" bestFit="1" customWidth="1"/>
    <col min="3594" max="3594" width="10.33203125" style="2" bestFit="1" customWidth="1"/>
    <col min="3595" max="3595" width="9.5546875" style="2" bestFit="1" customWidth="1"/>
    <col min="3596" max="3596" width="10.33203125" style="2" bestFit="1" customWidth="1"/>
    <col min="3597" max="3597" width="9.5546875" style="2" bestFit="1" customWidth="1"/>
    <col min="3598" max="3598" width="9.5546875" style="2" customWidth="1"/>
    <col min="3599" max="3600" width="9.33203125" style="2" customWidth="1"/>
    <col min="3601" max="3840" width="8.77734375" style="2"/>
    <col min="3841" max="3841" width="3.5546875" style="2" bestFit="1" customWidth="1"/>
    <col min="3842" max="3842" width="4.77734375" style="2" bestFit="1" customWidth="1"/>
    <col min="3843" max="3843" width="46.88671875" style="2" customWidth="1"/>
    <col min="3844" max="3844" width="10.33203125" style="2" bestFit="1" customWidth="1"/>
    <col min="3845" max="3845" width="9.5546875" style="2" bestFit="1" customWidth="1"/>
    <col min="3846" max="3846" width="10.33203125" style="2" bestFit="1" customWidth="1"/>
    <col min="3847" max="3847" width="9.5546875" style="2" bestFit="1" customWidth="1"/>
    <col min="3848" max="3848" width="10.33203125" style="2" bestFit="1" customWidth="1"/>
    <col min="3849" max="3849" width="9.5546875" style="2" bestFit="1" customWidth="1"/>
    <col min="3850" max="3850" width="10.33203125" style="2" bestFit="1" customWidth="1"/>
    <col min="3851" max="3851" width="9.5546875" style="2" bestFit="1" customWidth="1"/>
    <col min="3852" max="3852" width="10.33203125" style="2" bestFit="1" customWidth="1"/>
    <col min="3853" max="3853" width="9.5546875" style="2" bestFit="1" customWidth="1"/>
    <col min="3854" max="3854" width="9.5546875" style="2" customWidth="1"/>
    <col min="3855" max="3856" width="9.33203125" style="2" customWidth="1"/>
    <col min="3857" max="4096" width="8.77734375" style="2"/>
    <col min="4097" max="4097" width="3.5546875" style="2" bestFit="1" customWidth="1"/>
    <col min="4098" max="4098" width="4.77734375" style="2" bestFit="1" customWidth="1"/>
    <col min="4099" max="4099" width="46.88671875" style="2" customWidth="1"/>
    <col min="4100" max="4100" width="10.33203125" style="2" bestFit="1" customWidth="1"/>
    <col min="4101" max="4101" width="9.5546875" style="2" bestFit="1" customWidth="1"/>
    <col min="4102" max="4102" width="10.33203125" style="2" bestFit="1" customWidth="1"/>
    <col min="4103" max="4103" width="9.5546875" style="2" bestFit="1" customWidth="1"/>
    <col min="4104" max="4104" width="10.33203125" style="2" bestFit="1" customWidth="1"/>
    <col min="4105" max="4105" width="9.5546875" style="2" bestFit="1" customWidth="1"/>
    <col min="4106" max="4106" width="10.33203125" style="2" bestFit="1" customWidth="1"/>
    <col min="4107" max="4107" width="9.5546875" style="2" bestFit="1" customWidth="1"/>
    <col min="4108" max="4108" width="10.33203125" style="2" bestFit="1" customWidth="1"/>
    <col min="4109" max="4109" width="9.5546875" style="2" bestFit="1" customWidth="1"/>
    <col min="4110" max="4110" width="9.5546875" style="2" customWidth="1"/>
    <col min="4111" max="4112" width="9.33203125" style="2" customWidth="1"/>
    <col min="4113" max="4352" width="8.77734375" style="2"/>
    <col min="4353" max="4353" width="3.5546875" style="2" bestFit="1" customWidth="1"/>
    <col min="4354" max="4354" width="4.77734375" style="2" bestFit="1" customWidth="1"/>
    <col min="4355" max="4355" width="46.88671875" style="2" customWidth="1"/>
    <col min="4356" max="4356" width="10.33203125" style="2" bestFit="1" customWidth="1"/>
    <col min="4357" max="4357" width="9.5546875" style="2" bestFit="1" customWidth="1"/>
    <col min="4358" max="4358" width="10.33203125" style="2" bestFit="1" customWidth="1"/>
    <col min="4359" max="4359" width="9.5546875" style="2" bestFit="1" customWidth="1"/>
    <col min="4360" max="4360" width="10.33203125" style="2" bestFit="1" customWidth="1"/>
    <col min="4361" max="4361" width="9.5546875" style="2" bestFit="1" customWidth="1"/>
    <col min="4362" max="4362" width="10.33203125" style="2" bestFit="1" customWidth="1"/>
    <col min="4363" max="4363" width="9.5546875" style="2" bestFit="1" customWidth="1"/>
    <col min="4364" max="4364" width="10.33203125" style="2" bestFit="1" customWidth="1"/>
    <col min="4365" max="4365" width="9.5546875" style="2" bestFit="1" customWidth="1"/>
    <col min="4366" max="4366" width="9.5546875" style="2" customWidth="1"/>
    <col min="4367" max="4368" width="9.33203125" style="2" customWidth="1"/>
    <col min="4369" max="4608" width="8.77734375" style="2"/>
    <col min="4609" max="4609" width="3.5546875" style="2" bestFit="1" customWidth="1"/>
    <col min="4610" max="4610" width="4.77734375" style="2" bestFit="1" customWidth="1"/>
    <col min="4611" max="4611" width="46.88671875" style="2" customWidth="1"/>
    <col min="4612" max="4612" width="10.33203125" style="2" bestFit="1" customWidth="1"/>
    <col min="4613" max="4613" width="9.5546875" style="2" bestFit="1" customWidth="1"/>
    <col min="4614" max="4614" width="10.33203125" style="2" bestFit="1" customWidth="1"/>
    <col min="4615" max="4615" width="9.5546875" style="2" bestFit="1" customWidth="1"/>
    <col min="4616" max="4616" width="10.33203125" style="2" bestFit="1" customWidth="1"/>
    <col min="4617" max="4617" width="9.5546875" style="2" bestFit="1" customWidth="1"/>
    <col min="4618" max="4618" width="10.33203125" style="2" bestFit="1" customWidth="1"/>
    <col min="4619" max="4619" width="9.5546875" style="2" bestFit="1" customWidth="1"/>
    <col min="4620" max="4620" width="10.33203125" style="2" bestFit="1" customWidth="1"/>
    <col min="4621" max="4621" width="9.5546875" style="2" bestFit="1" customWidth="1"/>
    <col min="4622" max="4622" width="9.5546875" style="2" customWidth="1"/>
    <col min="4623" max="4624" width="9.33203125" style="2" customWidth="1"/>
    <col min="4625" max="4864" width="8.77734375" style="2"/>
    <col min="4865" max="4865" width="3.5546875" style="2" bestFit="1" customWidth="1"/>
    <col min="4866" max="4866" width="4.77734375" style="2" bestFit="1" customWidth="1"/>
    <col min="4867" max="4867" width="46.88671875" style="2" customWidth="1"/>
    <col min="4868" max="4868" width="10.33203125" style="2" bestFit="1" customWidth="1"/>
    <col min="4869" max="4869" width="9.5546875" style="2" bestFit="1" customWidth="1"/>
    <col min="4870" max="4870" width="10.33203125" style="2" bestFit="1" customWidth="1"/>
    <col min="4871" max="4871" width="9.5546875" style="2" bestFit="1" customWidth="1"/>
    <col min="4872" max="4872" width="10.33203125" style="2" bestFit="1" customWidth="1"/>
    <col min="4873" max="4873" width="9.5546875" style="2" bestFit="1" customWidth="1"/>
    <col min="4874" max="4874" width="10.33203125" style="2" bestFit="1" customWidth="1"/>
    <col min="4875" max="4875" width="9.5546875" style="2" bestFit="1" customWidth="1"/>
    <col min="4876" max="4876" width="10.33203125" style="2" bestFit="1" customWidth="1"/>
    <col min="4877" max="4877" width="9.5546875" style="2" bestFit="1" customWidth="1"/>
    <col min="4878" max="4878" width="9.5546875" style="2" customWidth="1"/>
    <col min="4879" max="4880" width="9.33203125" style="2" customWidth="1"/>
    <col min="4881" max="5120" width="8.77734375" style="2"/>
    <col min="5121" max="5121" width="3.5546875" style="2" bestFit="1" customWidth="1"/>
    <col min="5122" max="5122" width="4.77734375" style="2" bestFit="1" customWidth="1"/>
    <col min="5123" max="5123" width="46.88671875" style="2" customWidth="1"/>
    <col min="5124" max="5124" width="10.33203125" style="2" bestFit="1" customWidth="1"/>
    <col min="5125" max="5125" width="9.5546875" style="2" bestFit="1" customWidth="1"/>
    <col min="5126" max="5126" width="10.33203125" style="2" bestFit="1" customWidth="1"/>
    <col min="5127" max="5127" width="9.5546875" style="2" bestFit="1" customWidth="1"/>
    <col min="5128" max="5128" width="10.33203125" style="2" bestFit="1" customWidth="1"/>
    <col min="5129" max="5129" width="9.5546875" style="2" bestFit="1" customWidth="1"/>
    <col min="5130" max="5130" width="10.33203125" style="2" bestFit="1" customWidth="1"/>
    <col min="5131" max="5131" width="9.5546875" style="2" bestFit="1" customWidth="1"/>
    <col min="5132" max="5132" width="10.33203125" style="2" bestFit="1" customWidth="1"/>
    <col min="5133" max="5133" width="9.5546875" style="2" bestFit="1" customWidth="1"/>
    <col min="5134" max="5134" width="9.5546875" style="2" customWidth="1"/>
    <col min="5135" max="5136" width="9.33203125" style="2" customWidth="1"/>
    <col min="5137" max="5376" width="8.77734375" style="2"/>
    <col min="5377" max="5377" width="3.5546875" style="2" bestFit="1" customWidth="1"/>
    <col min="5378" max="5378" width="4.77734375" style="2" bestFit="1" customWidth="1"/>
    <col min="5379" max="5379" width="46.88671875" style="2" customWidth="1"/>
    <col min="5380" max="5380" width="10.33203125" style="2" bestFit="1" customWidth="1"/>
    <col min="5381" max="5381" width="9.5546875" style="2" bestFit="1" customWidth="1"/>
    <col min="5382" max="5382" width="10.33203125" style="2" bestFit="1" customWidth="1"/>
    <col min="5383" max="5383" width="9.5546875" style="2" bestFit="1" customWidth="1"/>
    <col min="5384" max="5384" width="10.33203125" style="2" bestFit="1" customWidth="1"/>
    <col min="5385" max="5385" width="9.5546875" style="2" bestFit="1" customWidth="1"/>
    <col min="5386" max="5386" width="10.33203125" style="2" bestFit="1" customWidth="1"/>
    <col min="5387" max="5387" width="9.5546875" style="2" bestFit="1" customWidth="1"/>
    <col min="5388" max="5388" width="10.33203125" style="2" bestFit="1" customWidth="1"/>
    <col min="5389" max="5389" width="9.5546875" style="2" bestFit="1" customWidth="1"/>
    <col min="5390" max="5390" width="9.5546875" style="2" customWidth="1"/>
    <col min="5391" max="5392" width="9.33203125" style="2" customWidth="1"/>
    <col min="5393" max="5632" width="8.77734375" style="2"/>
    <col min="5633" max="5633" width="3.5546875" style="2" bestFit="1" customWidth="1"/>
    <col min="5634" max="5634" width="4.77734375" style="2" bestFit="1" customWidth="1"/>
    <col min="5635" max="5635" width="46.88671875" style="2" customWidth="1"/>
    <col min="5636" max="5636" width="10.33203125" style="2" bestFit="1" customWidth="1"/>
    <col min="5637" max="5637" width="9.5546875" style="2" bestFit="1" customWidth="1"/>
    <col min="5638" max="5638" width="10.33203125" style="2" bestFit="1" customWidth="1"/>
    <col min="5639" max="5639" width="9.5546875" style="2" bestFit="1" customWidth="1"/>
    <col min="5640" max="5640" width="10.33203125" style="2" bestFit="1" customWidth="1"/>
    <col min="5641" max="5641" width="9.5546875" style="2" bestFit="1" customWidth="1"/>
    <col min="5642" max="5642" width="10.33203125" style="2" bestFit="1" customWidth="1"/>
    <col min="5643" max="5643" width="9.5546875" style="2" bestFit="1" customWidth="1"/>
    <col min="5644" max="5644" width="10.33203125" style="2" bestFit="1" customWidth="1"/>
    <col min="5645" max="5645" width="9.5546875" style="2" bestFit="1" customWidth="1"/>
    <col min="5646" max="5646" width="9.5546875" style="2" customWidth="1"/>
    <col min="5647" max="5648" width="9.33203125" style="2" customWidth="1"/>
    <col min="5649" max="5888" width="8.77734375" style="2"/>
    <col min="5889" max="5889" width="3.5546875" style="2" bestFit="1" customWidth="1"/>
    <col min="5890" max="5890" width="4.77734375" style="2" bestFit="1" customWidth="1"/>
    <col min="5891" max="5891" width="46.88671875" style="2" customWidth="1"/>
    <col min="5892" max="5892" width="10.33203125" style="2" bestFit="1" customWidth="1"/>
    <col min="5893" max="5893" width="9.5546875" style="2" bestFit="1" customWidth="1"/>
    <col min="5894" max="5894" width="10.33203125" style="2" bestFit="1" customWidth="1"/>
    <col min="5895" max="5895" width="9.5546875" style="2" bestFit="1" customWidth="1"/>
    <col min="5896" max="5896" width="10.33203125" style="2" bestFit="1" customWidth="1"/>
    <col min="5897" max="5897" width="9.5546875" style="2" bestFit="1" customWidth="1"/>
    <col min="5898" max="5898" width="10.33203125" style="2" bestFit="1" customWidth="1"/>
    <col min="5899" max="5899" width="9.5546875" style="2" bestFit="1" customWidth="1"/>
    <col min="5900" max="5900" width="10.33203125" style="2" bestFit="1" customWidth="1"/>
    <col min="5901" max="5901" width="9.5546875" style="2" bestFit="1" customWidth="1"/>
    <col min="5902" max="5902" width="9.5546875" style="2" customWidth="1"/>
    <col min="5903" max="5904" width="9.33203125" style="2" customWidth="1"/>
    <col min="5905" max="6144" width="8.77734375" style="2"/>
    <col min="6145" max="6145" width="3.5546875" style="2" bestFit="1" customWidth="1"/>
    <col min="6146" max="6146" width="4.77734375" style="2" bestFit="1" customWidth="1"/>
    <col min="6147" max="6147" width="46.88671875" style="2" customWidth="1"/>
    <col min="6148" max="6148" width="10.33203125" style="2" bestFit="1" customWidth="1"/>
    <col min="6149" max="6149" width="9.5546875" style="2" bestFit="1" customWidth="1"/>
    <col min="6150" max="6150" width="10.33203125" style="2" bestFit="1" customWidth="1"/>
    <col min="6151" max="6151" width="9.5546875" style="2" bestFit="1" customWidth="1"/>
    <col min="6152" max="6152" width="10.33203125" style="2" bestFit="1" customWidth="1"/>
    <col min="6153" max="6153" width="9.5546875" style="2" bestFit="1" customWidth="1"/>
    <col min="6154" max="6154" width="10.33203125" style="2" bestFit="1" customWidth="1"/>
    <col min="6155" max="6155" width="9.5546875" style="2" bestFit="1" customWidth="1"/>
    <col min="6156" max="6156" width="10.33203125" style="2" bestFit="1" customWidth="1"/>
    <col min="6157" max="6157" width="9.5546875" style="2" bestFit="1" customWidth="1"/>
    <col min="6158" max="6158" width="9.5546875" style="2" customWidth="1"/>
    <col min="6159" max="6160" width="9.33203125" style="2" customWidth="1"/>
    <col min="6161" max="6400" width="8.77734375" style="2"/>
    <col min="6401" max="6401" width="3.5546875" style="2" bestFit="1" customWidth="1"/>
    <col min="6402" max="6402" width="4.77734375" style="2" bestFit="1" customWidth="1"/>
    <col min="6403" max="6403" width="46.88671875" style="2" customWidth="1"/>
    <col min="6404" max="6404" width="10.33203125" style="2" bestFit="1" customWidth="1"/>
    <col min="6405" max="6405" width="9.5546875" style="2" bestFit="1" customWidth="1"/>
    <col min="6406" max="6406" width="10.33203125" style="2" bestFit="1" customWidth="1"/>
    <col min="6407" max="6407" width="9.5546875" style="2" bestFit="1" customWidth="1"/>
    <col min="6408" max="6408" width="10.33203125" style="2" bestFit="1" customWidth="1"/>
    <col min="6409" max="6409" width="9.5546875" style="2" bestFit="1" customWidth="1"/>
    <col min="6410" max="6410" width="10.33203125" style="2" bestFit="1" customWidth="1"/>
    <col min="6411" max="6411" width="9.5546875" style="2" bestFit="1" customWidth="1"/>
    <col min="6412" max="6412" width="10.33203125" style="2" bestFit="1" customWidth="1"/>
    <col min="6413" max="6413" width="9.5546875" style="2" bestFit="1" customWidth="1"/>
    <col min="6414" max="6414" width="9.5546875" style="2" customWidth="1"/>
    <col min="6415" max="6416" width="9.33203125" style="2" customWidth="1"/>
    <col min="6417" max="6656" width="8.77734375" style="2"/>
    <col min="6657" max="6657" width="3.5546875" style="2" bestFit="1" customWidth="1"/>
    <col min="6658" max="6658" width="4.77734375" style="2" bestFit="1" customWidth="1"/>
    <col min="6659" max="6659" width="46.88671875" style="2" customWidth="1"/>
    <col min="6660" max="6660" width="10.33203125" style="2" bestFit="1" customWidth="1"/>
    <col min="6661" max="6661" width="9.5546875" style="2" bestFit="1" customWidth="1"/>
    <col min="6662" max="6662" width="10.33203125" style="2" bestFit="1" customWidth="1"/>
    <col min="6663" max="6663" width="9.5546875" style="2" bestFit="1" customWidth="1"/>
    <col min="6664" max="6664" width="10.33203125" style="2" bestFit="1" customWidth="1"/>
    <col min="6665" max="6665" width="9.5546875" style="2" bestFit="1" customWidth="1"/>
    <col min="6666" max="6666" width="10.33203125" style="2" bestFit="1" customWidth="1"/>
    <col min="6667" max="6667" width="9.5546875" style="2" bestFit="1" customWidth="1"/>
    <col min="6668" max="6668" width="10.33203125" style="2" bestFit="1" customWidth="1"/>
    <col min="6669" max="6669" width="9.5546875" style="2" bestFit="1" customWidth="1"/>
    <col min="6670" max="6670" width="9.5546875" style="2" customWidth="1"/>
    <col min="6671" max="6672" width="9.33203125" style="2" customWidth="1"/>
    <col min="6673" max="6912" width="8.77734375" style="2"/>
    <col min="6913" max="6913" width="3.5546875" style="2" bestFit="1" customWidth="1"/>
    <col min="6914" max="6914" width="4.77734375" style="2" bestFit="1" customWidth="1"/>
    <col min="6915" max="6915" width="46.88671875" style="2" customWidth="1"/>
    <col min="6916" max="6916" width="10.33203125" style="2" bestFit="1" customWidth="1"/>
    <col min="6917" max="6917" width="9.5546875" style="2" bestFit="1" customWidth="1"/>
    <col min="6918" max="6918" width="10.33203125" style="2" bestFit="1" customWidth="1"/>
    <col min="6919" max="6919" width="9.5546875" style="2" bestFit="1" customWidth="1"/>
    <col min="6920" max="6920" width="10.33203125" style="2" bestFit="1" customWidth="1"/>
    <col min="6921" max="6921" width="9.5546875" style="2" bestFit="1" customWidth="1"/>
    <col min="6922" max="6922" width="10.33203125" style="2" bestFit="1" customWidth="1"/>
    <col min="6923" max="6923" width="9.5546875" style="2" bestFit="1" customWidth="1"/>
    <col min="6924" max="6924" width="10.33203125" style="2" bestFit="1" customWidth="1"/>
    <col min="6925" max="6925" width="9.5546875" style="2" bestFit="1" customWidth="1"/>
    <col min="6926" max="6926" width="9.5546875" style="2" customWidth="1"/>
    <col min="6927" max="6928" width="9.33203125" style="2" customWidth="1"/>
    <col min="6929" max="7168" width="8.77734375" style="2"/>
    <col min="7169" max="7169" width="3.5546875" style="2" bestFit="1" customWidth="1"/>
    <col min="7170" max="7170" width="4.77734375" style="2" bestFit="1" customWidth="1"/>
    <col min="7171" max="7171" width="46.88671875" style="2" customWidth="1"/>
    <col min="7172" max="7172" width="10.33203125" style="2" bestFit="1" customWidth="1"/>
    <col min="7173" max="7173" width="9.5546875" style="2" bestFit="1" customWidth="1"/>
    <col min="7174" max="7174" width="10.33203125" style="2" bestFit="1" customWidth="1"/>
    <col min="7175" max="7175" width="9.5546875" style="2" bestFit="1" customWidth="1"/>
    <col min="7176" max="7176" width="10.33203125" style="2" bestFit="1" customWidth="1"/>
    <col min="7177" max="7177" width="9.5546875" style="2" bestFit="1" customWidth="1"/>
    <col min="7178" max="7178" width="10.33203125" style="2" bestFit="1" customWidth="1"/>
    <col min="7179" max="7179" width="9.5546875" style="2" bestFit="1" customWidth="1"/>
    <col min="7180" max="7180" width="10.33203125" style="2" bestFit="1" customWidth="1"/>
    <col min="7181" max="7181" width="9.5546875" style="2" bestFit="1" customWidth="1"/>
    <col min="7182" max="7182" width="9.5546875" style="2" customWidth="1"/>
    <col min="7183" max="7184" width="9.33203125" style="2" customWidth="1"/>
    <col min="7185" max="7424" width="8.77734375" style="2"/>
    <col min="7425" max="7425" width="3.5546875" style="2" bestFit="1" customWidth="1"/>
    <col min="7426" max="7426" width="4.77734375" style="2" bestFit="1" customWidth="1"/>
    <col min="7427" max="7427" width="46.88671875" style="2" customWidth="1"/>
    <col min="7428" max="7428" width="10.33203125" style="2" bestFit="1" customWidth="1"/>
    <col min="7429" max="7429" width="9.5546875" style="2" bestFit="1" customWidth="1"/>
    <col min="7430" max="7430" width="10.33203125" style="2" bestFit="1" customWidth="1"/>
    <col min="7431" max="7431" width="9.5546875" style="2" bestFit="1" customWidth="1"/>
    <col min="7432" max="7432" width="10.33203125" style="2" bestFit="1" customWidth="1"/>
    <col min="7433" max="7433" width="9.5546875" style="2" bestFit="1" customWidth="1"/>
    <col min="7434" max="7434" width="10.33203125" style="2" bestFit="1" customWidth="1"/>
    <col min="7435" max="7435" width="9.5546875" style="2" bestFit="1" customWidth="1"/>
    <col min="7436" max="7436" width="10.33203125" style="2" bestFit="1" customWidth="1"/>
    <col min="7437" max="7437" width="9.5546875" style="2" bestFit="1" customWidth="1"/>
    <col min="7438" max="7438" width="9.5546875" style="2" customWidth="1"/>
    <col min="7439" max="7440" width="9.33203125" style="2" customWidth="1"/>
    <col min="7441" max="7680" width="8.77734375" style="2"/>
    <col min="7681" max="7681" width="3.5546875" style="2" bestFit="1" customWidth="1"/>
    <col min="7682" max="7682" width="4.77734375" style="2" bestFit="1" customWidth="1"/>
    <col min="7683" max="7683" width="46.88671875" style="2" customWidth="1"/>
    <col min="7684" max="7684" width="10.33203125" style="2" bestFit="1" customWidth="1"/>
    <col min="7685" max="7685" width="9.5546875" style="2" bestFit="1" customWidth="1"/>
    <col min="7686" max="7686" width="10.33203125" style="2" bestFit="1" customWidth="1"/>
    <col min="7687" max="7687" width="9.5546875" style="2" bestFit="1" customWidth="1"/>
    <col min="7688" max="7688" width="10.33203125" style="2" bestFit="1" customWidth="1"/>
    <col min="7689" max="7689" width="9.5546875" style="2" bestFit="1" customWidth="1"/>
    <col min="7690" max="7690" width="10.33203125" style="2" bestFit="1" customWidth="1"/>
    <col min="7691" max="7691" width="9.5546875" style="2" bestFit="1" customWidth="1"/>
    <col min="7692" max="7692" width="10.33203125" style="2" bestFit="1" customWidth="1"/>
    <col min="7693" max="7693" width="9.5546875" style="2" bestFit="1" customWidth="1"/>
    <col min="7694" max="7694" width="9.5546875" style="2" customWidth="1"/>
    <col min="7695" max="7696" width="9.33203125" style="2" customWidth="1"/>
    <col min="7697" max="7936" width="8.77734375" style="2"/>
    <col min="7937" max="7937" width="3.5546875" style="2" bestFit="1" customWidth="1"/>
    <col min="7938" max="7938" width="4.77734375" style="2" bestFit="1" customWidth="1"/>
    <col min="7939" max="7939" width="46.88671875" style="2" customWidth="1"/>
    <col min="7940" max="7940" width="10.33203125" style="2" bestFit="1" customWidth="1"/>
    <col min="7941" max="7941" width="9.5546875" style="2" bestFit="1" customWidth="1"/>
    <col min="7942" max="7942" width="10.33203125" style="2" bestFit="1" customWidth="1"/>
    <col min="7943" max="7943" width="9.5546875" style="2" bestFit="1" customWidth="1"/>
    <col min="7944" max="7944" width="10.33203125" style="2" bestFit="1" customWidth="1"/>
    <col min="7945" max="7945" width="9.5546875" style="2" bestFit="1" customWidth="1"/>
    <col min="7946" max="7946" width="10.33203125" style="2" bestFit="1" customWidth="1"/>
    <col min="7947" max="7947" width="9.5546875" style="2" bestFit="1" customWidth="1"/>
    <col min="7948" max="7948" width="10.33203125" style="2" bestFit="1" customWidth="1"/>
    <col min="7949" max="7949" width="9.5546875" style="2" bestFit="1" customWidth="1"/>
    <col min="7950" max="7950" width="9.5546875" style="2" customWidth="1"/>
    <col min="7951" max="7952" width="9.33203125" style="2" customWidth="1"/>
    <col min="7953" max="8192" width="8.77734375" style="2"/>
    <col min="8193" max="8193" width="3.5546875" style="2" bestFit="1" customWidth="1"/>
    <col min="8194" max="8194" width="4.77734375" style="2" bestFit="1" customWidth="1"/>
    <col min="8195" max="8195" width="46.88671875" style="2" customWidth="1"/>
    <col min="8196" max="8196" width="10.33203125" style="2" bestFit="1" customWidth="1"/>
    <col min="8197" max="8197" width="9.5546875" style="2" bestFit="1" customWidth="1"/>
    <col min="8198" max="8198" width="10.33203125" style="2" bestFit="1" customWidth="1"/>
    <col min="8199" max="8199" width="9.5546875" style="2" bestFit="1" customWidth="1"/>
    <col min="8200" max="8200" width="10.33203125" style="2" bestFit="1" customWidth="1"/>
    <col min="8201" max="8201" width="9.5546875" style="2" bestFit="1" customWidth="1"/>
    <col min="8202" max="8202" width="10.33203125" style="2" bestFit="1" customWidth="1"/>
    <col min="8203" max="8203" width="9.5546875" style="2" bestFit="1" customWidth="1"/>
    <col min="8204" max="8204" width="10.33203125" style="2" bestFit="1" customWidth="1"/>
    <col min="8205" max="8205" width="9.5546875" style="2" bestFit="1" customWidth="1"/>
    <col min="8206" max="8206" width="9.5546875" style="2" customWidth="1"/>
    <col min="8207" max="8208" width="9.33203125" style="2" customWidth="1"/>
    <col min="8209" max="8448" width="8.77734375" style="2"/>
    <col min="8449" max="8449" width="3.5546875" style="2" bestFit="1" customWidth="1"/>
    <col min="8450" max="8450" width="4.77734375" style="2" bestFit="1" customWidth="1"/>
    <col min="8451" max="8451" width="46.88671875" style="2" customWidth="1"/>
    <col min="8452" max="8452" width="10.33203125" style="2" bestFit="1" customWidth="1"/>
    <col min="8453" max="8453" width="9.5546875" style="2" bestFit="1" customWidth="1"/>
    <col min="8454" max="8454" width="10.33203125" style="2" bestFit="1" customWidth="1"/>
    <col min="8455" max="8455" width="9.5546875" style="2" bestFit="1" customWidth="1"/>
    <col min="8456" max="8456" width="10.33203125" style="2" bestFit="1" customWidth="1"/>
    <col min="8457" max="8457" width="9.5546875" style="2" bestFit="1" customWidth="1"/>
    <col min="8458" max="8458" width="10.33203125" style="2" bestFit="1" customWidth="1"/>
    <col min="8459" max="8459" width="9.5546875" style="2" bestFit="1" customWidth="1"/>
    <col min="8460" max="8460" width="10.33203125" style="2" bestFit="1" customWidth="1"/>
    <col min="8461" max="8461" width="9.5546875" style="2" bestFit="1" customWidth="1"/>
    <col min="8462" max="8462" width="9.5546875" style="2" customWidth="1"/>
    <col min="8463" max="8464" width="9.33203125" style="2" customWidth="1"/>
    <col min="8465" max="8704" width="8.77734375" style="2"/>
    <col min="8705" max="8705" width="3.5546875" style="2" bestFit="1" customWidth="1"/>
    <col min="8706" max="8706" width="4.77734375" style="2" bestFit="1" customWidth="1"/>
    <col min="8707" max="8707" width="46.88671875" style="2" customWidth="1"/>
    <col min="8708" max="8708" width="10.33203125" style="2" bestFit="1" customWidth="1"/>
    <col min="8709" max="8709" width="9.5546875" style="2" bestFit="1" customWidth="1"/>
    <col min="8710" max="8710" width="10.33203125" style="2" bestFit="1" customWidth="1"/>
    <col min="8711" max="8711" width="9.5546875" style="2" bestFit="1" customWidth="1"/>
    <col min="8712" max="8712" width="10.33203125" style="2" bestFit="1" customWidth="1"/>
    <col min="8713" max="8713" width="9.5546875" style="2" bestFit="1" customWidth="1"/>
    <col min="8714" max="8714" width="10.33203125" style="2" bestFit="1" customWidth="1"/>
    <col min="8715" max="8715" width="9.5546875" style="2" bestFit="1" customWidth="1"/>
    <col min="8716" max="8716" width="10.33203125" style="2" bestFit="1" customWidth="1"/>
    <col min="8717" max="8717" width="9.5546875" style="2" bestFit="1" customWidth="1"/>
    <col min="8718" max="8718" width="9.5546875" style="2" customWidth="1"/>
    <col min="8719" max="8720" width="9.33203125" style="2" customWidth="1"/>
    <col min="8721" max="8960" width="8.77734375" style="2"/>
    <col min="8961" max="8961" width="3.5546875" style="2" bestFit="1" customWidth="1"/>
    <col min="8962" max="8962" width="4.77734375" style="2" bestFit="1" customWidth="1"/>
    <col min="8963" max="8963" width="46.88671875" style="2" customWidth="1"/>
    <col min="8964" max="8964" width="10.33203125" style="2" bestFit="1" customWidth="1"/>
    <col min="8965" max="8965" width="9.5546875" style="2" bestFit="1" customWidth="1"/>
    <col min="8966" max="8966" width="10.33203125" style="2" bestFit="1" customWidth="1"/>
    <col min="8967" max="8967" width="9.5546875" style="2" bestFit="1" customWidth="1"/>
    <col min="8968" max="8968" width="10.33203125" style="2" bestFit="1" customWidth="1"/>
    <col min="8969" max="8969" width="9.5546875" style="2" bestFit="1" customWidth="1"/>
    <col min="8970" max="8970" width="10.33203125" style="2" bestFit="1" customWidth="1"/>
    <col min="8971" max="8971" width="9.5546875" style="2" bestFit="1" customWidth="1"/>
    <col min="8972" max="8972" width="10.33203125" style="2" bestFit="1" customWidth="1"/>
    <col min="8973" max="8973" width="9.5546875" style="2" bestFit="1" customWidth="1"/>
    <col min="8974" max="8974" width="9.5546875" style="2" customWidth="1"/>
    <col min="8975" max="8976" width="9.33203125" style="2" customWidth="1"/>
    <col min="8977" max="9216" width="8.77734375" style="2"/>
    <col min="9217" max="9217" width="3.5546875" style="2" bestFit="1" customWidth="1"/>
    <col min="9218" max="9218" width="4.77734375" style="2" bestFit="1" customWidth="1"/>
    <col min="9219" max="9219" width="46.88671875" style="2" customWidth="1"/>
    <col min="9220" max="9220" width="10.33203125" style="2" bestFit="1" customWidth="1"/>
    <col min="9221" max="9221" width="9.5546875" style="2" bestFit="1" customWidth="1"/>
    <col min="9222" max="9222" width="10.33203125" style="2" bestFit="1" customWidth="1"/>
    <col min="9223" max="9223" width="9.5546875" style="2" bestFit="1" customWidth="1"/>
    <col min="9224" max="9224" width="10.33203125" style="2" bestFit="1" customWidth="1"/>
    <col min="9225" max="9225" width="9.5546875" style="2" bestFit="1" customWidth="1"/>
    <col min="9226" max="9226" width="10.33203125" style="2" bestFit="1" customWidth="1"/>
    <col min="9227" max="9227" width="9.5546875" style="2" bestFit="1" customWidth="1"/>
    <col min="9228" max="9228" width="10.33203125" style="2" bestFit="1" customWidth="1"/>
    <col min="9229" max="9229" width="9.5546875" style="2" bestFit="1" customWidth="1"/>
    <col min="9230" max="9230" width="9.5546875" style="2" customWidth="1"/>
    <col min="9231" max="9232" width="9.33203125" style="2" customWidth="1"/>
    <col min="9233" max="9472" width="8.77734375" style="2"/>
    <col min="9473" max="9473" width="3.5546875" style="2" bestFit="1" customWidth="1"/>
    <col min="9474" max="9474" width="4.77734375" style="2" bestFit="1" customWidth="1"/>
    <col min="9475" max="9475" width="46.88671875" style="2" customWidth="1"/>
    <col min="9476" max="9476" width="10.33203125" style="2" bestFit="1" customWidth="1"/>
    <col min="9477" max="9477" width="9.5546875" style="2" bestFit="1" customWidth="1"/>
    <col min="9478" max="9478" width="10.33203125" style="2" bestFit="1" customWidth="1"/>
    <col min="9479" max="9479" width="9.5546875" style="2" bestFit="1" customWidth="1"/>
    <col min="9480" max="9480" width="10.33203125" style="2" bestFit="1" customWidth="1"/>
    <col min="9481" max="9481" width="9.5546875" style="2" bestFit="1" customWidth="1"/>
    <col min="9482" max="9482" width="10.33203125" style="2" bestFit="1" customWidth="1"/>
    <col min="9483" max="9483" width="9.5546875" style="2" bestFit="1" customWidth="1"/>
    <col min="9484" max="9484" width="10.33203125" style="2" bestFit="1" customWidth="1"/>
    <col min="9485" max="9485" width="9.5546875" style="2" bestFit="1" customWidth="1"/>
    <col min="9486" max="9486" width="9.5546875" style="2" customWidth="1"/>
    <col min="9487" max="9488" width="9.33203125" style="2" customWidth="1"/>
    <col min="9489" max="9728" width="8.77734375" style="2"/>
    <col min="9729" max="9729" width="3.5546875" style="2" bestFit="1" customWidth="1"/>
    <col min="9730" max="9730" width="4.77734375" style="2" bestFit="1" customWidth="1"/>
    <col min="9731" max="9731" width="46.88671875" style="2" customWidth="1"/>
    <col min="9732" max="9732" width="10.33203125" style="2" bestFit="1" customWidth="1"/>
    <col min="9733" max="9733" width="9.5546875" style="2" bestFit="1" customWidth="1"/>
    <col min="9734" max="9734" width="10.33203125" style="2" bestFit="1" customWidth="1"/>
    <col min="9735" max="9735" width="9.5546875" style="2" bestFit="1" customWidth="1"/>
    <col min="9736" max="9736" width="10.33203125" style="2" bestFit="1" customWidth="1"/>
    <col min="9737" max="9737" width="9.5546875" style="2" bestFit="1" customWidth="1"/>
    <col min="9738" max="9738" width="10.33203125" style="2" bestFit="1" customWidth="1"/>
    <col min="9739" max="9739" width="9.5546875" style="2" bestFit="1" customWidth="1"/>
    <col min="9740" max="9740" width="10.33203125" style="2" bestFit="1" customWidth="1"/>
    <col min="9741" max="9741" width="9.5546875" style="2" bestFit="1" customWidth="1"/>
    <col min="9742" max="9742" width="9.5546875" style="2" customWidth="1"/>
    <col min="9743" max="9744" width="9.33203125" style="2" customWidth="1"/>
    <col min="9745" max="9984" width="8.77734375" style="2"/>
    <col min="9985" max="9985" width="3.5546875" style="2" bestFit="1" customWidth="1"/>
    <col min="9986" max="9986" width="4.77734375" style="2" bestFit="1" customWidth="1"/>
    <col min="9987" max="9987" width="46.88671875" style="2" customWidth="1"/>
    <col min="9988" max="9988" width="10.33203125" style="2" bestFit="1" customWidth="1"/>
    <col min="9989" max="9989" width="9.5546875" style="2" bestFit="1" customWidth="1"/>
    <col min="9990" max="9990" width="10.33203125" style="2" bestFit="1" customWidth="1"/>
    <col min="9991" max="9991" width="9.5546875" style="2" bestFit="1" customWidth="1"/>
    <col min="9992" max="9992" width="10.33203125" style="2" bestFit="1" customWidth="1"/>
    <col min="9993" max="9993" width="9.5546875" style="2" bestFit="1" customWidth="1"/>
    <col min="9994" max="9994" width="10.33203125" style="2" bestFit="1" customWidth="1"/>
    <col min="9995" max="9995" width="9.5546875" style="2" bestFit="1" customWidth="1"/>
    <col min="9996" max="9996" width="10.33203125" style="2" bestFit="1" customWidth="1"/>
    <col min="9997" max="9997" width="9.5546875" style="2" bestFit="1" customWidth="1"/>
    <col min="9998" max="9998" width="9.5546875" style="2" customWidth="1"/>
    <col min="9999" max="10000" width="9.33203125" style="2" customWidth="1"/>
    <col min="10001" max="10240" width="8.77734375" style="2"/>
    <col min="10241" max="10241" width="3.5546875" style="2" bestFit="1" customWidth="1"/>
    <col min="10242" max="10242" width="4.77734375" style="2" bestFit="1" customWidth="1"/>
    <col min="10243" max="10243" width="46.88671875" style="2" customWidth="1"/>
    <col min="10244" max="10244" width="10.33203125" style="2" bestFit="1" customWidth="1"/>
    <col min="10245" max="10245" width="9.5546875" style="2" bestFit="1" customWidth="1"/>
    <col min="10246" max="10246" width="10.33203125" style="2" bestFit="1" customWidth="1"/>
    <col min="10247" max="10247" width="9.5546875" style="2" bestFit="1" customWidth="1"/>
    <col min="10248" max="10248" width="10.33203125" style="2" bestFit="1" customWidth="1"/>
    <col min="10249" max="10249" width="9.5546875" style="2" bestFit="1" customWidth="1"/>
    <col min="10250" max="10250" width="10.33203125" style="2" bestFit="1" customWidth="1"/>
    <col min="10251" max="10251" width="9.5546875" style="2" bestFit="1" customWidth="1"/>
    <col min="10252" max="10252" width="10.33203125" style="2" bestFit="1" customWidth="1"/>
    <col min="10253" max="10253" width="9.5546875" style="2" bestFit="1" customWidth="1"/>
    <col min="10254" max="10254" width="9.5546875" style="2" customWidth="1"/>
    <col min="10255" max="10256" width="9.33203125" style="2" customWidth="1"/>
    <col min="10257" max="10496" width="8.77734375" style="2"/>
    <col min="10497" max="10497" width="3.5546875" style="2" bestFit="1" customWidth="1"/>
    <col min="10498" max="10498" width="4.77734375" style="2" bestFit="1" customWidth="1"/>
    <col min="10499" max="10499" width="46.88671875" style="2" customWidth="1"/>
    <col min="10500" max="10500" width="10.33203125" style="2" bestFit="1" customWidth="1"/>
    <col min="10501" max="10501" width="9.5546875" style="2" bestFit="1" customWidth="1"/>
    <col min="10502" max="10502" width="10.33203125" style="2" bestFit="1" customWidth="1"/>
    <col min="10503" max="10503" width="9.5546875" style="2" bestFit="1" customWidth="1"/>
    <col min="10504" max="10504" width="10.33203125" style="2" bestFit="1" customWidth="1"/>
    <col min="10505" max="10505" width="9.5546875" style="2" bestFit="1" customWidth="1"/>
    <col min="10506" max="10506" width="10.33203125" style="2" bestFit="1" customWidth="1"/>
    <col min="10507" max="10507" width="9.5546875" style="2" bestFit="1" customWidth="1"/>
    <col min="10508" max="10508" width="10.33203125" style="2" bestFit="1" customWidth="1"/>
    <col min="10509" max="10509" width="9.5546875" style="2" bestFit="1" customWidth="1"/>
    <col min="10510" max="10510" width="9.5546875" style="2" customWidth="1"/>
    <col min="10511" max="10512" width="9.33203125" style="2" customWidth="1"/>
    <col min="10513" max="10752" width="8.77734375" style="2"/>
    <col min="10753" max="10753" width="3.5546875" style="2" bestFit="1" customWidth="1"/>
    <col min="10754" max="10754" width="4.77734375" style="2" bestFit="1" customWidth="1"/>
    <col min="10755" max="10755" width="46.88671875" style="2" customWidth="1"/>
    <col min="10756" max="10756" width="10.33203125" style="2" bestFit="1" customWidth="1"/>
    <col min="10757" max="10757" width="9.5546875" style="2" bestFit="1" customWidth="1"/>
    <col min="10758" max="10758" width="10.33203125" style="2" bestFit="1" customWidth="1"/>
    <col min="10759" max="10759" width="9.5546875" style="2" bestFit="1" customWidth="1"/>
    <col min="10760" max="10760" width="10.33203125" style="2" bestFit="1" customWidth="1"/>
    <col min="10761" max="10761" width="9.5546875" style="2" bestFit="1" customWidth="1"/>
    <col min="10762" max="10762" width="10.33203125" style="2" bestFit="1" customWidth="1"/>
    <col min="10763" max="10763" width="9.5546875" style="2" bestFit="1" customWidth="1"/>
    <col min="10764" max="10764" width="10.33203125" style="2" bestFit="1" customWidth="1"/>
    <col min="10765" max="10765" width="9.5546875" style="2" bestFit="1" customWidth="1"/>
    <col min="10766" max="10766" width="9.5546875" style="2" customWidth="1"/>
    <col min="10767" max="10768" width="9.33203125" style="2" customWidth="1"/>
    <col min="10769" max="11008" width="8.77734375" style="2"/>
    <col min="11009" max="11009" width="3.5546875" style="2" bestFit="1" customWidth="1"/>
    <col min="11010" max="11010" width="4.77734375" style="2" bestFit="1" customWidth="1"/>
    <col min="11011" max="11011" width="46.88671875" style="2" customWidth="1"/>
    <col min="11012" max="11012" width="10.33203125" style="2" bestFit="1" customWidth="1"/>
    <col min="11013" max="11013" width="9.5546875" style="2" bestFit="1" customWidth="1"/>
    <col min="11014" max="11014" width="10.33203125" style="2" bestFit="1" customWidth="1"/>
    <col min="11015" max="11015" width="9.5546875" style="2" bestFit="1" customWidth="1"/>
    <col min="11016" max="11016" width="10.33203125" style="2" bestFit="1" customWidth="1"/>
    <col min="11017" max="11017" width="9.5546875" style="2" bestFit="1" customWidth="1"/>
    <col min="11018" max="11018" width="10.33203125" style="2" bestFit="1" customWidth="1"/>
    <col min="11019" max="11019" width="9.5546875" style="2" bestFit="1" customWidth="1"/>
    <col min="11020" max="11020" width="10.33203125" style="2" bestFit="1" customWidth="1"/>
    <col min="11021" max="11021" width="9.5546875" style="2" bestFit="1" customWidth="1"/>
    <col min="11022" max="11022" width="9.5546875" style="2" customWidth="1"/>
    <col min="11023" max="11024" width="9.33203125" style="2" customWidth="1"/>
    <col min="11025" max="11264" width="8.77734375" style="2"/>
    <col min="11265" max="11265" width="3.5546875" style="2" bestFit="1" customWidth="1"/>
    <col min="11266" max="11266" width="4.77734375" style="2" bestFit="1" customWidth="1"/>
    <col min="11267" max="11267" width="46.88671875" style="2" customWidth="1"/>
    <col min="11268" max="11268" width="10.33203125" style="2" bestFit="1" customWidth="1"/>
    <col min="11269" max="11269" width="9.5546875" style="2" bestFit="1" customWidth="1"/>
    <col min="11270" max="11270" width="10.33203125" style="2" bestFit="1" customWidth="1"/>
    <col min="11271" max="11271" width="9.5546875" style="2" bestFit="1" customWidth="1"/>
    <col min="11272" max="11272" width="10.33203125" style="2" bestFit="1" customWidth="1"/>
    <col min="11273" max="11273" width="9.5546875" style="2" bestFit="1" customWidth="1"/>
    <col min="11274" max="11274" width="10.33203125" style="2" bestFit="1" customWidth="1"/>
    <col min="11275" max="11275" width="9.5546875" style="2" bestFit="1" customWidth="1"/>
    <col min="11276" max="11276" width="10.33203125" style="2" bestFit="1" customWidth="1"/>
    <col min="11277" max="11277" width="9.5546875" style="2" bestFit="1" customWidth="1"/>
    <col min="11278" max="11278" width="9.5546875" style="2" customWidth="1"/>
    <col min="11279" max="11280" width="9.33203125" style="2" customWidth="1"/>
    <col min="11281" max="11520" width="8.77734375" style="2"/>
    <col min="11521" max="11521" width="3.5546875" style="2" bestFit="1" customWidth="1"/>
    <col min="11522" max="11522" width="4.77734375" style="2" bestFit="1" customWidth="1"/>
    <col min="11523" max="11523" width="46.88671875" style="2" customWidth="1"/>
    <col min="11524" max="11524" width="10.33203125" style="2" bestFit="1" customWidth="1"/>
    <col min="11525" max="11525" width="9.5546875" style="2" bestFit="1" customWidth="1"/>
    <col min="11526" max="11526" width="10.33203125" style="2" bestFit="1" customWidth="1"/>
    <col min="11527" max="11527" width="9.5546875" style="2" bestFit="1" customWidth="1"/>
    <col min="11528" max="11528" width="10.33203125" style="2" bestFit="1" customWidth="1"/>
    <col min="11529" max="11529" width="9.5546875" style="2" bestFit="1" customWidth="1"/>
    <col min="11530" max="11530" width="10.33203125" style="2" bestFit="1" customWidth="1"/>
    <col min="11531" max="11531" width="9.5546875" style="2" bestFit="1" customWidth="1"/>
    <col min="11532" max="11532" width="10.33203125" style="2" bestFit="1" customWidth="1"/>
    <col min="11533" max="11533" width="9.5546875" style="2" bestFit="1" customWidth="1"/>
    <col min="11534" max="11534" width="9.5546875" style="2" customWidth="1"/>
    <col min="11535" max="11536" width="9.33203125" style="2" customWidth="1"/>
    <col min="11537" max="11776" width="8.77734375" style="2"/>
    <col min="11777" max="11777" width="3.5546875" style="2" bestFit="1" customWidth="1"/>
    <col min="11778" max="11778" width="4.77734375" style="2" bestFit="1" customWidth="1"/>
    <col min="11779" max="11779" width="46.88671875" style="2" customWidth="1"/>
    <col min="11780" max="11780" width="10.33203125" style="2" bestFit="1" customWidth="1"/>
    <col min="11781" max="11781" width="9.5546875" style="2" bestFit="1" customWidth="1"/>
    <col min="11782" max="11782" width="10.33203125" style="2" bestFit="1" customWidth="1"/>
    <col min="11783" max="11783" width="9.5546875" style="2" bestFit="1" customWidth="1"/>
    <col min="11784" max="11784" width="10.33203125" style="2" bestFit="1" customWidth="1"/>
    <col min="11785" max="11785" width="9.5546875" style="2" bestFit="1" customWidth="1"/>
    <col min="11786" max="11786" width="10.33203125" style="2" bestFit="1" customWidth="1"/>
    <col min="11787" max="11787" width="9.5546875" style="2" bestFit="1" customWidth="1"/>
    <col min="11788" max="11788" width="10.33203125" style="2" bestFit="1" customWidth="1"/>
    <col min="11789" max="11789" width="9.5546875" style="2" bestFit="1" customWidth="1"/>
    <col min="11790" max="11790" width="9.5546875" style="2" customWidth="1"/>
    <col min="11791" max="11792" width="9.33203125" style="2" customWidth="1"/>
    <col min="11793" max="12032" width="8.77734375" style="2"/>
    <col min="12033" max="12033" width="3.5546875" style="2" bestFit="1" customWidth="1"/>
    <col min="12034" max="12034" width="4.77734375" style="2" bestFit="1" customWidth="1"/>
    <col min="12035" max="12035" width="46.88671875" style="2" customWidth="1"/>
    <col min="12036" max="12036" width="10.33203125" style="2" bestFit="1" customWidth="1"/>
    <col min="12037" max="12037" width="9.5546875" style="2" bestFit="1" customWidth="1"/>
    <col min="12038" max="12038" width="10.33203125" style="2" bestFit="1" customWidth="1"/>
    <col min="12039" max="12039" width="9.5546875" style="2" bestFit="1" customWidth="1"/>
    <col min="12040" max="12040" width="10.33203125" style="2" bestFit="1" customWidth="1"/>
    <col min="12041" max="12041" width="9.5546875" style="2" bestFit="1" customWidth="1"/>
    <col min="12042" max="12042" width="10.33203125" style="2" bestFit="1" customWidth="1"/>
    <col min="12043" max="12043" width="9.5546875" style="2" bestFit="1" customWidth="1"/>
    <col min="12044" max="12044" width="10.33203125" style="2" bestFit="1" customWidth="1"/>
    <col min="12045" max="12045" width="9.5546875" style="2" bestFit="1" customWidth="1"/>
    <col min="12046" max="12046" width="9.5546875" style="2" customWidth="1"/>
    <col min="12047" max="12048" width="9.33203125" style="2" customWidth="1"/>
    <col min="12049" max="12288" width="8.77734375" style="2"/>
    <col min="12289" max="12289" width="3.5546875" style="2" bestFit="1" customWidth="1"/>
    <col min="12290" max="12290" width="4.77734375" style="2" bestFit="1" customWidth="1"/>
    <col min="12291" max="12291" width="46.88671875" style="2" customWidth="1"/>
    <col min="12292" max="12292" width="10.33203125" style="2" bestFit="1" customWidth="1"/>
    <col min="12293" max="12293" width="9.5546875" style="2" bestFit="1" customWidth="1"/>
    <col min="12294" max="12294" width="10.33203125" style="2" bestFit="1" customWidth="1"/>
    <col min="12295" max="12295" width="9.5546875" style="2" bestFit="1" customWidth="1"/>
    <col min="12296" max="12296" width="10.33203125" style="2" bestFit="1" customWidth="1"/>
    <col min="12297" max="12297" width="9.5546875" style="2" bestFit="1" customWidth="1"/>
    <col min="12298" max="12298" width="10.33203125" style="2" bestFit="1" customWidth="1"/>
    <col min="12299" max="12299" width="9.5546875" style="2" bestFit="1" customWidth="1"/>
    <col min="12300" max="12300" width="10.33203125" style="2" bestFit="1" customWidth="1"/>
    <col min="12301" max="12301" width="9.5546875" style="2" bestFit="1" customWidth="1"/>
    <col min="12302" max="12302" width="9.5546875" style="2" customWidth="1"/>
    <col min="12303" max="12304" width="9.33203125" style="2" customWidth="1"/>
    <col min="12305" max="12544" width="8.77734375" style="2"/>
    <col min="12545" max="12545" width="3.5546875" style="2" bestFit="1" customWidth="1"/>
    <col min="12546" max="12546" width="4.77734375" style="2" bestFit="1" customWidth="1"/>
    <col min="12547" max="12547" width="46.88671875" style="2" customWidth="1"/>
    <col min="12548" max="12548" width="10.33203125" style="2" bestFit="1" customWidth="1"/>
    <col min="12549" max="12549" width="9.5546875" style="2" bestFit="1" customWidth="1"/>
    <col min="12550" max="12550" width="10.33203125" style="2" bestFit="1" customWidth="1"/>
    <col min="12551" max="12551" width="9.5546875" style="2" bestFit="1" customWidth="1"/>
    <col min="12552" max="12552" width="10.33203125" style="2" bestFit="1" customWidth="1"/>
    <col min="12553" max="12553" width="9.5546875" style="2" bestFit="1" customWidth="1"/>
    <col min="12554" max="12554" width="10.33203125" style="2" bestFit="1" customWidth="1"/>
    <col min="12555" max="12555" width="9.5546875" style="2" bestFit="1" customWidth="1"/>
    <col min="12556" max="12556" width="10.33203125" style="2" bestFit="1" customWidth="1"/>
    <col min="12557" max="12557" width="9.5546875" style="2" bestFit="1" customWidth="1"/>
    <col min="12558" max="12558" width="9.5546875" style="2" customWidth="1"/>
    <col min="12559" max="12560" width="9.33203125" style="2" customWidth="1"/>
    <col min="12561" max="12800" width="8.77734375" style="2"/>
    <col min="12801" max="12801" width="3.5546875" style="2" bestFit="1" customWidth="1"/>
    <col min="12802" max="12802" width="4.77734375" style="2" bestFit="1" customWidth="1"/>
    <col min="12803" max="12803" width="46.88671875" style="2" customWidth="1"/>
    <col min="12804" max="12804" width="10.33203125" style="2" bestFit="1" customWidth="1"/>
    <col min="12805" max="12805" width="9.5546875" style="2" bestFit="1" customWidth="1"/>
    <col min="12806" max="12806" width="10.33203125" style="2" bestFit="1" customWidth="1"/>
    <col min="12807" max="12807" width="9.5546875" style="2" bestFit="1" customWidth="1"/>
    <col min="12808" max="12808" width="10.33203125" style="2" bestFit="1" customWidth="1"/>
    <col min="12809" max="12809" width="9.5546875" style="2" bestFit="1" customWidth="1"/>
    <col min="12810" max="12810" width="10.33203125" style="2" bestFit="1" customWidth="1"/>
    <col min="12811" max="12811" width="9.5546875" style="2" bestFit="1" customWidth="1"/>
    <col min="12812" max="12812" width="10.33203125" style="2" bestFit="1" customWidth="1"/>
    <col min="12813" max="12813" width="9.5546875" style="2" bestFit="1" customWidth="1"/>
    <col min="12814" max="12814" width="9.5546875" style="2" customWidth="1"/>
    <col min="12815" max="12816" width="9.33203125" style="2" customWidth="1"/>
    <col min="12817" max="13056" width="8.77734375" style="2"/>
    <col min="13057" max="13057" width="3.5546875" style="2" bestFit="1" customWidth="1"/>
    <col min="13058" max="13058" width="4.77734375" style="2" bestFit="1" customWidth="1"/>
    <col min="13059" max="13059" width="46.88671875" style="2" customWidth="1"/>
    <col min="13060" max="13060" width="10.33203125" style="2" bestFit="1" customWidth="1"/>
    <col min="13061" max="13061" width="9.5546875" style="2" bestFit="1" customWidth="1"/>
    <col min="13062" max="13062" width="10.33203125" style="2" bestFit="1" customWidth="1"/>
    <col min="13063" max="13063" width="9.5546875" style="2" bestFit="1" customWidth="1"/>
    <col min="13064" max="13064" width="10.33203125" style="2" bestFit="1" customWidth="1"/>
    <col min="13065" max="13065" width="9.5546875" style="2" bestFit="1" customWidth="1"/>
    <col min="13066" max="13066" width="10.33203125" style="2" bestFit="1" customWidth="1"/>
    <col min="13067" max="13067" width="9.5546875" style="2" bestFit="1" customWidth="1"/>
    <col min="13068" max="13068" width="10.33203125" style="2" bestFit="1" customWidth="1"/>
    <col min="13069" max="13069" width="9.5546875" style="2" bestFit="1" customWidth="1"/>
    <col min="13070" max="13070" width="9.5546875" style="2" customWidth="1"/>
    <col min="13071" max="13072" width="9.33203125" style="2" customWidth="1"/>
    <col min="13073" max="13312" width="8.77734375" style="2"/>
    <col min="13313" max="13313" width="3.5546875" style="2" bestFit="1" customWidth="1"/>
    <col min="13314" max="13314" width="4.77734375" style="2" bestFit="1" customWidth="1"/>
    <col min="13315" max="13315" width="46.88671875" style="2" customWidth="1"/>
    <col min="13316" max="13316" width="10.33203125" style="2" bestFit="1" customWidth="1"/>
    <col min="13317" max="13317" width="9.5546875" style="2" bestFit="1" customWidth="1"/>
    <col min="13318" max="13318" width="10.33203125" style="2" bestFit="1" customWidth="1"/>
    <col min="13319" max="13319" width="9.5546875" style="2" bestFit="1" customWidth="1"/>
    <col min="13320" max="13320" width="10.33203125" style="2" bestFit="1" customWidth="1"/>
    <col min="13321" max="13321" width="9.5546875" style="2" bestFit="1" customWidth="1"/>
    <col min="13322" max="13322" width="10.33203125" style="2" bestFit="1" customWidth="1"/>
    <col min="13323" max="13323" width="9.5546875" style="2" bestFit="1" customWidth="1"/>
    <col min="13324" max="13324" width="10.33203125" style="2" bestFit="1" customWidth="1"/>
    <col min="13325" max="13325" width="9.5546875" style="2" bestFit="1" customWidth="1"/>
    <col min="13326" max="13326" width="9.5546875" style="2" customWidth="1"/>
    <col min="13327" max="13328" width="9.33203125" style="2" customWidth="1"/>
    <col min="13329" max="13568" width="8.77734375" style="2"/>
    <col min="13569" max="13569" width="3.5546875" style="2" bestFit="1" customWidth="1"/>
    <col min="13570" max="13570" width="4.77734375" style="2" bestFit="1" customWidth="1"/>
    <col min="13571" max="13571" width="46.88671875" style="2" customWidth="1"/>
    <col min="13572" max="13572" width="10.33203125" style="2" bestFit="1" customWidth="1"/>
    <col min="13573" max="13573" width="9.5546875" style="2" bestFit="1" customWidth="1"/>
    <col min="13574" max="13574" width="10.33203125" style="2" bestFit="1" customWidth="1"/>
    <col min="13575" max="13575" width="9.5546875" style="2" bestFit="1" customWidth="1"/>
    <col min="13576" max="13576" width="10.33203125" style="2" bestFit="1" customWidth="1"/>
    <col min="13577" max="13577" width="9.5546875" style="2" bestFit="1" customWidth="1"/>
    <col min="13578" max="13578" width="10.33203125" style="2" bestFit="1" customWidth="1"/>
    <col min="13579" max="13579" width="9.5546875" style="2" bestFit="1" customWidth="1"/>
    <col min="13580" max="13580" width="10.33203125" style="2" bestFit="1" customWidth="1"/>
    <col min="13581" max="13581" width="9.5546875" style="2" bestFit="1" customWidth="1"/>
    <col min="13582" max="13582" width="9.5546875" style="2" customWidth="1"/>
    <col min="13583" max="13584" width="9.33203125" style="2" customWidth="1"/>
    <col min="13585" max="13824" width="8.77734375" style="2"/>
    <col min="13825" max="13825" width="3.5546875" style="2" bestFit="1" customWidth="1"/>
    <col min="13826" max="13826" width="4.77734375" style="2" bestFit="1" customWidth="1"/>
    <col min="13827" max="13827" width="46.88671875" style="2" customWidth="1"/>
    <col min="13828" max="13828" width="10.33203125" style="2" bestFit="1" customWidth="1"/>
    <col min="13829" max="13829" width="9.5546875" style="2" bestFit="1" customWidth="1"/>
    <col min="13830" max="13830" width="10.33203125" style="2" bestFit="1" customWidth="1"/>
    <col min="13831" max="13831" width="9.5546875" style="2" bestFit="1" customWidth="1"/>
    <col min="13832" max="13832" width="10.33203125" style="2" bestFit="1" customWidth="1"/>
    <col min="13833" max="13833" width="9.5546875" style="2" bestFit="1" customWidth="1"/>
    <col min="13834" max="13834" width="10.33203125" style="2" bestFit="1" customWidth="1"/>
    <col min="13835" max="13835" width="9.5546875" style="2" bestFit="1" customWidth="1"/>
    <col min="13836" max="13836" width="10.33203125" style="2" bestFit="1" customWidth="1"/>
    <col min="13837" max="13837" width="9.5546875" style="2" bestFit="1" customWidth="1"/>
    <col min="13838" max="13838" width="9.5546875" style="2" customWidth="1"/>
    <col min="13839" max="13840" width="9.33203125" style="2" customWidth="1"/>
    <col min="13841" max="14080" width="8.77734375" style="2"/>
    <col min="14081" max="14081" width="3.5546875" style="2" bestFit="1" customWidth="1"/>
    <col min="14082" max="14082" width="4.77734375" style="2" bestFit="1" customWidth="1"/>
    <col min="14083" max="14083" width="46.88671875" style="2" customWidth="1"/>
    <col min="14084" max="14084" width="10.33203125" style="2" bestFit="1" customWidth="1"/>
    <col min="14085" max="14085" width="9.5546875" style="2" bestFit="1" customWidth="1"/>
    <col min="14086" max="14086" width="10.33203125" style="2" bestFit="1" customWidth="1"/>
    <col min="14087" max="14087" width="9.5546875" style="2" bestFit="1" customWidth="1"/>
    <col min="14088" max="14088" width="10.33203125" style="2" bestFit="1" customWidth="1"/>
    <col min="14089" max="14089" width="9.5546875" style="2" bestFit="1" customWidth="1"/>
    <col min="14090" max="14090" width="10.33203125" style="2" bestFit="1" customWidth="1"/>
    <col min="14091" max="14091" width="9.5546875" style="2" bestFit="1" customWidth="1"/>
    <col min="14092" max="14092" width="10.33203125" style="2" bestFit="1" customWidth="1"/>
    <col min="14093" max="14093" width="9.5546875" style="2" bestFit="1" customWidth="1"/>
    <col min="14094" max="14094" width="9.5546875" style="2" customWidth="1"/>
    <col min="14095" max="14096" width="9.33203125" style="2" customWidth="1"/>
    <col min="14097" max="14336" width="8.77734375" style="2"/>
    <col min="14337" max="14337" width="3.5546875" style="2" bestFit="1" customWidth="1"/>
    <col min="14338" max="14338" width="4.77734375" style="2" bestFit="1" customWidth="1"/>
    <col min="14339" max="14339" width="46.88671875" style="2" customWidth="1"/>
    <col min="14340" max="14340" width="10.33203125" style="2" bestFit="1" customWidth="1"/>
    <col min="14341" max="14341" width="9.5546875" style="2" bestFit="1" customWidth="1"/>
    <col min="14342" max="14342" width="10.33203125" style="2" bestFit="1" customWidth="1"/>
    <col min="14343" max="14343" width="9.5546875" style="2" bestFit="1" customWidth="1"/>
    <col min="14344" max="14344" width="10.33203125" style="2" bestFit="1" customWidth="1"/>
    <col min="14345" max="14345" width="9.5546875" style="2" bestFit="1" customWidth="1"/>
    <col min="14346" max="14346" width="10.33203125" style="2" bestFit="1" customWidth="1"/>
    <col min="14347" max="14347" width="9.5546875" style="2" bestFit="1" customWidth="1"/>
    <col min="14348" max="14348" width="10.33203125" style="2" bestFit="1" customWidth="1"/>
    <col min="14349" max="14349" width="9.5546875" style="2" bestFit="1" customWidth="1"/>
    <col min="14350" max="14350" width="9.5546875" style="2" customWidth="1"/>
    <col min="14351" max="14352" width="9.33203125" style="2" customWidth="1"/>
    <col min="14353" max="14592" width="8.77734375" style="2"/>
    <col min="14593" max="14593" width="3.5546875" style="2" bestFit="1" customWidth="1"/>
    <col min="14594" max="14594" width="4.77734375" style="2" bestFit="1" customWidth="1"/>
    <col min="14595" max="14595" width="46.88671875" style="2" customWidth="1"/>
    <col min="14596" max="14596" width="10.33203125" style="2" bestFit="1" customWidth="1"/>
    <col min="14597" max="14597" width="9.5546875" style="2" bestFit="1" customWidth="1"/>
    <col min="14598" max="14598" width="10.33203125" style="2" bestFit="1" customWidth="1"/>
    <col min="14599" max="14599" width="9.5546875" style="2" bestFit="1" customWidth="1"/>
    <col min="14600" max="14600" width="10.33203125" style="2" bestFit="1" customWidth="1"/>
    <col min="14601" max="14601" width="9.5546875" style="2" bestFit="1" customWidth="1"/>
    <col min="14602" max="14602" width="10.33203125" style="2" bestFit="1" customWidth="1"/>
    <col min="14603" max="14603" width="9.5546875" style="2" bestFit="1" customWidth="1"/>
    <col min="14604" max="14604" width="10.33203125" style="2" bestFit="1" customWidth="1"/>
    <col min="14605" max="14605" width="9.5546875" style="2" bestFit="1" customWidth="1"/>
    <col min="14606" max="14606" width="9.5546875" style="2" customWidth="1"/>
    <col min="14607" max="14608" width="9.33203125" style="2" customWidth="1"/>
    <col min="14609" max="14848" width="8.77734375" style="2"/>
    <col min="14849" max="14849" width="3.5546875" style="2" bestFit="1" customWidth="1"/>
    <col min="14850" max="14850" width="4.77734375" style="2" bestFit="1" customWidth="1"/>
    <col min="14851" max="14851" width="46.88671875" style="2" customWidth="1"/>
    <col min="14852" max="14852" width="10.33203125" style="2" bestFit="1" customWidth="1"/>
    <col min="14853" max="14853" width="9.5546875" style="2" bestFit="1" customWidth="1"/>
    <col min="14854" max="14854" width="10.33203125" style="2" bestFit="1" customWidth="1"/>
    <col min="14855" max="14855" width="9.5546875" style="2" bestFit="1" customWidth="1"/>
    <col min="14856" max="14856" width="10.33203125" style="2" bestFit="1" customWidth="1"/>
    <col min="14857" max="14857" width="9.5546875" style="2" bestFit="1" customWidth="1"/>
    <col min="14858" max="14858" width="10.33203125" style="2" bestFit="1" customWidth="1"/>
    <col min="14859" max="14859" width="9.5546875" style="2" bestFit="1" customWidth="1"/>
    <col min="14860" max="14860" width="10.33203125" style="2" bestFit="1" customWidth="1"/>
    <col min="14861" max="14861" width="9.5546875" style="2" bestFit="1" customWidth="1"/>
    <col min="14862" max="14862" width="9.5546875" style="2" customWidth="1"/>
    <col min="14863" max="14864" width="9.33203125" style="2" customWidth="1"/>
    <col min="14865" max="15104" width="8.77734375" style="2"/>
    <col min="15105" max="15105" width="3.5546875" style="2" bestFit="1" customWidth="1"/>
    <col min="15106" max="15106" width="4.77734375" style="2" bestFit="1" customWidth="1"/>
    <col min="15107" max="15107" width="46.88671875" style="2" customWidth="1"/>
    <col min="15108" max="15108" width="10.33203125" style="2" bestFit="1" customWidth="1"/>
    <col min="15109" max="15109" width="9.5546875" style="2" bestFit="1" customWidth="1"/>
    <col min="15110" max="15110" width="10.33203125" style="2" bestFit="1" customWidth="1"/>
    <col min="15111" max="15111" width="9.5546875" style="2" bestFit="1" customWidth="1"/>
    <col min="15112" max="15112" width="10.33203125" style="2" bestFit="1" customWidth="1"/>
    <col min="15113" max="15113" width="9.5546875" style="2" bestFit="1" customWidth="1"/>
    <col min="15114" max="15114" width="10.33203125" style="2" bestFit="1" customWidth="1"/>
    <col min="15115" max="15115" width="9.5546875" style="2" bestFit="1" customWidth="1"/>
    <col min="15116" max="15116" width="10.33203125" style="2" bestFit="1" customWidth="1"/>
    <col min="15117" max="15117" width="9.5546875" style="2" bestFit="1" customWidth="1"/>
    <col min="15118" max="15118" width="9.5546875" style="2" customWidth="1"/>
    <col min="15119" max="15120" width="9.33203125" style="2" customWidth="1"/>
    <col min="15121" max="15360" width="8.77734375" style="2"/>
    <col min="15361" max="15361" width="3.5546875" style="2" bestFit="1" customWidth="1"/>
    <col min="15362" max="15362" width="4.77734375" style="2" bestFit="1" customWidth="1"/>
    <col min="15363" max="15363" width="46.88671875" style="2" customWidth="1"/>
    <col min="15364" max="15364" width="10.33203125" style="2" bestFit="1" customWidth="1"/>
    <col min="15365" max="15365" width="9.5546875" style="2" bestFit="1" customWidth="1"/>
    <col min="15366" max="15366" width="10.33203125" style="2" bestFit="1" customWidth="1"/>
    <col min="15367" max="15367" width="9.5546875" style="2" bestFit="1" customWidth="1"/>
    <col min="15368" max="15368" width="10.33203125" style="2" bestFit="1" customWidth="1"/>
    <col min="15369" max="15369" width="9.5546875" style="2" bestFit="1" customWidth="1"/>
    <col min="15370" max="15370" width="10.33203125" style="2" bestFit="1" customWidth="1"/>
    <col min="15371" max="15371" width="9.5546875" style="2" bestFit="1" customWidth="1"/>
    <col min="15372" max="15372" width="10.33203125" style="2" bestFit="1" customWidth="1"/>
    <col min="15373" max="15373" width="9.5546875" style="2" bestFit="1" customWidth="1"/>
    <col min="15374" max="15374" width="9.5546875" style="2" customWidth="1"/>
    <col min="15375" max="15376" width="9.33203125" style="2" customWidth="1"/>
    <col min="15377" max="15616" width="8.77734375" style="2"/>
    <col min="15617" max="15617" width="3.5546875" style="2" bestFit="1" customWidth="1"/>
    <col min="15618" max="15618" width="4.77734375" style="2" bestFit="1" customWidth="1"/>
    <col min="15619" max="15619" width="46.88671875" style="2" customWidth="1"/>
    <col min="15620" max="15620" width="10.33203125" style="2" bestFit="1" customWidth="1"/>
    <col min="15621" max="15621" width="9.5546875" style="2" bestFit="1" customWidth="1"/>
    <col min="15622" max="15622" width="10.33203125" style="2" bestFit="1" customWidth="1"/>
    <col min="15623" max="15623" width="9.5546875" style="2" bestFit="1" customWidth="1"/>
    <col min="15624" max="15624" width="10.33203125" style="2" bestFit="1" customWidth="1"/>
    <col min="15625" max="15625" width="9.5546875" style="2" bestFit="1" customWidth="1"/>
    <col min="15626" max="15626" width="10.33203125" style="2" bestFit="1" customWidth="1"/>
    <col min="15627" max="15627" width="9.5546875" style="2" bestFit="1" customWidth="1"/>
    <col min="15628" max="15628" width="10.33203125" style="2" bestFit="1" customWidth="1"/>
    <col min="15629" max="15629" width="9.5546875" style="2" bestFit="1" customWidth="1"/>
    <col min="15630" max="15630" width="9.5546875" style="2" customWidth="1"/>
    <col min="15631" max="15632" width="9.33203125" style="2" customWidth="1"/>
    <col min="15633" max="15872" width="8.77734375" style="2"/>
    <col min="15873" max="15873" width="3.5546875" style="2" bestFit="1" customWidth="1"/>
    <col min="15874" max="15874" width="4.77734375" style="2" bestFit="1" customWidth="1"/>
    <col min="15875" max="15875" width="46.88671875" style="2" customWidth="1"/>
    <col min="15876" max="15876" width="10.33203125" style="2" bestFit="1" customWidth="1"/>
    <col min="15877" max="15877" width="9.5546875" style="2" bestFit="1" customWidth="1"/>
    <col min="15878" max="15878" width="10.33203125" style="2" bestFit="1" customWidth="1"/>
    <col min="15879" max="15879" width="9.5546875" style="2" bestFit="1" customWidth="1"/>
    <col min="15880" max="15880" width="10.33203125" style="2" bestFit="1" customWidth="1"/>
    <col min="15881" max="15881" width="9.5546875" style="2" bestFit="1" customWidth="1"/>
    <col min="15882" max="15882" width="10.33203125" style="2" bestFit="1" customWidth="1"/>
    <col min="15883" max="15883" width="9.5546875" style="2" bestFit="1" customWidth="1"/>
    <col min="15884" max="15884" width="10.33203125" style="2" bestFit="1" customWidth="1"/>
    <col min="15885" max="15885" width="9.5546875" style="2" bestFit="1" customWidth="1"/>
    <col min="15886" max="15886" width="9.5546875" style="2" customWidth="1"/>
    <col min="15887" max="15888" width="9.33203125" style="2" customWidth="1"/>
    <col min="15889" max="16128" width="8.77734375" style="2"/>
    <col min="16129" max="16129" width="3.5546875" style="2" bestFit="1" customWidth="1"/>
    <col min="16130" max="16130" width="4.77734375" style="2" bestFit="1" customWidth="1"/>
    <col min="16131" max="16131" width="46.88671875" style="2" customWidth="1"/>
    <col min="16132" max="16132" width="10.33203125" style="2" bestFit="1" customWidth="1"/>
    <col min="16133" max="16133" width="9.5546875" style="2" bestFit="1" customWidth="1"/>
    <col min="16134" max="16134" width="10.33203125" style="2" bestFit="1" customWidth="1"/>
    <col min="16135" max="16135" width="9.5546875" style="2" bestFit="1" customWidth="1"/>
    <col min="16136" max="16136" width="10.33203125" style="2" bestFit="1" customWidth="1"/>
    <col min="16137" max="16137" width="9.5546875" style="2" bestFit="1" customWidth="1"/>
    <col min="16138" max="16138" width="10.33203125" style="2" bestFit="1" customWidth="1"/>
    <col min="16139" max="16139" width="9.5546875" style="2" bestFit="1" customWidth="1"/>
    <col min="16140" max="16140" width="10.33203125" style="2" bestFit="1" customWidth="1"/>
    <col min="16141" max="16141" width="9.5546875" style="2" bestFit="1" customWidth="1"/>
    <col min="16142" max="16142" width="9.5546875" style="2" customWidth="1"/>
    <col min="16143" max="16144" width="9.33203125" style="2" customWidth="1"/>
    <col min="16145" max="16384" width="8.77734375" style="2"/>
  </cols>
  <sheetData>
    <row r="1" spans="1:17" ht="13.8">
      <c r="A1" s="1" t="s">
        <v>0</v>
      </c>
      <c r="B1" s="1"/>
      <c r="C1" s="1"/>
      <c r="D1" s="1"/>
      <c r="E1" s="1"/>
      <c r="F1" s="1"/>
      <c r="G1" s="1"/>
      <c r="H1" s="1"/>
      <c r="I1" s="1"/>
      <c r="J1" s="1"/>
      <c r="K1" s="1"/>
      <c r="L1" s="1"/>
      <c r="M1" s="1"/>
      <c r="N1" s="1"/>
      <c r="O1" s="1"/>
      <c r="P1" s="1"/>
      <c r="Q1" s="1"/>
    </row>
    <row r="3" spans="1:17" ht="24">
      <c r="A3" s="3" t="s">
        <v>1</v>
      </c>
      <c r="B3" s="3" t="s">
        <v>2</v>
      </c>
      <c r="C3" s="3" t="s">
        <v>3</v>
      </c>
      <c r="D3" s="4">
        <v>2021</v>
      </c>
      <c r="E3" s="5"/>
      <c r="F3" s="4">
        <v>2020</v>
      </c>
      <c r="G3" s="5"/>
      <c r="H3" s="4">
        <v>2019</v>
      </c>
      <c r="I3" s="5"/>
      <c r="J3" s="4">
        <v>2018</v>
      </c>
      <c r="K3" s="5"/>
      <c r="L3" s="4">
        <v>2017</v>
      </c>
      <c r="M3" s="5"/>
      <c r="N3" s="6" t="s">
        <v>4</v>
      </c>
      <c r="O3" s="6" t="s">
        <v>5</v>
      </c>
      <c r="P3" s="6" t="s">
        <v>6</v>
      </c>
      <c r="Q3" s="6" t="s">
        <v>7</v>
      </c>
    </row>
    <row r="4" spans="1:17" ht="12">
      <c r="A4" s="7"/>
      <c r="B4" s="7"/>
      <c r="C4" s="8"/>
      <c r="D4" s="9" t="s">
        <v>8</v>
      </c>
      <c r="E4" s="9" t="s">
        <v>9</v>
      </c>
      <c r="F4" s="9" t="s">
        <v>8</v>
      </c>
      <c r="G4" s="9" t="s">
        <v>9</v>
      </c>
      <c r="H4" s="9" t="s">
        <v>8</v>
      </c>
      <c r="I4" s="9" t="s">
        <v>9</v>
      </c>
      <c r="J4" s="9" t="s">
        <v>8</v>
      </c>
      <c r="K4" s="9" t="s">
        <v>9</v>
      </c>
      <c r="L4" s="9" t="s">
        <v>8</v>
      </c>
      <c r="M4" s="9" t="s">
        <v>9</v>
      </c>
      <c r="N4" s="10" t="s">
        <v>10</v>
      </c>
      <c r="O4" s="11"/>
      <c r="P4" s="11"/>
      <c r="Q4" s="12"/>
    </row>
    <row r="5" spans="1:17" s="16" customFormat="1" ht="13.95" customHeight="1">
      <c r="A5" s="8"/>
      <c r="B5" s="8"/>
      <c r="C5" s="13" t="s">
        <v>11</v>
      </c>
      <c r="D5" s="14">
        <f>SUM(D6:D524)</f>
        <v>112665872</v>
      </c>
      <c r="E5" s="15">
        <f t="shared" ref="E5:E68" si="0">PRODUCT(D5,100,1/112665872)</f>
        <v>100</v>
      </c>
      <c r="F5" s="14">
        <f>SUM(F6:F524)</f>
        <v>105169996</v>
      </c>
      <c r="G5" s="15">
        <f t="shared" ref="G5:G65" si="1">PRODUCT(F5,100,1/105169996)</f>
        <v>100</v>
      </c>
      <c r="H5" s="14">
        <f>SUM(H6:H524)</f>
        <v>113982921</v>
      </c>
      <c r="I5" s="15">
        <f t="shared" ref="I5:I65" si="2">PRODUCT(H5,100,1/113982921)</f>
        <v>100</v>
      </c>
      <c r="J5" s="14">
        <f>SUM(J6:J524)</f>
        <v>123626754</v>
      </c>
      <c r="K5" s="15">
        <f t="shared" ref="K5:K65" si="3">PRODUCT(J5,100,1/123626754)</f>
        <v>100</v>
      </c>
      <c r="L5" s="14">
        <f>SUM(L6:L524)</f>
        <v>131913511</v>
      </c>
      <c r="M5" s="15">
        <f t="shared" ref="M5:M57" si="4">PRODUCT(L5,100,1/131913511)</f>
        <v>100</v>
      </c>
      <c r="N5" s="15">
        <f>PRODUCT(D5-F5,100,1/F5)</f>
        <v>7.1273902111777208</v>
      </c>
      <c r="O5" s="15">
        <f>PRODUCT(F5-H5,100,1/H5)</f>
        <v>-7.7317943097808488</v>
      </c>
      <c r="P5" s="15">
        <f>PRODUCT(H5-J5,100,1/J5)</f>
        <v>-7.8007653586051449</v>
      </c>
      <c r="Q5" s="15">
        <f>PRODUCT(J5-L5,100,1/L5)</f>
        <v>-6.2819622775410773</v>
      </c>
    </row>
    <row r="6" spans="1:17" s="23" customFormat="1" ht="39.6">
      <c r="A6" s="17">
        <v>1</v>
      </c>
      <c r="B6" s="18" t="s">
        <v>12</v>
      </c>
      <c r="C6" s="19" t="s">
        <v>13</v>
      </c>
      <c r="D6" s="20">
        <v>8033121</v>
      </c>
      <c r="E6" s="21">
        <f t="shared" si="0"/>
        <v>7.1300393432360778</v>
      </c>
      <c r="F6" s="22">
        <v>6184319</v>
      </c>
      <c r="G6" s="21">
        <f t="shared" si="1"/>
        <v>5.8803073454524046</v>
      </c>
      <c r="H6" s="22">
        <v>8021321</v>
      </c>
      <c r="I6" s="21">
        <f t="shared" si="2"/>
        <v>7.0373007900016882</v>
      </c>
      <c r="J6" s="22">
        <v>7940383</v>
      </c>
      <c r="K6" s="21">
        <f t="shared" si="3"/>
        <v>6.4228678203425122</v>
      </c>
      <c r="L6" s="22">
        <v>8158283</v>
      </c>
      <c r="M6" s="21">
        <f t="shared" si="4"/>
        <v>6.1845696761114937</v>
      </c>
      <c r="N6" s="21">
        <f>PRODUCT(D6-F6,100,1/F6)</f>
        <v>29.894997331153199</v>
      </c>
      <c r="O6" s="21">
        <f>PRODUCT(F6-H6,100,1/H6)</f>
        <v>-22.901489667350305</v>
      </c>
      <c r="P6" s="21">
        <f>PRODUCT(H6-J6,100,1/J6)</f>
        <v>1.0193211083142968</v>
      </c>
      <c r="Q6" s="21">
        <f>PRODUCT(J6-L6,100,1/L6)</f>
        <v>-2.6709051402114881</v>
      </c>
    </row>
    <row r="7" spans="1:17" s="23" customFormat="1" ht="26.4">
      <c r="A7" s="17">
        <v>2</v>
      </c>
      <c r="B7" s="18" t="s">
        <v>14</v>
      </c>
      <c r="C7" s="19" t="s">
        <v>15</v>
      </c>
      <c r="D7" s="20">
        <v>6286285</v>
      </c>
      <c r="E7" s="21">
        <f t="shared" si="0"/>
        <v>5.5795822536215756</v>
      </c>
      <c r="F7" s="22">
        <v>10708984</v>
      </c>
      <c r="G7" s="21">
        <f t="shared" si="1"/>
        <v>10.182546740802387</v>
      </c>
      <c r="H7" s="22">
        <v>8689132</v>
      </c>
      <c r="I7" s="21">
        <f t="shared" si="2"/>
        <v>7.6231876879168592</v>
      </c>
      <c r="J7" s="22">
        <v>6631101</v>
      </c>
      <c r="K7" s="21">
        <f t="shared" si="3"/>
        <v>5.3638074166373402</v>
      </c>
      <c r="L7" s="22">
        <v>5920180</v>
      </c>
      <c r="M7" s="21">
        <f t="shared" si="4"/>
        <v>4.4879254256222474</v>
      </c>
      <c r="N7" s="21">
        <f>PRODUCT(D7-F7,100,1/F7)</f>
        <v>-41.298959826627815</v>
      </c>
      <c r="O7" s="21">
        <f>PRODUCT(F7-H7,100,1/H7)</f>
        <v>23.245728111852831</v>
      </c>
      <c r="P7" s="21">
        <f>PRODUCT(H7-J7,100,1/J7)</f>
        <v>31.036037605218198</v>
      </c>
      <c r="Q7" s="21">
        <f>PRODUCT(J7-L7,100,1/L7)</f>
        <v>12.008435554324361</v>
      </c>
    </row>
    <row r="8" spans="1:17" s="23" customFormat="1" ht="52.8">
      <c r="A8" s="17">
        <v>3</v>
      </c>
      <c r="B8" s="18" t="s">
        <v>16</v>
      </c>
      <c r="C8" s="19" t="s">
        <v>17</v>
      </c>
      <c r="D8" s="20">
        <v>4882711</v>
      </c>
      <c r="E8" s="21">
        <f t="shared" si="0"/>
        <v>4.3337977271413655</v>
      </c>
      <c r="F8" s="22">
        <v>3877113</v>
      </c>
      <c r="G8" s="21">
        <f t="shared" si="1"/>
        <v>3.6865200603411643</v>
      </c>
      <c r="H8" s="22">
        <v>4130529</v>
      </c>
      <c r="I8" s="21">
        <f t="shared" si="2"/>
        <v>3.6238139571804799</v>
      </c>
      <c r="J8" s="22">
        <v>1400300</v>
      </c>
      <c r="K8" s="21">
        <f t="shared" si="3"/>
        <v>1.1326836260701305</v>
      </c>
      <c r="L8" s="22">
        <v>955419</v>
      </c>
      <c r="M8" s="21">
        <f t="shared" si="4"/>
        <v>0.72427683317442737</v>
      </c>
      <c r="N8" s="21">
        <f>PRODUCT(D8-F8,100,1/F8)</f>
        <v>25.936773057684931</v>
      </c>
      <c r="O8" s="21">
        <f>PRODUCT(F8-H8,100,1/H8)</f>
        <v>-6.1351947898198995</v>
      </c>
      <c r="P8" s="21">
        <f>PRODUCT(H8-J8,100,1/J8)</f>
        <v>194.97457687638362</v>
      </c>
      <c r="Q8" s="21">
        <f>PRODUCT(J8-L8,100,1/L8)</f>
        <v>46.563968269418964</v>
      </c>
    </row>
    <row r="9" spans="1:17" s="23" customFormat="1" ht="52.8">
      <c r="A9" s="17">
        <v>4</v>
      </c>
      <c r="B9" s="18" t="s">
        <v>18</v>
      </c>
      <c r="C9" s="19" t="s">
        <v>19</v>
      </c>
      <c r="D9" s="20">
        <v>4839857</v>
      </c>
      <c r="E9" s="21">
        <f t="shared" si="0"/>
        <v>4.2957613641866628</v>
      </c>
      <c r="F9" s="22">
        <v>4374512</v>
      </c>
      <c r="G9" s="21">
        <f t="shared" si="1"/>
        <v>4.1594676869627341</v>
      </c>
      <c r="H9" s="22">
        <v>5426992</v>
      </c>
      <c r="I9" s="21">
        <f t="shared" si="2"/>
        <v>4.7612326060673604</v>
      </c>
      <c r="J9" s="22">
        <v>5405754</v>
      </c>
      <c r="K9" s="21">
        <f t="shared" si="3"/>
        <v>4.3726408929251672</v>
      </c>
      <c r="L9" s="22">
        <v>5666104</v>
      </c>
      <c r="M9" s="21">
        <f t="shared" si="4"/>
        <v>4.2953174068727495</v>
      </c>
      <c r="N9" s="21">
        <f>PRODUCT(D9-F9,100,1/F9)</f>
        <v>10.637643696028265</v>
      </c>
      <c r="O9" s="21">
        <f>PRODUCT(F9-H9,100,1/H9)</f>
        <v>-19.393431941672294</v>
      </c>
      <c r="P9" s="21">
        <f>PRODUCT(H9-J9,100,1/J9)</f>
        <v>0.39287766331949253</v>
      </c>
      <c r="Q9" s="21">
        <f>PRODUCT(J9-L9,100,1/L9)</f>
        <v>-4.5948680080704483</v>
      </c>
    </row>
    <row r="10" spans="1:17" s="23" customFormat="1" ht="13.2">
      <c r="A10" s="17">
        <v>5</v>
      </c>
      <c r="B10" s="18" t="s">
        <v>20</v>
      </c>
      <c r="C10" s="19" t="s">
        <v>21</v>
      </c>
      <c r="D10" s="20">
        <v>4029135</v>
      </c>
      <c r="E10" s="21">
        <f t="shared" si="0"/>
        <v>3.576180549155116</v>
      </c>
      <c r="F10" s="22">
        <v>3223026</v>
      </c>
      <c r="G10" s="21">
        <f t="shared" si="1"/>
        <v>3.0645869759280013</v>
      </c>
      <c r="H10" s="22">
        <v>2560689</v>
      </c>
      <c r="I10" s="21">
        <f t="shared" si="2"/>
        <v>2.2465549904621236</v>
      </c>
      <c r="J10" s="22">
        <v>1650929</v>
      </c>
      <c r="K10" s="21">
        <f t="shared" si="3"/>
        <v>1.3354140156426011</v>
      </c>
      <c r="L10" s="22">
        <v>1077278</v>
      </c>
      <c r="M10" s="21">
        <f t="shared" si="4"/>
        <v>0.81665478527063085</v>
      </c>
      <c r="N10" s="21">
        <f>PRODUCT(D10-F10,100,1/F10)</f>
        <v>25.010936926974836</v>
      </c>
      <c r="O10" s="21">
        <f>PRODUCT(F10-H10,100,1/H10)</f>
        <v>25.865577584782844</v>
      </c>
      <c r="P10" s="21">
        <f>PRODUCT(H10-J10,100,1/J10)</f>
        <v>55.105943380969144</v>
      </c>
      <c r="Q10" s="21">
        <f>PRODUCT(J10-L10,100,1/L10)</f>
        <v>53.250043164345698</v>
      </c>
    </row>
    <row r="11" spans="1:17" s="23" customFormat="1" ht="26.4">
      <c r="A11" s="17">
        <v>6</v>
      </c>
      <c r="B11" s="18" t="s">
        <v>22</v>
      </c>
      <c r="C11" s="19" t="s">
        <v>23</v>
      </c>
      <c r="D11" s="20">
        <v>3954956</v>
      </c>
      <c r="E11" s="21">
        <f t="shared" si="0"/>
        <v>3.5103407356577332</v>
      </c>
      <c r="F11" s="22">
        <v>3522001</v>
      </c>
      <c r="G11" s="21">
        <f t="shared" si="1"/>
        <v>3.3488648226248863</v>
      </c>
      <c r="H11" s="22">
        <v>3233424</v>
      </c>
      <c r="I11" s="21">
        <f t="shared" si="2"/>
        <v>2.8367618338189455</v>
      </c>
      <c r="J11" s="22">
        <v>3308920</v>
      </c>
      <c r="K11" s="21">
        <f t="shared" si="3"/>
        <v>2.6765403870427593</v>
      </c>
      <c r="L11" s="22">
        <v>3279364</v>
      </c>
      <c r="M11" s="21">
        <f t="shared" si="4"/>
        <v>2.485995539910995</v>
      </c>
      <c r="N11" s="21">
        <f>PRODUCT(D11-F11,100,1/F11)</f>
        <v>12.292869877095436</v>
      </c>
      <c r="O11" s="21">
        <f>PRODUCT(F11-H11,100,1/H11)</f>
        <v>8.9248115929120342</v>
      </c>
      <c r="P11" s="21">
        <f>PRODUCT(H11-J11,100,1/J11)</f>
        <v>-2.2815903678541636</v>
      </c>
      <c r="Q11" s="21">
        <f>PRODUCT(J11-L11,100,1/L11)</f>
        <v>0.90127231987665901</v>
      </c>
    </row>
    <row r="12" spans="1:17" s="23" customFormat="1" ht="52.8">
      <c r="A12" s="17">
        <v>7</v>
      </c>
      <c r="B12" s="18" t="s">
        <v>24</v>
      </c>
      <c r="C12" s="19" t="s">
        <v>25</v>
      </c>
      <c r="D12" s="20">
        <v>3824774</v>
      </c>
      <c r="E12" s="21">
        <f t="shared" si="0"/>
        <v>3.3947937668294084</v>
      </c>
      <c r="F12" s="22">
        <v>2766199</v>
      </c>
      <c r="G12" s="21">
        <f t="shared" si="1"/>
        <v>2.6302168918975712</v>
      </c>
      <c r="H12" s="22">
        <v>3594204</v>
      </c>
      <c r="I12" s="21">
        <f t="shared" si="2"/>
        <v>3.1532829378885632</v>
      </c>
      <c r="J12" s="22">
        <v>4445944</v>
      </c>
      <c r="K12" s="21">
        <f t="shared" si="3"/>
        <v>3.596263637238263</v>
      </c>
      <c r="L12" s="22">
        <v>3737545</v>
      </c>
      <c r="M12" s="21">
        <f t="shared" si="4"/>
        <v>2.8333299384321595</v>
      </c>
      <c r="N12" s="21">
        <f>PRODUCT(D12-F12,100,1/F12)</f>
        <v>38.268215699593554</v>
      </c>
      <c r="O12" s="21">
        <f>PRODUCT(F12-H12,100,1/H12)</f>
        <v>-23.037228827300844</v>
      </c>
      <c r="P12" s="21">
        <f>PRODUCT(H12-J12,100,1/J12)</f>
        <v>-19.15768619667724</v>
      </c>
      <c r="Q12" s="21">
        <f>PRODUCT(J12-L12,100,1/L12)</f>
        <v>18.953591194219733</v>
      </c>
    </row>
    <row r="13" spans="1:17" s="23" customFormat="1" ht="52.8">
      <c r="A13" s="17">
        <v>8</v>
      </c>
      <c r="B13" s="18" t="s">
        <v>26</v>
      </c>
      <c r="C13" s="19" t="s">
        <v>27</v>
      </c>
      <c r="D13" s="20">
        <v>3631261</v>
      </c>
      <c r="E13" s="21">
        <f t="shared" si="0"/>
        <v>3.2230354547826159</v>
      </c>
      <c r="F13" s="22">
        <v>5488801</v>
      </c>
      <c r="G13" s="21">
        <f t="shared" si="1"/>
        <v>5.2189799455730705</v>
      </c>
      <c r="H13" s="22">
        <v>4854543</v>
      </c>
      <c r="I13" s="21">
        <f t="shared" si="2"/>
        <v>4.2590091194451842</v>
      </c>
      <c r="J13" s="22">
        <v>11109066</v>
      </c>
      <c r="K13" s="21">
        <f t="shared" si="3"/>
        <v>8.9859724052934364</v>
      </c>
      <c r="L13" s="22">
        <v>11826973</v>
      </c>
      <c r="M13" s="21">
        <f t="shared" si="4"/>
        <v>8.9657025352012649</v>
      </c>
      <c r="N13" s="21">
        <f>PRODUCT(D13-F13,100,1/F13)</f>
        <v>-33.842363751209056</v>
      </c>
      <c r="O13" s="21">
        <f>PRODUCT(F13-H13,100,1/H13)</f>
        <v>13.065246306397945</v>
      </c>
      <c r="P13" s="21">
        <f>PRODUCT(H13-J13,100,1/J13)</f>
        <v>-56.301069774902771</v>
      </c>
      <c r="Q13" s="21">
        <f>PRODUCT(J13-L13,100,1/L13)</f>
        <v>-6.0700823448231427</v>
      </c>
    </row>
    <row r="14" spans="1:17" s="23" customFormat="1" ht="52.8">
      <c r="A14" s="17">
        <v>9</v>
      </c>
      <c r="B14" s="18" t="s">
        <v>28</v>
      </c>
      <c r="C14" s="19" t="s">
        <v>29</v>
      </c>
      <c r="D14" s="20">
        <v>3418787</v>
      </c>
      <c r="E14" s="21">
        <f t="shared" si="0"/>
        <v>3.0344477340928937</v>
      </c>
      <c r="F14" s="22">
        <v>3291950</v>
      </c>
      <c r="G14" s="21">
        <f t="shared" si="1"/>
        <v>3.1301227776028444</v>
      </c>
      <c r="H14" s="22">
        <v>2982276</v>
      </c>
      <c r="I14" s="21">
        <f t="shared" si="2"/>
        <v>2.6164235605086836</v>
      </c>
      <c r="J14" s="22">
        <v>2369439</v>
      </c>
      <c r="K14" s="21">
        <f t="shared" si="3"/>
        <v>1.9166069829836347</v>
      </c>
      <c r="L14" s="22">
        <v>2639321</v>
      </c>
      <c r="M14" s="21">
        <f t="shared" si="4"/>
        <v>2.0007965673811836</v>
      </c>
      <c r="N14" s="21">
        <f>PRODUCT(D14-F14,100,1/F14)</f>
        <v>3.8529443035283037</v>
      </c>
      <c r="O14" s="21">
        <f>PRODUCT(F14-H14,100,1/H14)</f>
        <v>10.383814241203698</v>
      </c>
      <c r="P14" s="21">
        <f>PRODUCT(H14-J14,100,1/J14)</f>
        <v>25.864223556715324</v>
      </c>
      <c r="Q14" s="21">
        <f>PRODUCT(J14-L14,100,1/L14)</f>
        <v>-10.2254329806795</v>
      </c>
    </row>
    <row r="15" spans="1:17" s="23" customFormat="1" ht="26.4">
      <c r="A15" s="17">
        <v>10</v>
      </c>
      <c r="B15" s="18" t="s">
        <v>30</v>
      </c>
      <c r="C15" s="19" t="s">
        <v>31</v>
      </c>
      <c r="D15" s="20">
        <v>3125970</v>
      </c>
      <c r="E15" s="21">
        <f t="shared" si="0"/>
        <v>2.7745491553999599</v>
      </c>
      <c r="F15" s="22">
        <v>879426</v>
      </c>
      <c r="G15" s="21">
        <f t="shared" si="1"/>
        <v>0.83619476414166649</v>
      </c>
      <c r="H15" s="22">
        <v>1621467</v>
      </c>
      <c r="I15" s="21">
        <f t="shared" si="2"/>
        <v>1.422552594524227</v>
      </c>
      <c r="J15" s="22">
        <v>3308338</v>
      </c>
      <c r="K15" s="21">
        <f t="shared" si="3"/>
        <v>2.6760696151578971</v>
      </c>
      <c r="L15" s="22">
        <v>2025464</v>
      </c>
      <c r="M15" s="21">
        <f t="shared" si="4"/>
        <v>1.5354484803304189</v>
      </c>
      <c r="N15" s="21">
        <f>PRODUCT(D15-F15,100,1/F15)</f>
        <v>255.45571770677694</v>
      </c>
      <c r="O15" s="21">
        <f>PRODUCT(F15-H15,100,1/H15)</f>
        <v>-45.763558555308251</v>
      </c>
      <c r="P15" s="21">
        <f>PRODUCT(H15-J15,100,1/J15)</f>
        <v>-50.988472157318874</v>
      </c>
      <c r="Q15" s="21">
        <f>PRODUCT(J15-L15,100,1/L15)</f>
        <v>63.337289628450563</v>
      </c>
    </row>
    <row r="16" spans="1:17" s="23" customFormat="1" ht="52.8">
      <c r="A16" s="17">
        <v>11</v>
      </c>
      <c r="B16" s="18" t="s">
        <v>32</v>
      </c>
      <c r="C16" s="19" t="s">
        <v>33</v>
      </c>
      <c r="D16" s="20">
        <v>2807825</v>
      </c>
      <c r="E16" s="21">
        <f t="shared" si="0"/>
        <v>2.4921699447726282</v>
      </c>
      <c r="F16" s="22">
        <v>2634265</v>
      </c>
      <c r="G16" s="21">
        <f t="shared" si="1"/>
        <v>2.5047685653615503</v>
      </c>
      <c r="H16" s="22">
        <v>3204037</v>
      </c>
      <c r="I16" s="21">
        <f t="shared" si="2"/>
        <v>2.8109799011029031</v>
      </c>
      <c r="J16" s="22">
        <v>3605767</v>
      </c>
      <c r="K16" s="21">
        <f t="shared" si="3"/>
        <v>2.9166558882553852</v>
      </c>
      <c r="L16" s="22">
        <v>3142215</v>
      </c>
      <c r="M16" s="21">
        <f t="shared" si="4"/>
        <v>2.3820266598771673</v>
      </c>
      <c r="N16" s="21">
        <f>PRODUCT(D16-F16,100,1/F16)</f>
        <v>6.5885550618483713</v>
      </c>
      <c r="O16" s="21">
        <f>PRODUCT(F16-H16,100,1/H16)</f>
        <v>-17.782940708861975</v>
      </c>
      <c r="P16" s="21">
        <f>PRODUCT(H16-J16,100,1/J16)</f>
        <v>-11.141318892762621</v>
      </c>
      <c r="Q16" s="21">
        <f>PRODUCT(J16-L16,100,1/L16)</f>
        <v>14.752396000910187</v>
      </c>
    </row>
    <row r="17" spans="1:17" s="23" customFormat="1" ht="39.6">
      <c r="A17" s="17">
        <v>12</v>
      </c>
      <c r="B17" s="18" t="s">
        <v>34</v>
      </c>
      <c r="C17" s="19" t="s">
        <v>35</v>
      </c>
      <c r="D17" s="20">
        <v>2542646</v>
      </c>
      <c r="E17" s="21">
        <f t="shared" si="0"/>
        <v>2.256802308333441</v>
      </c>
      <c r="F17" s="22">
        <v>1907255</v>
      </c>
      <c r="G17" s="21">
        <f t="shared" si="1"/>
        <v>1.8134972639915286</v>
      </c>
      <c r="H17" s="22">
        <v>1953523</v>
      </c>
      <c r="I17" s="21">
        <f t="shared" si="2"/>
        <v>1.713873431967935</v>
      </c>
      <c r="J17" s="22">
        <v>2022317</v>
      </c>
      <c r="K17" s="21">
        <f t="shared" si="3"/>
        <v>1.6358247180056187</v>
      </c>
      <c r="L17" s="22">
        <v>1259994</v>
      </c>
      <c r="M17" s="21">
        <f t="shared" si="4"/>
        <v>0.95516675316147104</v>
      </c>
      <c r="N17" s="21">
        <f>PRODUCT(D17-F17,100,1/F17)</f>
        <v>33.314423084485298</v>
      </c>
      <c r="O17" s="21">
        <f>PRODUCT(F17-H17,100,1/H17)</f>
        <v>-2.3684389689806569</v>
      </c>
      <c r="P17" s="21">
        <f>PRODUCT(H17-J17,100,1/J17)</f>
        <v>-3.4017416656241326</v>
      </c>
      <c r="Q17" s="21">
        <f>PRODUCT(J17-L17,100,1/L17)</f>
        <v>60.502113502127784</v>
      </c>
    </row>
    <row r="18" spans="1:17" s="23" customFormat="1" ht="26.4">
      <c r="A18" s="17">
        <v>13</v>
      </c>
      <c r="B18" s="18" t="s">
        <v>36</v>
      </c>
      <c r="C18" s="19" t="s">
        <v>37</v>
      </c>
      <c r="D18" s="20">
        <v>2329962</v>
      </c>
      <c r="E18" s="21">
        <f t="shared" si="0"/>
        <v>2.0680281957965052</v>
      </c>
      <c r="F18" s="22">
        <v>1916163</v>
      </c>
      <c r="G18" s="21">
        <f t="shared" si="1"/>
        <v>1.8219673603486684</v>
      </c>
      <c r="H18" s="22">
        <v>1839752</v>
      </c>
      <c r="I18" s="21">
        <f t="shared" si="2"/>
        <v>1.6140593554362412</v>
      </c>
      <c r="J18" s="22">
        <v>1362323</v>
      </c>
      <c r="K18" s="21">
        <f t="shared" si="3"/>
        <v>1.1019645472532589</v>
      </c>
      <c r="L18" s="22">
        <v>1436091</v>
      </c>
      <c r="M18" s="21">
        <f t="shared" si="4"/>
        <v>1.0886610394290848</v>
      </c>
      <c r="N18" s="21">
        <f>PRODUCT(D18-F18,100,1/F18)</f>
        <v>21.595187883285504</v>
      </c>
      <c r="O18" s="21">
        <f>PRODUCT(F18-H18,100,1/H18)</f>
        <v>4.1533315359896337</v>
      </c>
      <c r="P18" s="21">
        <f>PRODUCT(H18-J18,100,1/J18)</f>
        <v>35.045213213019238</v>
      </c>
      <c r="Q18" s="21">
        <f>PRODUCT(J18-L18,100,1/L18)</f>
        <v>-5.1367218372651875</v>
      </c>
    </row>
    <row r="19" spans="1:17" s="23" customFormat="1" ht="52.8">
      <c r="A19" s="17">
        <v>14</v>
      </c>
      <c r="B19" s="18" t="s">
        <v>38</v>
      </c>
      <c r="C19" s="19" t="s">
        <v>39</v>
      </c>
      <c r="D19" s="20">
        <v>2055234</v>
      </c>
      <c r="E19" s="21">
        <f t="shared" si="0"/>
        <v>1.8241850557904526</v>
      </c>
      <c r="F19" s="22">
        <v>2350770</v>
      </c>
      <c r="G19" s="21">
        <f t="shared" si="1"/>
        <v>2.2352097455627935</v>
      </c>
      <c r="H19" s="22">
        <v>4430887</v>
      </c>
      <c r="I19" s="21">
        <f t="shared" si="2"/>
        <v>3.8873253651746653</v>
      </c>
      <c r="J19" s="22">
        <v>6198925</v>
      </c>
      <c r="K19" s="21">
        <f t="shared" si="3"/>
        <v>5.0142261277846059</v>
      </c>
      <c r="L19" s="22">
        <v>18953381</v>
      </c>
      <c r="M19" s="21">
        <f t="shared" si="4"/>
        <v>14.36803619001544</v>
      </c>
      <c r="N19" s="21">
        <f>PRODUCT(D19-F19,100,1/F19)</f>
        <v>-12.571880702918618</v>
      </c>
      <c r="O19" s="21">
        <f>PRODUCT(F19-H19,100,1/H19)</f>
        <v>-46.945837255610449</v>
      </c>
      <c r="P19" s="21">
        <f>PRODUCT(H19-J19,100,1/J19)</f>
        <v>-28.521687228027439</v>
      </c>
      <c r="Q19" s="21">
        <f>PRODUCT(J19-L19,100,1/L19)</f>
        <v>-67.293830055967319</v>
      </c>
    </row>
    <row r="20" spans="1:17" s="23" customFormat="1" ht="13.2">
      <c r="A20" s="17">
        <v>15</v>
      </c>
      <c r="B20" s="18" t="s">
        <v>40</v>
      </c>
      <c r="C20" s="19" t="s">
        <v>41</v>
      </c>
      <c r="D20" s="20">
        <v>1926598</v>
      </c>
      <c r="E20" s="21">
        <f t="shared" si="0"/>
        <v>1.7100102859897095</v>
      </c>
      <c r="F20" s="22">
        <v>910610</v>
      </c>
      <c r="G20" s="21">
        <f t="shared" si="1"/>
        <v>0.86584580644084086</v>
      </c>
      <c r="H20" s="22">
        <v>1709339</v>
      </c>
      <c r="I20" s="21">
        <f t="shared" si="2"/>
        <v>1.4996448459151175</v>
      </c>
      <c r="J20" s="22">
        <v>1951583</v>
      </c>
      <c r="K20" s="21">
        <f t="shared" si="3"/>
        <v>1.5786089473804352</v>
      </c>
      <c r="L20" s="22">
        <v>491400</v>
      </c>
      <c r="M20" s="21">
        <f t="shared" si="4"/>
        <v>0.37251680762253381</v>
      </c>
      <c r="N20" s="21">
        <f>PRODUCT(D20-F20,100,1/F20)</f>
        <v>111.57224278231077</v>
      </c>
      <c r="O20" s="21">
        <f>PRODUCT(F20-H20,100,1/H20)</f>
        <v>-46.727360693227027</v>
      </c>
      <c r="P20" s="21">
        <f>PRODUCT(H20-J20,100,1/J20)</f>
        <v>-12.41269267051414</v>
      </c>
      <c r="Q20" s="21">
        <f>PRODUCT(J20-L20,100,1/L20)</f>
        <v>297.1475376475376</v>
      </c>
    </row>
    <row r="21" spans="1:17" s="23" customFormat="1" ht="39.6">
      <c r="A21" s="17">
        <v>16</v>
      </c>
      <c r="B21" s="18" t="s">
        <v>42</v>
      </c>
      <c r="C21" s="19" t="s">
        <v>43</v>
      </c>
      <c r="D21" s="20">
        <v>1895726</v>
      </c>
      <c r="E21" s="21">
        <f t="shared" si="0"/>
        <v>1.682608909288875</v>
      </c>
      <c r="F21" s="22">
        <v>1349100</v>
      </c>
      <c r="G21" s="21">
        <f t="shared" si="1"/>
        <v>1.2827803093193995</v>
      </c>
      <c r="H21" s="22">
        <v>1684974</v>
      </c>
      <c r="I21" s="21">
        <f t="shared" si="2"/>
        <v>1.4782688364338374</v>
      </c>
      <c r="J21" s="22">
        <v>1889429</v>
      </c>
      <c r="K21" s="21">
        <f t="shared" si="3"/>
        <v>1.5283334220681715</v>
      </c>
      <c r="L21" s="22">
        <v>1665138</v>
      </c>
      <c r="M21" s="21">
        <f t="shared" si="4"/>
        <v>1.2622952625375878</v>
      </c>
      <c r="N21" s="21">
        <f>PRODUCT(D21-F21,100,1/F21)</f>
        <v>40.517826699281002</v>
      </c>
      <c r="O21" s="21">
        <f>PRODUCT(F21-H21,100,1/H21)</f>
        <v>-19.933482653144797</v>
      </c>
      <c r="P21" s="21">
        <f>PRODUCT(H21-J21,100,1/J21)</f>
        <v>-10.820994067519869</v>
      </c>
      <c r="Q21" s="21">
        <f>PRODUCT(J21-L21,100,1/L21)</f>
        <v>13.469814513872125</v>
      </c>
    </row>
    <row r="22" spans="1:17" s="23" customFormat="1" ht="39.6">
      <c r="A22" s="17">
        <v>17</v>
      </c>
      <c r="B22" s="18" t="s">
        <v>44</v>
      </c>
      <c r="C22" s="19" t="s">
        <v>45</v>
      </c>
      <c r="D22" s="20">
        <v>1871765</v>
      </c>
      <c r="E22" s="21">
        <f t="shared" si="0"/>
        <v>1.6613415995218144</v>
      </c>
      <c r="F22" s="22">
        <v>138103</v>
      </c>
      <c r="G22" s="21">
        <f t="shared" si="1"/>
        <v>0.13131406794006154</v>
      </c>
      <c r="H22" s="22">
        <v>156087</v>
      </c>
      <c r="I22" s="21">
        <f t="shared" si="2"/>
        <v>0.13693893666753812</v>
      </c>
      <c r="J22" s="22"/>
      <c r="K22" s="21">
        <f t="shared" si="3"/>
        <v>8.0888640010721309E-7</v>
      </c>
      <c r="L22" s="22"/>
      <c r="M22" s="21">
        <f t="shared" si="4"/>
        <v>7.5807246158431789E-7</v>
      </c>
      <c r="N22" s="21">
        <f>PRODUCT(D22-F22,100,1/F22)</f>
        <v>1255.3398550357342</v>
      </c>
      <c r="O22" s="21">
        <f>PRODUCT(F22-H22,100,1/H22)</f>
        <v>-11.521779520395677</v>
      </c>
      <c r="P22" s="21"/>
      <c r="Q22" s="21"/>
    </row>
    <row r="23" spans="1:17" s="23" customFormat="1" ht="52.8">
      <c r="A23" s="17">
        <v>18</v>
      </c>
      <c r="B23" s="18" t="s">
        <v>46</v>
      </c>
      <c r="C23" s="19" t="s">
        <v>47</v>
      </c>
      <c r="D23" s="20">
        <v>1692305</v>
      </c>
      <c r="E23" s="21">
        <f t="shared" si="0"/>
        <v>1.5020564523745044</v>
      </c>
      <c r="F23" s="22">
        <v>538204</v>
      </c>
      <c r="G23" s="21">
        <f t="shared" si="1"/>
        <v>0.5117467152894063</v>
      </c>
      <c r="H23" s="22">
        <v>800939</v>
      </c>
      <c r="I23" s="21">
        <f t="shared" si="2"/>
        <v>0.70268334323525539</v>
      </c>
      <c r="J23" s="22">
        <v>1106101</v>
      </c>
      <c r="K23" s="21">
        <f t="shared" si="3"/>
        <v>0.89471005604498843</v>
      </c>
      <c r="L23" s="22">
        <v>147793</v>
      </c>
      <c r="M23" s="21">
        <f t="shared" si="4"/>
        <v>0.1120378033149311</v>
      </c>
      <c r="N23" s="21">
        <f>PRODUCT(D23-F23,100,1/F23)</f>
        <v>214.43560434333449</v>
      </c>
      <c r="O23" s="21">
        <f>PRODUCT(F23-H23,100,1/H23)</f>
        <v>-32.803372042065625</v>
      </c>
      <c r="P23" s="21">
        <f>PRODUCT(H23-J23,100,1/J23)</f>
        <v>-27.588981476375121</v>
      </c>
      <c r="Q23" s="21">
        <f>PRODUCT(J23-L23,100,1/L23)</f>
        <v>648.41230640152105</v>
      </c>
    </row>
    <row r="24" spans="1:17" s="23" customFormat="1" ht="13.2">
      <c r="A24" s="17">
        <v>19</v>
      </c>
      <c r="B24" s="18" t="s">
        <v>48</v>
      </c>
      <c r="C24" s="19" t="s">
        <v>49</v>
      </c>
      <c r="D24" s="20">
        <v>1633371</v>
      </c>
      <c r="E24" s="21">
        <f t="shared" si="0"/>
        <v>1.4497477994045969</v>
      </c>
      <c r="F24" s="22">
        <v>871895</v>
      </c>
      <c r="G24" s="21">
        <f t="shared" si="1"/>
        <v>0.82903397657255784</v>
      </c>
      <c r="H24" s="22">
        <v>618292</v>
      </c>
      <c r="I24" s="21">
        <f t="shared" si="2"/>
        <v>0.54244266998562007</v>
      </c>
      <c r="J24" s="22">
        <v>463186</v>
      </c>
      <c r="K24" s="21">
        <f t="shared" si="3"/>
        <v>0.37466485612005956</v>
      </c>
      <c r="L24" s="22">
        <v>433814</v>
      </c>
      <c r="M24" s="21">
        <f t="shared" si="4"/>
        <v>0.32886244684973931</v>
      </c>
      <c r="N24" s="21">
        <f>PRODUCT(D24-F24,100,1/F24)</f>
        <v>87.335745703324363</v>
      </c>
      <c r="O24" s="21">
        <f>PRODUCT(F24-H24,100,1/H24)</f>
        <v>41.016704081566637</v>
      </c>
      <c r="P24" s="21">
        <f>PRODUCT(H24-J24,100,1/J24)</f>
        <v>33.486763416856299</v>
      </c>
      <c r="Q24" s="21">
        <f>PRODUCT(J24-L24,100,1/L24)</f>
        <v>6.7706436399009711</v>
      </c>
    </row>
    <row r="25" spans="1:17" s="23" customFormat="1" ht="39.6">
      <c r="A25" s="17">
        <v>20</v>
      </c>
      <c r="B25" s="18" t="s">
        <v>50</v>
      </c>
      <c r="C25" s="19" t="s">
        <v>51</v>
      </c>
      <c r="D25" s="20">
        <v>1592346</v>
      </c>
      <c r="E25" s="21">
        <f t="shared" si="0"/>
        <v>1.4133348206811021</v>
      </c>
      <c r="F25" s="22">
        <v>1254034</v>
      </c>
      <c r="G25" s="21">
        <f t="shared" si="1"/>
        <v>1.1923876083441136</v>
      </c>
      <c r="H25" s="22">
        <v>1048231</v>
      </c>
      <c r="I25" s="21">
        <f t="shared" si="2"/>
        <v>0.91963865358389962</v>
      </c>
      <c r="J25" s="22">
        <v>918739</v>
      </c>
      <c r="K25" s="21">
        <f t="shared" si="3"/>
        <v>0.7431554823481008</v>
      </c>
      <c r="L25" s="22">
        <v>730347</v>
      </c>
      <c r="M25" s="21">
        <f t="shared" si="4"/>
        <v>0.55365594810072183</v>
      </c>
      <c r="N25" s="21">
        <f>PRODUCT(D25-F25,100,1/F25)</f>
        <v>26.977896931024201</v>
      </c>
      <c r="O25" s="21">
        <f>PRODUCT(F25-H25,100,1/H25)</f>
        <v>19.633363256763062</v>
      </c>
      <c r="P25" s="21">
        <f>PRODUCT(H25-J25,100,1/J25)</f>
        <v>14.094536097847159</v>
      </c>
      <c r="Q25" s="21">
        <f>PRODUCT(J25-L25,100,1/L25)</f>
        <v>25.794861894414574</v>
      </c>
    </row>
    <row r="26" spans="1:17" s="23" customFormat="1" ht="52.8">
      <c r="A26" s="17">
        <v>21</v>
      </c>
      <c r="B26" s="18" t="s">
        <v>52</v>
      </c>
      <c r="C26" s="19" t="s">
        <v>53</v>
      </c>
      <c r="D26" s="20">
        <v>1470812</v>
      </c>
      <c r="E26" s="21">
        <f t="shared" si="0"/>
        <v>1.3054636456370745</v>
      </c>
      <c r="F26" s="22">
        <v>1176411</v>
      </c>
      <c r="G26" s="21">
        <f t="shared" si="1"/>
        <v>1.1185804361920866</v>
      </c>
      <c r="H26" s="22">
        <v>1571847</v>
      </c>
      <c r="I26" s="21">
        <f t="shared" si="2"/>
        <v>1.379019756828306</v>
      </c>
      <c r="J26" s="22">
        <v>1034729</v>
      </c>
      <c r="K26" s="21">
        <f t="shared" si="3"/>
        <v>0.83697821589653643</v>
      </c>
      <c r="L26" s="22">
        <v>1356028</v>
      </c>
      <c r="M26" s="21">
        <f t="shared" si="4"/>
        <v>1.0279674839372595</v>
      </c>
      <c r="N26" s="21">
        <f>PRODUCT(D26-F26,100,1/F26)</f>
        <v>25.025352534105853</v>
      </c>
      <c r="O26" s="21">
        <f>PRODUCT(F26-H26,100,1/H26)</f>
        <v>-25.157410358641776</v>
      </c>
      <c r="P26" s="21">
        <f>PRODUCT(H26-J26,100,1/J26)</f>
        <v>51.909050582326394</v>
      </c>
      <c r="Q26" s="21">
        <f>PRODUCT(J26-L26,100,1/L26)</f>
        <v>-23.694127259909088</v>
      </c>
    </row>
    <row r="27" spans="1:17" s="23" customFormat="1" ht="52.8">
      <c r="A27" s="17">
        <v>22</v>
      </c>
      <c r="B27" s="18" t="s">
        <v>54</v>
      </c>
      <c r="C27" s="19" t="s">
        <v>55</v>
      </c>
      <c r="D27" s="20">
        <v>1464331</v>
      </c>
      <c r="E27" s="21">
        <f t="shared" si="0"/>
        <v>1.2997112381999758</v>
      </c>
      <c r="F27" s="22">
        <v>1121403</v>
      </c>
      <c r="G27" s="21">
        <f t="shared" si="1"/>
        <v>1.0662765452610647</v>
      </c>
      <c r="H27" s="22">
        <v>1348085</v>
      </c>
      <c r="I27" s="21">
        <f t="shared" si="2"/>
        <v>1.1827078900706538</v>
      </c>
      <c r="J27" s="22">
        <v>1146132</v>
      </c>
      <c r="K27" s="21">
        <f t="shared" si="3"/>
        <v>0.92709058752768025</v>
      </c>
      <c r="L27" s="22">
        <v>2138514</v>
      </c>
      <c r="M27" s="21">
        <f t="shared" si="4"/>
        <v>1.6211485721125261</v>
      </c>
      <c r="N27" s="21">
        <f>PRODUCT(D27-F27,100,1/F27)</f>
        <v>30.580264186915855</v>
      </c>
      <c r="O27" s="21">
        <f>PRODUCT(F27-H27,100,1/H27)</f>
        <v>-16.815111806748092</v>
      </c>
      <c r="P27" s="21">
        <f>PRODUCT(H27-J27,100,1/J27)</f>
        <v>17.620396254532636</v>
      </c>
      <c r="Q27" s="21">
        <f>PRODUCT(J27-L27,100,1/L27)</f>
        <v>-46.405214087913386</v>
      </c>
    </row>
    <row r="28" spans="1:17" s="23" customFormat="1" ht="52.8">
      <c r="A28" s="17">
        <v>23</v>
      </c>
      <c r="B28" s="18" t="s">
        <v>56</v>
      </c>
      <c r="C28" s="19" t="s">
        <v>57</v>
      </c>
      <c r="D28" s="20">
        <v>1454141</v>
      </c>
      <c r="E28" s="21">
        <f t="shared" si="0"/>
        <v>1.290666795708997</v>
      </c>
      <c r="F28" s="22">
        <v>1400543</v>
      </c>
      <c r="G28" s="21">
        <f t="shared" si="1"/>
        <v>1.3316944501928099</v>
      </c>
      <c r="H28" s="22">
        <v>1438121</v>
      </c>
      <c r="I28" s="21">
        <f t="shared" si="2"/>
        <v>1.2616986715053566</v>
      </c>
      <c r="J28" s="22">
        <v>1221585</v>
      </c>
      <c r="K28" s="21">
        <f t="shared" si="3"/>
        <v>0.98812349307496983</v>
      </c>
      <c r="L28" s="22">
        <v>1046902</v>
      </c>
      <c r="M28" s="21">
        <f t="shared" si="4"/>
        <v>0.79362757617754554</v>
      </c>
      <c r="N28" s="21">
        <f>PRODUCT(D28-F28,100,1/F28)</f>
        <v>3.8269442637605557</v>
      </c>
      <c r="O28" s="21">
        <f>PRODUCT(F28-H28,100,1/H28)</f>
        <v>-2.6129929261863221</v>
      </c>
      <c r="P28" s="21">
        <f>PRODUCT(H28-J28,100,1/J28)</f>
        <v>17.725823417936532</v>
      </c>
      <c r="Q28" s="21">
        <f>PRODUCT(J28-L28,100,1/L28)</f>
        <v>16.685706971617208</v>
      </c>
    </row>
    <row r="29" spans="1:17" s="23" customFormat="1" ht="52.8">
      <c r="A29" s="17">
        <v>24</v>
      </c>
      <c r="B29" s="18" t="s">
        <v>58</v>
      </c>
      <c r="C29" s="19" t="s">
        <v>59</v>
      </c>
      <c r="D29" s="20">
        <v>1391138</v>
      </c>
      <c r="E29" s="21">
        <f t="shared" si="0"/>
        <v>1.2347465788042717</v>
      </c>
      <c r="F29" s="22">
        <v>1060680</v>
      </c>
      <c r="G29" s="21">
        <f t="shared" si="1"/>
        <v>1.0085385949810248</v>
      </c>
      <c r="H29" s="22">
        <v>1517320</v>
      </c>
      <c r="I29" s="21">
        <f t="shared" si="2"/>
        <v>1.3311818882058655</v>
      </c>
      <c r="J29" s="22">
        <v>1352587</v>
      </c>
      <c r="K29" s="21">
        <f t="shared" si="3"/>
        <v>1.094089229261815</v>
      </c>
      <c r="L29" s="22">
        <v>917360</v>
      </c>
      <c r="M29" s="21">
        <f t="shared" si="4"/>
        <v>0.69542535335898992</v>
      </c>
      <c r="N29" s="21">
        <f>PRODUCT(D29-F29,100,1/F29)</f>
        <v>31.155296602179735</v>
      </c>
      <c r="O29" s="21">
        <f>PRODUCT(F29-H29,100,1/H29)</f>
        <v>-30.095167795850582</v>
      </c>
      <c r="P29" s="21">
        <f>PRODUCT(H29-J29,100,1/J29)</f>
        <v>12.179105669358053</v>
      </c>
      <c r="Q29" s="21">
        <f>PRODUCT(J29-L29,100,1/L29)</f>
        <v>47.443424609749719</v>
      </c>
    </row>
    <row r="30" spans="1:17" s="23" customFormat="1" ht="39.6">
      <c r="A30" s="17">
        <v>25</v>
      </c>
      <c r="B30" s="18" t="s">
        <v>60</v>
      </c>
      <c r="C30" s="19" t="s">
        <v>61</v>
      </c>
      <c r="D30" s="20">
        <v>1362968</v>
      </c>
      <c r="E30" s="21">
        <f t="shared" si="0"/>
        <v>1.2097434438709176</v>
      </c>
      <c r="F30" s="22">
        <v>794701</v>
      </c>
      <c r="G30" s="21">
        <f t="shared" si="1"/>
        <v>0.75563471543728122</v>
      </c>
      <c r="H30" s="22">
        <v>650927</v>
      </c>
      <c r="I30" s="21">
        <f t="shared" si="2"/>
        <v>0.57107415241622039</v>
      </c>
      <c r="J30" s="22">
        <v>608741</v>
      </c>
      <c r="K30" s="21">
        <f t="shared" si="3"/>
        <v>0.49240231608766499</v>
      </c>
      <c r="L30" s="22">
        <v>717069</v>
      </c>
      <c r="M30" s="21">
        <f t="shared" si="4"/>
        <v>0.54359026195580529</v>
      </c>
      <c r="N30" s="21">
        <f>PRODUCT(D30-F30,100,1/F30)</f>
        <v>71.507019621216031</v>
      </c>
      <c r="O30" s="21">
        <f>PRODUCT(F30-H30,100,1/H30)</f>
        <v>22.087576640698572</v>
      </c>
      <c r="P30" s="21">
        <f>PRODUCT(H30-J30,100,1/J30)</f>
        <v>6.9300408548134591</v>
      </c>
      <c r="Q30" s="21">
        <f>PRODUCT(J30-L30,100,1/L30)</f>
        <v>-15.107053853952687</v>
      </c>
    </row>
    <row r="31" spans="1:17" s="23" customFormat="1" ht="39.6">
      <c r="A31" s="17">
        <v>26</v>
      </c>
      <c r="B31" s="18" t="s">
        <v>62</v>
      </c>
      <c r="C31" s="19" t="s">
        <v>63</v>
      </c>
      <c r="D31" s="20">
        <v>1291476</v>
      </c>
      <c r="E31" s="21">
        <f t="shared" si="0"/>
        <v>1.146288558437643</v>
      </c>
      <c r="F31" s="22">
        <v>1524433</v>
      </c>
      <c r="G31" s="21">
        <f t="shared" si="1"/>
        <v>1.4494942074543771</v>
      </c>
      <c r="H31" s="22">
        <v>4248149</v>
      </c>
      <c r="I31" s="21">
        <f t="shared" si="2"/>
        <v>3.7270048554028548</v>
      </c>
      <c r="J31" s="22">
        <v>6340404</v>
      </c>
      <c r="K31" s="21">
        <f t="shared" si="3"/>
        <v>5.1286665667853741</v>
      </c>
      <c r="L31" s="22">
        <v>5533090</v>
      </c>
      <c r="M31" s="21">
        <f t="shared" si="4"/>
        <v>4.1944831564675731</v>
      </c>
      <c r="N31" s="21">
        <f>PRODUCT(D31-F31,100,1/F31)</f>
        <v>-15.281550583069246</v>
      </c>
      <c r="O31" s="21">
        <f>PRODUCT(F31-H31,100,1/H31)</f>
        <v>-64.115359418890435</v>
      </c>
      <c r="P31" s="21">
        <f>PRODUCT(H31-J31,100,1/J31)</f>
        <v>-32.998764747482966</v>
      </c>
      <c r="Q31" s="21">
        <f>PRODUCT(J31-L31,100,1/L31)</f>
        <v>14.590653685372912</v>
      </c>
    </row>
    <row r="32" spans="1:17" s="23" customFormat="1" ht="52.8">
      <c r="A32" s="17">
        <v>27</v>
      </c>
      <c r="B32" s="18" t="s">
        <v>64</v>
      </c>
      <c r="C32" s="19" t="s">
        <v>65</v>
      </c>
      <c r="D32" s="20">
        <v>1109757</v>
      </c>
      <c r="E32" s="21">
        <f t="shared" si="0"/>
        <v>0.98499836756245041</v>
      </c>
      <c r="F32" s="22">
        <v>1338493</v>
      </c>
      <c r="G32" s="21">
        <f t="shared" si="1"/>
        <v>1.272694733201283</v>
      </c>
      <c r="H32" s="22">
        <v>923277</v>
      </c>
      <c r="I32" s="21">
        <f t="shared" si="2"/>
        <v>0.81001345806886282</v>
      </c>
      <c r="J32" s="22">
        <v>870422</v>
      </c>
      <c r="K32" s="21">
        <f t="shared" si="3"/>
        <v>0.70407251815412064</v>
      </c>
      <c r="L32" s="22">
        <v>1133263</v>
      </c>
      <c r="M32" s="21">
        <f t="shared" si="4"/>
        <v>0.85909547203242886</v>
      </c>
      <c r="N32" s="21">
        <f>PRODUCT(D32-F32,100,1/F32)</f>
        <v>-17.089069573019806</v>
      </c>
      <c r="O32" s="21">
        <f>PRODUCT(F32-H32,100,1/H32)</f>
        <v>44.971985655442516</v>
      </c>
      <c r="P32" s="21">
        <f>PRODUCT(H32-J32,100,1/J32)</f>
        <v>6.0723419215047407</v>
      </c>
      <c r="Q32" s="21">
        <f>PRODUCT(J32-L32,100,1/L32)</f>
        <v>-23.193292289609737</v>
      </c>
    </row>
    <row r="33" spans="1:17" s="23" customFormat="1" ht="13.2">
      <c r="A33" s="17">
        <v>28</v>
      </c>
      <c r="B33" s="18" t="s">
        <v>66</v>
      </c>
      <c r="C33" s="19" t="s">
        <v>67</v>
      </c>
      <c r="D33" s="20">
        <v>1029131</v>
      </c>
      <c r="E33" s="21">
        <f t="shared" si="0"/>
        <v>0.91343632435561317</v>
      </c>
      <c r="F33" s="22">
        <v>506921</v>
      </c>
      <c r="G33" s="21">
        <f t="shared" si="1"/>
        <v>0.48200153967867415</v>
      </c>
      <c r="H33" s="22">
        <v>708346</v>
      </c>
      <c r="I33" s="21">
        <f t="shared" si="2"/>
        <v>0.62144924325987405</v>
      </c>
      <c r="J33" s="22">
        <v>657618</v>
      </c>
      <c r="K33" s="21">
        <f t="shared" si="3"/>
        <v>0.53193825666570527</v>
      </c>
      <c r="L33" s="22">
        <v>1017419</v>
      </c>
      <c r="M33" s="21">
        <f t="shared" si="4"/>
        <v>0.77127732579265518</v>
      </c>
      <c r="N33" s="21">
        <f>PRODUCT(D33-F33,100,1/F33)</f>
        <v>103.01605181083444</v>
      </c>
      <c r="O33" s="21">
        <f>PRODUCT(F33-H33,100,1/H33)</f>
        <v>-28.435962086325045</v>
      </c>
      <c r="P33" s="21">
        <f>PRODUCT(H33-J33,100,1/J33)</f>
        <v>7.7139007752220898</v>
      </c>
      <c r="Q33" s="21">
        <f>PRODUCT(J33-L33,100,1/L33)</f>
        <v>-35.364092866360863</v>
      </c>
    </row>
    <row r="34" spans="1:17" s="23" customFormat="1" ht="26.4">
      <c r="A34" s="17">
        <v>29</v>
      </c>
      <c r="B34" s="18" t="s">
        <v>68</v>
      </c>
      <c r="C34" s="19" t="s">
        <v>69</v>
      </c>
      <c r="D34" s="20">
        <v>1014165</v>
      </c>
      <c r="E34" s="21">
        <f t="shared" si="0"/>
        <v>0.90015279871086429</v>
      </c>
      <c r="F34" s="22">
        <v>1590935</v>
      </c>
      <c r="G34" s="21">
        <f t="shared" si="1"/>
        <v>1.512727070941412</v>
      </c>
      <c r="H34" s="22">
        <v>1259805</v>
      </c>
      <c r="I34" s="21">
        <f t="shared" si="2"/>
        <v>1.1052576903166045</v>
      </c>
      <c r="J34" s="22">
        <v>1356602</v>
      </c>
      <c r="K34" s="21">
        <f t="shared" si="3"/>
        <v>1.0973369081582454</v>
      </c>
      <c r="L34" s="22">
        <v>714143</v>
      </c>
      <c r="M34" s="21">
        <f t="shared" si="4"/>
        <v>0.54137214193320948</v>
      </c>
      <c r="N34" s="21">
        <f>PRODUCT(D34-F34,100,1/F34)</f>
        <v>-36.253523871182672</v>
      </c>
      <c r="O34" s="21">
        <f>PRODUCT(F34-H34,100,1/H34)</f>
        <v>26.284226527121259</v>
      </c>
      <c r="P34" s="21">
        <f>PRODUCT(H34-J34,100,1/J34)</f>
        <v>-7.135254112849605</v>
      </c>
      <c r="Q34" s="21">
        <f>PRODUCT(J34-L34,100,1/L34)</f>
        <v>89.962234454444001</v>
      </c>
    </row>
    <row r="35" spans="1:17" s="23" customFormat="1" ht="52.8">
      <c r="A35" s="17">
        <v>30</v>
      </c>
      <c r="B35" s="18" t="s">
        <v>70</v>
      </c>
      <c r="C35" s="19" t="s">
        <v>71</v>
      </c>
      <c r="D35" s="20">
        <v>974056</v>
      </c>
      <c r="E35" s="21">
        <f t="shared" si="0"/>
        <v>0.86455284347331018</v>
      </c>
      <c r="F35" s="22">
        <v>328394</v>
      </c>
      <c r="G35" s="21">
        <f t="shared" si="1"/>
        <v>0.31225065369404409</v>
      </c>
      <c r="H35" s="22">
        <v>655566</v>
      </c>
      <c r="I35" s="21">
        <f t="shared" si="2"/>
        <v>0.57514406039831178</v>
      </c>
      <c r="J35" s="22">
        <v>466675</v>
      </c>
      <c r="K35" s="21">
        <f t="shared" si="3"/>
        <v>0.37748706077003363</v>
      </c>
      <c r="L35" s="22">
        <v>745647</v>
      </c>
      <c r="M35" s="21">
        <f t="shared" si="4"/>
        <v>0.56525445676296193</v>
      </c>
      <c r="N35" s="21">
        <f>PRODUCT(D35-F35,100,1/F35)</f>
        <v>196.61199656510169</v>
      </c>
      <c r="O35" s="21">
        <f>PRODUCT(F35-H35,100,1/H35)</f>
        <v>-49.9067980950812</v>
      </c>
      <c r="P35" s="21">
        <f>PRODUCT(H35-J35,100,1/J35)</f>
        <v>40.475920072855843</v>
      </c>
      <c r="Q35" s="21">
        <f>PRODUCT(J35-L35,100,1/L35)</f>
        <v>-37.413414122232105</v>
      </c>
    </row>
    <row r="36" spans="1:17" s="23" customFormat="1" ht="52.8">
      <c r="A36" s="17">
        <v>31</v>
      </c>
      <c r="B36" s="18" t="s">
        <v>72</v>
      </c>
      <c r="C36" s="19" t="s">
        <v>73</v>
      </c>
      <c r="D36" s="20">
        <v>945964</v>
      </c>
      <c r="E36" s="21">
        <f t="shared" si="0"/>
        <v>0.83961893979749247</v>
      </c>
      <c r="F36" s="22">
        <v>506936</v>
      </c>
      <c r="G36" s="21">
        <f t="shared" si="1"/>
        <v>0.48201580230163743</v>
      </c>
      <c r="H36" s="22">
        <v>1766171</v>
      </c>
      <c r="I36" s="21">
        <f t="shared" si="2"/>
        <v>1.5495049473245208</v>
      </c>
      <c r="J36" s="22">
        <v>1253895</v>
      </c>
      <c r="K36" s="21">
        <f t="shared" si="3"/>
        <v>1.014258612662434</v>
      </c>
      <c r="L36" s="22">
        <v>1653193</v>
      </c>
      <c r="M36" s="21">
        <f t="shared" si="4"/>
        <v>1.2532400869839633</v>
      </c>
      <c r="N36" s="21">
        <f>PRODUCT(D36-F36,100,1/F36)</f>
        <v>86.604226174507247</v>
      </c>
      <c r="O36" s="21">
        <f>PRODUCT(F36-H36,100,1/H36)</f>
        <v>-71.297456475052542</v>
      </c>
      <c r="P36" s="21">
        <f>PRODUCT(H36-J36,100,1/J36)</f>
        <v>40.854776516374976</v>
      </c>
      <c r="Q36" s="21">
        <f>PRODUCT(J36-L36,100,1/L36)</f>
        <v>-24.15313880472516</v>
      </c>
    </row>
    <row r="37" spans="1:17" s="23" customFormat="1" ht="26.4">
      <c r="A37" s="17">
        <v>32</v>
      </c>
      <c r="B37" s="18" t="s">
        <v>74</v>
      </c>
      <c r="C37" s="19" t="s">
        <v>75</v>
      </c>
      <c r="D37" s="20">
        <v>928958</v>
      </c>
      <c r="E37" s="21">
        <f t="shared" si="0"/>
        <v>0.82452475049409812</v>
      </c>
      <c r="F37" s="22">
        <v>1072092</v>
      </c>
      <c r="G37" s="21">
        <f t="shared" si="1"/>
        <v>1.0193895985315051</v>
      </c>
      <c r="H37" s="22">
        <v>658128</v>
      </c>
      <c r="I37" s="21">
        <f t="shared" si="2"/>
        <v>0.57739176556108784</v>
      </c>
      <c r="J37" s="22">
        <v>644277</v>
      </c>
      <c r="K37" s="21">
        <f t="shared" si="3"/>
        <v>0.52114690320187484</v>
      </c>
      <c r="L37" s="22">
        <v>549030</v>
      </c>
      <c r="M37" s="21">
        <f t="shared" si="4"/>
        <v>0.41620452358363808</v>
      </c>
      <c r="N37" s="21">
        <f>PRODUCT(D37-F37,100,1/F37)</f>
        <v>-13.350906452058219</v>
      </c>
      <c r="O37" s="21">
        <f>PRODUCT(F37-H37,100,1/H37)</f>
        <v>62.900226095835464</v>
      </c>
      <c r="P37" s="21">
        <f>PRODUCT(H37-J37,100,1/J37)</f>
        <v>2.1498516942246888</v>
      </c>
      <c r="Q37" s="21">
        <f>PRODUCT(J37-L37,100,1/L37)</f>
        <v>17.348232337030762</v>
      </c>
    </row>
    <row r="38" spans="1:17" s="23" customFormat="1" ht="26.4">
      <c r="A38" s="17">
        <v>33</v>
      </c>
      <c r="B38" s="18" t="s">
        <v>76</v>
      </c>
      <c r="C38" s="19" t="s">
        <v>77</v>
      </c>
      <c r="D38" s="20">
        <v>808102</v>
      </c>
      <c r="E38" s="21">
        <f t="shared" si="0"/>
        <v>0.7172553548425028</v>
      </c>
      <c r="F38" s="22">
        <v>928888</v>
      </c>
      <c r="G38" s="21">
        <f t="shared" si="1"/>
        <v>0.88322528794238997</v>
      </c>
      <c r="H38" s="22">
        <v>1003632</v>
      </c>
      <c r="I38" s="21">
        <f t="shared" si="2"/>
        <v>0.88051086179832161</v>
      </c>
      <c r="J38" s="22">
        <v>948666</v>
      </c>
      <c r="K38" s="21">
        <f t="shared" si="3"/>
        <v>0.76736302564410941</v>
      </c>
      <c r="L38" s="22">
        <v>883832</v>
      </c>
      <c r="M38" s="21">
        <f t="shared" si="4"/>
        <v>0.67000869986699085</v>
      </c>
      <c r="N38" s="21">
        <f>PRODUCT(D38-F38,100,1/F38)</f>
        <v>-13.003289955301392</v>
      </c>
      <c r="O38" s="21">
        <f>PRODUCT(F38-H38,100,1/H38)</f>
        <v>-7.4473512203676258</v>
      </c>
      <c r="P38" s="21">
        <f>PRODUCT(H38-J38,100,1/J38)</f>
        <v>5.7940307758473475</v>
      </c>
      <c r="Q38" s="21">
        <f>PRODUCT(J38-L38,100,1/L38)</f>
        <v>7.3355569836801555</v>
      </c>
    </row>
    <row r="39" spans="1:17" s="23" customFormat="1" ht="13.2">
      <c r="A39" s="17">
        <v>34</v>
      </c>
      <c r="B39" s="18" t="s">
        <v>78</v>
      </c>
      <c r="C39" s="19" t="s">
        <v>79</v>
      </c>
      <c r="D39" s="20">
        <v>767237</v>
      </c>
      <c r="E39" s="21">
        <f t="shared" si="0"/>
        <v>0.68098438895498004</v>
      </c>
      <c r="F39" s="22">
        <v>1175628</v>
      </c>
      <c r="G39" s="21">
        <f t="shared" si="1"/>
        <v>1.1178359272734022</v>
      </c>
      <c r="H39" s="22">
        <v>927655</v>
      </c>
      <c r="I39" s="21">
        <f t="shared" si="2"/>
        <v>0.81385438437746305</v>
      </c>
      <c r="J39" s="22">
        <v>1392482</v>
      </c>
      <c r="K39" s="21">
        <f t="shared" si="3"/>
        <v>1.1263597521940922</v>
      </c>
      <c r="L39" s="22">
        <v>978787</v>
      </c>
      <c r="M39" s="21">
        <f t="shared" si="4"/>
        <v>0.74199147045672975</v>
      </c>
      <c r="N39" s="21">
        <f>PRODUCT(D39-F39,100,1/F39)</f>
        <v>-34.738114437560178</v>
      </c>
      <c r="O39" s="21">
        <f>PRODUCT(F39-H39,100,1/H39)</f>
        <v>26.7311662202004</v>
      </c>
      <c r="P39" s="21">
        <f>PRODUCT(H39-J39,100,1/J39)</f>
        <v>-33.381185537766378</v>
      </c>
      <c r="Q39" s="21">
        <f>PRODUCT(J39-L39,100,1/L39)</f>
        <v>42.26609057946213</v>
      </c>
    </row>
    <row r="40" spans="1:17" s="23" customFormat="1" ht="22.8" customHeight="1">
      <c r="A40" s="17">
        <v>35</v>
      </c>
      <c r="B40" s="18" t="s">
        <v>80</v>
      </c>
      <c r="C40" s="19" t="s">
        <v>81</v>
      </c>
      <c r="D40" s="20">
        <v>750562</v>
      </c>
      <c r="E40" s="21">
        <f t="shared" si="0"/>
        <v>0.66618398870600315</v>
      </c>
      <c r="F40" s="22">
        <v>612132</v>
      </c>
      <c r="G40" s="21">
        <f t="shared" si="1"/>
        <v>0.58204052798480665</v>
      </c>
      <c r="H40" s="22">
        <v>627769</v>
      </c>
      <c r="I40" s="21">
        <f t="shared" si="2"/>
        <v>0.55075707350928482</v>
      </c>
      <c r="J40" s="22">
        <v>535874</v>
      </c>
      <c r="K40" s="21">
        <f t="shared" si="3"/>
        <v>0.43346119077105266</v>
      </c>
      <c r="L40" s="22">
        <v>923023</v>
      </c>
      <c r="M40" s="21">
        <f t="shared" si="4"/>
        <v>0.69971831770894188</v>
      </c>
      <c r="N40" s="21">
        <f>PRODUCT(D40-F40,100,1/F40)</f>
        <v>22.614403429325701</v>
      </c>
      <c r="O40" s="21">
        <f>PRODUCT(F40-H40,100,1/H40)</f>
        <v>-2.4908843858170759</v>
      </c>
      <c r="P40" s="21">
        <f>PRODUCT(H40-J40,100,1/J40)</f>
        <v>17.148620757864723</v>
      </c>
      <c r="Q40" s="21">
        <f>PRODUCT(J40-L40,100,1/L40)</f>
        <v>-41.943591871491826</v>
      </c>
    </row>
    <row r="41" spans="1:17" s="23" customFormat="1" ht="39.6">
      <c r="A41" s="17">
        <v>36</v>
      </c>
      <c r="B41" s="18" t="s">
        <v>82</v>
      </c>
      <c r="C41" s="19" t="s">
        <v>83</v>
      </c>
      <c r="D41" s="20">
        <v>727619</v>
      </c>
      <c r="E41" s="21">
        <f t="shared" si="0"/>
        <v>0.64582023560781565</v>
      </c>
      <c r="F41" s="22">
        <v>305095</v>
      </c>
      <c r="G41" s="21">
        <f t="shared" si="1"/>
        <v>0.29009699686591223</v>
      </c>
      <c r="H41" s="22">
        <v>521678</v>
      </c>
      <c r="I41" s="21">
        <f t="shared" si="2"/>
        <v>0.45768084851940233</v>
      </c>
      <c r="J41" s="22">
        <v>1338959</v>
      </c>
      <c r="K41" s="21">
        <f t="shared" si="3"/>
        <v>1.083065725401154</v>
      </c>
      <c r="L41" s="22">
        <v>1386897</v>
      </c>
      <c r="M41" s="21">
        <f t="shared" si="4"/>
        <v>1.0513684227539057</v>
      </c>
      <c r="N41" s="21">
        <f>PRODUCT(D41-F41,100,1/F41)</f>
        <v>138.48932299775481</v>
      </c>
      <c r="O41" s="21">
        <f>PRODUCT(F41-H41,100,1/H41)</f>
        <v>-41.516606029006404</v>
      </c>
      <c r="P41" s="21">
        <f>PRODUCT(H41-J41,100,1/J41)</f>
        <v>-61.03853814791939</v>
      </c>
      <c r="Q41" s="21">
        <f>PRODUCT(J41-L41,100,1/L41)</f>
        <v>-3.4564931642364214</v>
      </c>
    </row>
    <row r="42" spans="1:17" s="23" customFormat="1" ht="26.4">
      <c r="A42" s="17">
        <v>37</v>
      </c>
      <c r="B42" s="18" t="s">
        <v>84</v>
      </c>
      <c r="C42" s="19" t="s">
        <v>85</v>
      </c>
      <c r="D42" s="20">
        <v>717650</v>
      </c>
      <c r="E42" s="21">
        <f t="shared" si="0"/>
        <v>0.63697194834652326</v>
      </c>
      <c r="F42" s="22">
        <v>597967</v>
      </c>
      <c r="G42" s="21">
        <f t="shared" si="1"/>
        <v>0.5685718576997949</v>
      </c>
      <c r="H42" s="22">
        <v>472962</v>
      </c>
      <c r="I42" s="21">
        <f t="shared" si="2"/>
        <v>0.4149411120987152</v>
      </c>
      <c r="J42" s="22">
        <v>549764</v>
      </c>
      <c r="K42" s="21">
        <f t="shared" si="3"/>
        <v>0.44469662286854189</v>
      </c>
      <c r="L42" s="22">
        <v>1138317</v>
      </c>
      <c r="M42" s="21">
        <f t="shared" si="4"/>
        <v>0.86292677025327602</v>
      </c>
      <c r="N42" s="21">
        <f>PRODUCT(D42-F42,100,1/F42)</f>
        <v>20.014984104473992</v>
      </c>
      <c r="O42" s="21">
        <f>PRODUCT(F42-H42,100,1/H42)</f>
        <v>26.43024175303724</v>
      </c>
      <c r="P42" s="21">
        <f>PRODUCT(H42-J42,100,1/J42)</f>
        <v>-13.969994397596059</v>
      </c>
      <c r="Q42" s="21">
        <f>PRODUCT(J42-L42,100,1/L42)</f>
        <v>-51.70378725785524</v>
      </c>
    </row>
    <row r="43" spans="1:17" s="23" customFormat="1" ht="26.4">
      <c r="A43" s="17">
        <v>38</v>
      </c>
      <c r="B43" s="18" t="s">
        <v>86</v>
      </c>
      <c r="C43" s="19" t="s">
        <v>87</v>
      </c>
      <c r="D43" s="20">
        <v>712558</v>
      </c>
      <c r="E43" s="21">
        <f t="shared" si="0"/>
        <v>0.63245238984170815</v>
      </c>
      <c r="F43" s="22">
        <v>723217</v>
      </c>
      <c r="G43" s="21">
        <f t="shared" si="1"/>
        <v>0.68766475944336825</v>
      </c>
      <c r="H43" s="22">
        <v>410386</v>
      </c>
      <c r="I43" s="21">
        <f t="shared" si="2"/>
        <v>0.36004165922366566</v>
      </c>
      <c r="J43" s="22">
        <v>465430</v>
      </c>
      <c r="K43" s="21">
        <f t="shared" si="3"/>
        <v>0.37647999720190017</v>
      </c>
      <c r="L43" s="22">
        <v>286969</v>
      </c>
      <c r="M43" s="21">
        <f t="shared" si="4"/>
        <v>0.21754329622839011</v>
      </c>
      <c r="N43" s="21">
        <f>PRODUCT(D43-F43,100,1/F43)</f>
        <v>-1.4738315056200284</v>
      </c>
      <c r="O43" s="21">
        <f>PRODUCT(F43-H43,100,1/H43)</f>
        <v>76.228477579644533</v>
      </c>
      <c r="P43" s="21">
        <f>PRODUCT(H43-J43,100,1/J43)</f>
        <v>-11.826483037191414</v>
      </c>
      <c r="Q43" s="21">
        <f>PRODUCT(J43-L43,100,1/L43)</f>
        <v>62.188250298812761</v>
      </c>
    </row>
    <row r="44" spans="1:17" s="23" customFormat="1" ht="26.4">
      <c r="A44" s="17">
        <v>39</v>
      </c>
      <c r="B44" s="18" t="s">
        <v>88</v>
      </c>
      <c r="C44" s="19" t="s">
        <v>89</v>
      </c>
      <c r="D44" s="20">
        <v>708474</v>
      </c>
      <c r="E44" s="21">
        <f t="shared" si="0"/>
        <v>0.62882751220351796</v>
      </c>
      <c r="F44" s="22">
        <v>262864</v>
      </c>
      <c r="G44" s="21">
        <f t="shared" si="1"/>
        <v>0.24994200817503123</v>
      </c>
      <c r="H44" s="22">
        <v>770719</v>
      </c>
      <c r="I44" s="21">
        <f t="shared" si="2"/>
        <v>0.6761705992777638</v>
      </c>
      <c r="J44" s="22">
        <v>353517</v>
      </c>
      <c r="K44" s="21">
        <f t="shared" si="3"/>
        <v>0.28595509350670162</v>
      </c>
      <c r="L44" s="22">
        <v>757834</v>
      </c>
      <c r="M44" s="21">
        <f t="shared" si="4"/>
        <v>0.57449308585228998</v>
      </c>
      <c r="N44" s="21">
        <f>PRODUCT(D44-F44,100,1/F44)</f>
        <v>169.52112118814293</v>
      </c>
      <c r="O44" s="21">
        <f>PRODUCT(F44-H44,100,1/H44)</f>
        <v>-65.89366552530818</v>
      </c>
      <c r="P44" s="21">
        <f>PRODUCT(H44-J44,100,1/J44)</f>
        <v>118.01469236274352</v>
      </c>
      <c r="Q44" s="21">
        <f>PRODUCT(J44-L44,100,1/L44)</f>
        <v>-53.351657486995833</v>
      </c>
    </row>
    <row r="45" spans="1:17" s="23" customFormat="1" ht="52.8">
      <c r="A45" s="17">
        <v>40</v>
      </c>
      <c r="B45" s="18" t="s">
        <v>90</v>
      </c>
      <c r="C45" s="19" t="s">
        <v>91</v>
      </c>
      <c r="D45" s="20">
        <v>610701</v>
      </c>
      <c r="E45" s="21">
        <f t="shared" si="0"/>
        <v>0.54204613088158582</v>
      </c>
      <c r="F45" s="22">
        <v>395759</v>
      </c>
      <c r="G45" s="21">
        <f t="shared" si="1"/>
        <v>0.37630409342223425</v>
      </c>
      <c r="H45" s="22">
        <v>297431</v>
      </c>
      <c r="I45" s="21">
        <f t="shared" si="2"/>
        <v>0.26094347941828933</v>
      </c>
      <c r="J45" s="22">
        <v>705068</v>
      </c>
      <c r="K45" s="21">
        <f t="shared" si="3"/>
        <v>0.57031991635079249</v>
      </c>
      <c r="L45" s="22">
        <v>667650</v>
      </c>
      <c r="M45" s="21">
        <f t="shared" si="4"/>
        <v>0.5061270789767699</v>
      </c>
      <c r="N45" s="21">
        <f>PRODUCT(D45-F45,100,1/F45)</f>
        <v>54.311335939296384</v>
      </c>
      <c r="O45" s="21">
        <f>PRODUCT(F45-H45,100,1/H45)</f>
        <v>33.059096059254081</v>
      </c>
      <c r="P45" s="21">
        <f>PRODUCT(H45-J45,100,1/J45)</f>
        <v>-57.815274555078375</v>
      </c>
      <c r="Q45" s="21">
        <f>PRODUCT(J45-L45,100,1/L45)</f>
        <v>5.6044334606455477</v>
      </c>
    </row>
    <row r="46" spans="1:17" s="23" customFormat="1" ht="26.4">
      <c r="A46" s="17">
        <v>41</v>
      </c>
      <c r="B46" s="18" t="s">
        <v>92</v>
      </c>
      <c r="C46" s="19" t="s">
        <v>93</v>
      </c>
      <c r="D46" s="20">
        <v>592944</v>
      </c>
      <c r="E46" s="21">
        <f t="shared" si="0"/>
        <v>0.52628536882934696</v>
      </c>
      <c r="F46" s="22">
        <v>335395</v>
      </c>
      <c r="G46" s="21">
        <f t="shared" si="1"/>
        <v>0.31890749525178264</v>
      </c>
      <c r="H46" s="22">
        <v>377980</v>
      </c>
      <c r="I46" s="21">
        <f t="shared" si="2"/>
        <v>0.3316110840851324</v>
      </c>
      <c r="J46" s="22">
        <v>300381</v>
      </c>
      <c r="K46" s="21">
        <f t="shared" si="3"/>
        <v>0.24297410575060477</v>
      </c>
      <c r="L46" s="22">
        <v>431877</v>
      </c>
      <c r="M46" s="21">
        <f t="shared" si="4"/>
        <v>0.32739406049165048</v>
      </c>
      <c r="N46" s="21">
        <f>PRODUCT(D46-F46,100,1/F46)</f>
        <v>76.789755363079351</v>
      </c>
      <c r="O46" s="21">
        <f>PRODUCT(F46-H46,100,1/H46)</f>
        <v>-11.266469125350547</v>
      </c>
      <c r="P46" s="21">
        <f>PRODUCT(H46-J46,100,1/J46)</f>
        <v>25.833524756892082</v>
      </c>
      <c r="Q46" s="21">
        <f>PRODUCT(J46-L46,100,1/L46)</f>
        <v>-30.447557985259689</v>
      </c>
    </row>
    <row r="47" spans="1:17" s="23" customFormat="1" ht="52.8">
      <c r="A47" s="17">
        <v>42</v>
      </c>
      <c r="B47" s="18" t="s">
        <v>94</v>
      </c>
      <c r="C47" s="19" t="s">
        <v>95</v>
      </c>
      <c r="D47" s="20">
        <v>589112</v>
      </c>
      <c r="E47" s="21">
        <f t="shared" si="0"/>
        <v>0.52288416140781302</v>
      </c>
      <c r="F47" s="22">
        <v>563096</v>
      </c>
      <c r="G47" s="21">
        <f t="shared" si="1"/>
        <v>0.53541506267624084</v>
      </c>
      <c r="H47" s="22">
        <v>1039101</v>
      </c>
      <c r="I47" s="21">
        <f t="shared" si="2"/>
        <v>0.91162868163380373</v>
      </c>
      <c r="J47" s="22">
        <v>1027095</v>
      </c>
      <c r="K47" s="21">
        <f t="shared" si="3"/>
        <v>0.83080317711811802</v>
      </c>
      <c r="L47" s="22">
        <v>689163</v>
      </c>
      <c r="M47" s="21">
        <f t="shared" si="4"/>
        <v>0.52243549184283322</v>
      </c>
      <c r="N47" s="21">
        <f>PRODUCT(D47-F47,100,1/F47)</f>
        <v>4.6201713384573857</v>
      </c>
      <c r="O47" s="21">
        <f>PRODUCT(F47-H47,100,1/H47)</f>
        <v>-45.80931016330463</v>
      </c>
      <c r="P47" s="21">
        <f>PRODUCT(H47-J47,100,1/J47)</f>
        <v>1.1689278985877645</v>
      </c>
      <c r="Q47" s="21">
        <f>PRODUCT(J47-L47,100,1/L47)</f>
        <v>49.035133923324381</v>
      </c>
    </row>
    <row r="48" spans="1:17" s="23" customFormat="1" ht="39.6">
      <c r="A48" s="17">
        <v>43</v>
      </c>
      <c r="B48" s="18" t="s">
        <v>96</v>
      </c>
      <c r="C48" s="19" t="s">
        <v>97</v>
      </c>
      <c r="D48" s="20">
        <v>585906</v>
      </c>
      <c r="E48" s="21">
        <f t="shared" si="0"/>
        <v>0.52003857920702024</v>
      </c>
      <c r="F48" s="22">
        <v>423160</v>
      </c>
      <c r="G48" s="21">
        <f t="shared" si="1"/>
        <v>0.40235810221006379</v>
      </c>
      <c r="H48" s="22">
        <v>439565</v>
      </c>
      <c r="I48" s="21">
        <f t="shared" si="2"/>
        <v>0.38564110846045085</v>
      </c>
      <c r="J48" s="22">
        <v>362585</v>
      </c>
      <c r="K48" s="21">
        <f t="shared" si="3"/>
        <v>0.29329007538287383</v>
      </c>
      <c r="L48" s="22">
        <v>392811</v>
      </c>
      <c r="M48" s="21">
        <f t="shared" si="4"/>
        <v>0.29777920170739752</v>
      </c>
      <c r="N48" s="21">
        <f>PRODUCT(D48-F48,100,1/F48)</f>
        <v>38.459684280177711</v>
      </c>
      <c r="O48" s="21">
        <f>PRODUCT(F48-H48,100,1/H48)</f>
        <v>-3.7320987794751628</v>
      </c>
      <c r="P48" s="21">
        <f>PRODUCT(H48-J48,100,1/J48)</f>
        <v>21.230883792765834</v>
      </c>
      <c r="Q48" s="21">
        <f>PRODUCT(J48-L48,100,1/L48)</f>
        <v>-7.6947946977044941</v>
      </c>
    </row>
    <row r="49" spans="1:17" s="23" customFormat="1" ht="52.8">
      <c r="A49" s="17">
        <v>44</v>
      </c>
      <c r="B49" s="18" t="s">
        <v>98</v>
      </c>
      <c r="C49" s="19" t="s">
        <v>99</v>
      </c>
      <c r="D49" s="20">
        <v>577669</v>
      </c>
      <c r="E49" s="21">
        <f t="shared" si="0"/>
        <v>0.51272758089512671</v>
      </c>
      <c r="F49" s="22">
        <v>553397</v>
      </c>
      <c r="G49" s="21">
        <f t="shared" si="1"/>
        <v>0.52619285066816968</v>
      </c>
      <c r="H49" s="22">
        <v>480058</v>
      </c>
      <c r="I49" s="21">
        <f t="shared" si="2"/>
        <v>0.42116660617953455</v>
      </c>
      <c r="J49" s="22">
        <v>336602</v>
      </c>
      <c r="K49" s="21">
        <f t="shared" si="3"/>
        <v>0.27227278004888811</v>
      </c>
      <c r="L49" s="22">
        <v>500045</v>
      </c>
      <c r="M49" s="21">
        <f t="shared" si="4"/>
        <v>0.37907034405293022</v>
      </c>
      <c r="N49" s="21">
        <f>PRODUCT(D49-F49,100,1/F49)</f>
        <v>4.3860013697219173</v>
      </c>
      <c r="O49" s="21">
        <f>PRODUCT(F49-H49,100,1/H49)</f>
        <v>15.277112348924504</v>
      </c>
      <c r="P49" s="21">
        <f>PRODUCT(H49-J49,100,1/J49)</f>
        <v>42.618879269879557</v>
      </c>
      <c r="Q49" s="21">
        <f>PRODUCT(J49-L49,100,1/L49)</f>
        <v>-32.685658290753828</v>
      </c>
    </row>
    <row r="50" spans="1:17" s="23" customFormat="1" ht="52.8">
      <c r="A50" s="17">
        <v>45</v>
      </c>
      <c r="B50" s="18" t="s">
        <v>100</v>
      </c>
      <c r="C50" s="19" t="s">
        <v>101</v>
      </c>
      <c r="D50" s="20">
        <v>557434</v>
      </c>
      <c r="E50" s="21">
        <f t="shared" si="0"/>
        <v>0.49476739504576861</v>
      </c>
      <c r="F50" s="22">
        <v>479936</v>
      </c>
      <c r="G50" s="21">
        <f t="shared" si="1"/>
        <v>0.45634308096769349</v>
      </c>
      <c r="H50" s="22">
        <v>494465</v>
      </c>
      <c r="I50" s="21">
        <f t="shared" si="2"/>
        <v>0.43380621909136724</v>
      </c>
      <c r="J50" s="22">
        <v>618077</v>
      </c>
      <c r="K50" s="21">
        <f t="shared" si="3"/>
        <v>0.4999540795190659</v>
      </c>
      <c r="L50" s="22">
        <v>569282</v>
      </c>
      <c r="M50" s="21">
        <f t="shared" si="4"/>
        <v>0.43155700707564365</v>
      </c>
      <c r="N50" s="21">
        <f>PRODUCT(D50-F50,100,1/F50)</f>
        <v>16.147569675956795</v>
      </c>
      <c r="O50" s="21">
        <f>PRODUCT(F50-H50,100,1/H50)</f>
        <v>-2.9383272830230656</v>
      </c>
      <c r="P50" s="21">
        <f>PRODUCT(H50-J50,100,1/J50)</f>
        <v>-19.999449906726831</v>
      </c>
      <c r="Q50" s="21">
        <f>PRODUCT(J50-L50,100,1/L50)</f>
        <v>8.5713231755087982</v>
      </c>
    </row>
    <row r="51" spans="1:17" s="23" customFormat="1" ht="52.8">
      <c r="A51" s="17">
        <v>46</v>
      </c>
      <c r="B51" s="18" t="s">
        <v>102</v>
      </c>
      <c r="C51" s="19" t="s">
        <v>103</v>
      </c>
      <c r="D51" s="20">
        <v>524212</v>
      </c>
      <c r="E51" s="21">
        <f t="shared" si="0"/>
        <v>0.46528020481659255</v>
      </c>
      <c r="F51" s="22">
        <v>179185</v>
      </c>
      <c r="G51" s="21">
        <f t="shared" si="1"/>
        <v>0.1703765397119536</v>
      </c>
      <c r="H51" s="22">
        <v>207019</v>
      </c>
      <c r="I51" s="21">
        <f t="shared" si="2"/>
        <v>0.18162282400185201</v>
      </c>
      <c r="J51" s="22">
        <v>157240</v>
      </c>
      <c r="K51" s="21">
        <f t="shared" si="3"/>
        <v>0.12718929755285818</v>
      </c>
      <c r="L51" s="22">
        <v>372207</v>
      </c>
      <c r="M51" s="21">
        <f t="shared" si="4"/>
        <v>0.28215987670891424</v>
      </c>
      <c r="N51" s="21">
        <f>PRODUCT(D51-F51,100,1/F51)</f>
        <v>192.55350615285877</v>
      </c>
      <c r="O51" s="21">
        <f>PRODUCT(F51-H51,100,1/H51)</f>
        <v>-13.445142716369029</v>
      </c>
      <c r="P51" s="21">
        <f>PRODUCT(H51-J51,100,1/J51)</f>
        <v>31.657975069956755</v>
      </c>
      <c r="Q51" s="21">
        <f>PRODUCT(J51-L51,100,1/L51)</f>
        <v>-57.754690266437763</v>
      </c>
    </row>
    <row r="52" spans="1:17" s="23" customFormat="1" ht="26.4">
      <c r="A52" s="17">
        <v>47</v>
      </c>
      <c r="B52" s="18" t="s">
        <v>104</v>
      </c>
      <c r="C52" s="19" t="s">
        <v>105</v>
      </c>
      <c r="D52" s="20">
        <v>519191</v>
      </c>
      <c r="E52" s="21">
        <f t="shared" si="0"/>
        <v>0.46082366450774015</v>
      </c>
      <c r="F52" s="22">
        <v>505531</v>
      </c>
      <c r="G52" s="21">
        <f t="shared" si="1"/>
        <v>0.48067986995074147</v>
      </c>
      <c r="H52" s="22">
        <v>450453</v>
      </c>
      <c r="I52" s="21">
        <f t="shared" si="2"/>
        <v>0.39519341674003949</v>
      </c>
      <c r="J52" s="22">
        <v>803292</v>
      </c>
      <c r="K52" s="21">
        <f t="shared" si="3"/>
        <v>0.64977197411492338</v>
      </c>
      <c r="L52" s="22">
        <v>535444</v>
      </c>
      <c r="M52" s="21">
        <f t="shared" si="4"/>
        <v>0.40590535112055354</v>
      </c>
      <c r="N52" s="21">
        <f>PRODUCT(D52-F52,100,1/F52)</f>
        <v>2.7021092672852904</v>
      </c>
      <c r="O52" s="21">
        <f>PRODUCT(F52-H52,100,1/H52)</f>
        <v>12.227246793783147</v>
      </c>
      <c r="P52" s="21">
        <f>PRODUCT(H52-J52,100,1/J52)</f>
        <v>-43.92412721650409</v>
      </c>
      <c r="Q52" s="21">
        <f>PRODUCT(J52-L52,100,1/L52)</f>
        <v>50.023531872614129</v>
      </c>
    </row>
    <row r="53" spans="1:17" s="23" customFormat="1" ht="26.4">
      <c r="A53" s="17">
        <v>48</v>
      </c>
      <c r="B53" s="18" t="s">
        <v>106</v>
      </c>
      <c r="C53" s="19" t="s">
        <v>107</v>
      </c>
      <c r="D53" s="20">
        <v>512176</v>
      </c>
      <c r="E53" s="21">
        <f t="shared" si="0"/>
        <v>0.4545972892305844</v>
      </c>
      <c r="F53" s="22">
        <v>376468</v>
      </c>
      <c r="G53" s="21">
        <f t="shared" si="1"/>
        <v>0.35796140944989674</v>
      </c>
      <c r="H53" s="22">
        <v>457765</v>
      </c>
      <c r="I53" s="21">
        <f t="shared" si="2"/>
        <v>0.40160841289547233</v>
      </c>
      <c r="J53" s="22">
        <v>446052</v>
      </c>
      <c r="K53" s="21">
        <f t="shared" si="3"/>
        <v>0.3608053965406226</v>
      </c>
      <c r="L53" s="22">
        <v>312169</v>
      </c>
      <c r="M53" s="21">
        <f t="shared" si="4"/>
        <v>0.23664672226031494</v>
      </c>
      <c r="N53" s="21">
        <f>PRODUCT(D53-F53,100,1/F53)</f>
        <v>36.047685327836632</v>
      </c>
      <c r="O53" s="21">
        <f>PRODUCT(F53-H53,100,1/H53)</f>
        <v>-17.759549113628172</v>
      </c>
      <c r="P53" s="21">
        <f>PRODUCT(H53-J53,100,1/J53)</f>
        <v>2.6259270219615649</v>
      </c>
      <c r="Q53" s="21">
        <f>PRODUCT(J53-L53,100,1/L53)</f>
        <v>42.88798695578356</v>
      </c>
    </row>
    <row r="54" spans="1:17" s="23" customFormat="1" ht="39.6">
      <c r="A54" s="17">
        <v>49</v>
      </c>
      <c r="B54" s="18" t="s">
        <v>108</v>
      </c>
      <c r="C54" s="19" t="s">
        <v>109</v>
      </c>
      <c r="D54" s="20">
        <v>489036</v>
      </c>
      <c r="E54" s="21">
        <f t="shared" si="0"/>
        <v>0.43405868282810606</v>
      </c>
      <c r="F54" s="22">
        <v>223902</v>
      </c>
      <c r="G54" s="21">
        <f t="shared" si="1"/>
        <v>0.21289532044861922</v>
      </c>
      <c r="H54" s="22">
        <v>413929</v>
      </c>
      <c r="I54" s="21">
        <f t="shared" si="2"/>
        <v>0.36315001964197779</v>
      </c>
      <c r="J54" s="22">
        <v>338017</v>
      </c>
      <c r="K54" s="21">
        <f t="shared" si="3"/>
        <v>0.27341735430503983</v>
      </c>
      <c r="L54" s="22">
        <v>208111</v>
      </c>
      <c r="M54" s="21">
        <f t="shared" si="4"/>
        <v>0.15776321805277399</v>
      </c>
      <c r="N54" s="21">
        <f>PRODUCT(D54-F54,100,1/F54)</f>
        <v>118.41519950692714</v>
      </c>
      <c r="O54" s="21">
        <f>PRODUCT(F54-H54,100,1/H54)</f>
        <v>-45.908114676671602</v>
      </c>
      <c r="P54" s="21">
        <f>PRODUCT(H54-J54,100,1/J54)</f>
        <v>22.45804205113944</v>
      </c>
      <c r="Q54" s="21">
        <f>PRODUCT(J54-L54,100,1/L54)</f>
        <v>62.421496220766798</v>
      </c>
    </row>
    <row r="55" spans="1:17" s="23" customFormat="1" ht="52.8">
      <c r="A55" s="17">
        <v>50</v>
      </c>
      <c r="B55" s="18" t="s">
        <v>110</v>
      </c>
      <c r="C55" s="19" t="s">
        <v>111</v>
      </c>
      <c r="D55" s="20">
        <v>488182</v>
      </c>
      <c r="E55" s="21">
        <f t="shared" si="0"/>
        <v>0.43330068931610449</v>
      </c>
      <c r="F55" s="22">
        <v>480816</v>
      </c>
      <c r="G55" s="21">
        <f t="shared" si="1"/>
        <v>0.45717982151487391</v>
      </c>
      <c r="H55" s="22">
        <v>364611</v>
      </c>
      <c r="I55" s="21">
        <f t="shared" si="2"/>
        <v>0.31988213392074766</v>
      </c>
      <c r="J55" s="22">
        <v>370193</v>
      </c>
      <c r="K55" s="21">
        <f t="shared" si="3"/>
        <v>0.29944408311488951</v>
      </c>
      <c r="L55" s="22">
        <v>636991</v>
      </c>
      <c r="M55" s="21">
        <f t="shared" si="4"/>
        <v>0.48288533537705625</v>
      </c>
      <c r="N55" s="21">
        <f>PRODUCT(D55-F55,100,1/F55)</f>
        <v>1.5319789690858872</v>
      </c>
      <c r="O55" s="21">
        <f>PRODUCT(F55-H55,100,1/H55)</f>
        <v>31.870952878547275</v>
      </c>
      <c r="P55" s="21">
        <f>PRODUCT(H55-J55,100,1/J55)</f>
        <v>-1.5078621151669536</v>
      </c>
      <c r="Q55" s="21">
        <f>PRODUCT(J55-L55,100,1/L55)</f>
        <v>-41.884108252706866</v>
      </c>
    </row>
    <row r="56" spans="1:17" s="23" customFormat="1" ht="52.8">
      <c r="A56" s="17">
        <v>51</v>
      </c>
      <c r="B56" s="18" t="s">
        <v>112</v>
      </c>
      <c r="C56" s="19" t="s">
        <v>113</v>
      </c>
      <c r="D56" s="20">
        <v>487621</v>
      </c>
      <c r="E56" s="21">
        <f t="shared" si="0"/>
        <v>0.43280275680997699</v>
      </c>
      <c r="F56" s="22">
        <v>255326</v>
      </c>
      <c r="G56" s="21">
        <f t="shared" si="1"/>
        <v>0.24277456471520642</v>
      </c>
      <c r="H56" s="22">
        <v>220354</v>
      </c>
      <c r="I56" s="21">
        <f t="shared" si="2"/>
        <v>0.19332194513597351</v>
      </c>
      <c r="J56" s="22">
        <v>259330</v>
      </c>
      <c r="K56" s="21">
        <f t="shared" si="3"/>
        <v>0.20976851013980355</v>
      </c>
      <c r="L56" s="22">
        <v>204287</v>
      </c>
      <c r="M56" s="21">
        <f t="shared" si="4"/>
        <v>0.15486434895967555</v>
      </c>
      <c r="N56" s="21">
        <f>PRODUCT(D56-F56,100,1/F56)</f>
        <v>90.979767042917672</v>
      </c>
      <c r="O56" s="21">
        <f>PRODUCT(F56-H56,100,1/H56)</f>
        <v>15.870826034471806</v>
      </c>
      <c r="P56" s="21">
        <f>PRODUCT(H56-J56,100,1/J56)</f>
        <v>-15.029499093818686</v>
      </c>
      <c r="Q56" s="21">
        <f>PRODUCT(J56-L56,100,1/L56)</f>
        <v>26.943956296778552</v>
      </c>
    </row>
    <row r="57" spans="1:17" s="23" customFormat="1" ht="52.8">
      <c r="A57" s="17">
        <v>52</v>
      </c>
      <c r="B57" s="18" t="s">
        <v>114</v>
      </c>
      <c r="C57" s="19" t="s">
        <v>115</v>
      </c>
      <c r="D57" s="20">
        <v>484235</v>
      </c>
      <c r="E57" s="21">
        <f t="shared" si="0"/>
        <v>0.42979741016871548</v>
      </c>
      <c r="F57" s="22">
        <v>542485</v>
      </c>
      <c r="G57" s="21">
        <f t="shared" si="1"/>
        <v>0.51581726788313276</v>
      </c>
      <c r="H57" s="22">
        <v>594392</v>
      </c>
      <c r="I57" s="21">
        <f t="shared" si="2"/>
        <v>0.52147461635941061</v>
      </c>
      <c r="J57" s="22">
        <v>564531</v>
      </c>
      <c r="K57" s="21">
        <f t="shared" si="3"/>
        <v>0.45664144833892512</v>
      </c>
      <c r="L57" s="22">
        <v>455718</v>
      </c>
      <c r="M57" s="21">
        <f t="shared" si="4"/>
        <v>0.34546726604828221</v>
      </c>
      <c r="N57" s="21">
        <f>PRODUCT(D57-F57,100,1/F57)</f>
        <v>-10.737624081771846</v>
      </c>
      <c r="O57" s="21">
        <f>PRODUCT(F57-H57,100,1/H57)</f>
        <v>-8.7327891357891776</v>
      </c>
      <c r="P57" s="21">
        <f>PRODUCT(H57-J57,100,1/J57)</f>
        <v>5.2895235159805214</v>
      </c>
      <c r="Q57" s="21">
        <f>PRODUCT(J57-L57,100,1/L57)</f>
        <v>23.877266204099904</v>
      </c>
    </row>
    <row r="58" spans="1:17" s="23" customFormat="1" ht="13.2">
      <c r="A58" s="17">
        <v>53</v>
      </c>
      <c r="B58" s="18" t="s">
        <v>116</v>
      </c>
      <c r="C58" s="19" t="s">
        <v>117</v>
      </c>
      <c r="D58" s="20">
        <v>466854</v>
      </c>
      <c r="E58" s="21">
        <f t="shared" si="0"/>
        <v>0.41437037828101131</v>
      </c>
      <c r="F58" s="22"/>
      <c r="G58" s="21">
        <f t="shared" si="1"/>
        <v>9.5084153088681306E-7</v>
      </c>
      <c r="H58" s="22">
        <v>131389</v>
      </c>
      <c r="I58" s="21">
        <f t="shared" si="2"/>
        <v>0.1152707781545623</v>
      </c>
      <c r="J58" s="22">
        <v>652128</v>
      </c>
      <c r="K58" s="21">
        <f t="shared" si="3"/>
        <v>0.52749747032911665</v>
      </c>
      <c r="L58" s="22"/>
      <c r="M58" s="21"/>
      <c r="N58" s="21"/>
      <c r="O58" s="21">
        <f>PRODUCT(F58-H58,100,1/H58)</f>
        <v>-100</v>
      </c>
      <c r="P58" s="21">
        <f>PRODUCT(H58-J58,100,1/J58)</f>
        <v>-79.85226826635261</v>
      </c>
      <c r="Q58" s="21"/>
    </row>
    <row r="59" spans="1:17" s="23" customFormat="1" ht="26.4">
      <c r="A59" s="17">
        <v>54</v>
      </c>
      <c r="B59" s="18" t="s">
        <v>118</v>
      </c>
      <c r="C59" s="19" t="s">
        <v>119</v>
      </c>
      <c r="D59" s="20">
        <v>459344</v>
      </c>
      <c r="E59" s="21">
        <f t="shared" si="0"/>
        <v>0.40770465079256651</v>
      </c>
      <c r="F59" s="22">
        <v>109859</v>
      </c>
      <c r="G59" s="21">
        <f t="shared" si="1"/>
        <v>0.1044584997416944</v>
      </c>
      <c r="H59" s="22">
        <v>191280</v>
      </c>
      <c r="I59" s="21">
        <f t="shared" si="2"/>
        <v>0.16781461496323646</v>
      </c>
      <c r="J59" s="22">
        <v>155409</v>
      </c>
      <c r="K59" s="21">
        <f t="shared" si="3"/>
        <v>0.12570822655426186</v>
      </c>
      <c r="L59" s="22">
        <v>63411</v>
      </c>
      <c r="M59" s="21">
        <f t="shared" ref="M59:M65" si="5">PRODUCT(L59,100,1/131913511)</f>
        <v>4.8070132861523181E-2</v>
      </c>
      <c r="N59" s="21">
        <f>PRODUCT(D59-F59,100,1/F59)</f>
        <v>318.12141017121951</v>
      </c>
      <c r="O59" s="21">
        <f>PRODUCT(F59-H59,100,1/H59)</f>
        <v>-42.566394813885402</v>
      </c>
      <c r="P59" s="21">
        <f>PRODUCT(H59-J59,100,1/J59)</f>
        <v>23.081674806478389</v>
      </c>
      <c r="Q59" s="21">
        <f>PRODUCT(J59-L59,100,1/L59)</f>
        <v>145.08208355017268</v>
      </c>
    </row>
    <row r="60" spans="1:17" s="23" customFormat="1" ht="26.4">
      <c r="A60" s="17">
        <v>55</v>
      </c>
      <c r="B60" s="18" t="s">
        <v>120</v>
      </c>
      <c r="C60" s="19" t="s">
        <v>121</v>
      </c>
      <c r="D60" s="20">
        <v>453361</v>
      </c>
      <c r="E60" s="21">
        <f t="shared" si="0"/>
        <v>0.40239425830743136</v>
      </c>
      <c r="F60" s="22">
        <v>548112</v>
      </c>
      <c r="G60" s="21">
        <f t="shared" si="1"/>
        <v>0.52116765317743285</v>
      </c>
      <c r="H60" s="22">
        <v>781401</v>
      </c>
      <c r="I60" s="21">
        <f t="shared" si="2"/>
        <v>0.68554217872693402</v>
      </c>
      <c r="J60" s="22">
        <v>814923</v>
      </c>
      <c r="K60" s="21">
        <f t="shared" si="3"/>
        <v>0.65918013183457036</v>
      </c>
      <c r="L60" s="22">
        <v>846523</v>
      </c>
      <c r="M60" s="21">
        <f t="shared" si="5"/>
        <v>0.64172577439774159</v>
      </c>
      <c r="N60" s="21">
        <f>PRODUCT(D60-F60,100,1/F60)</f>
        <v>-17.286795399480397</v>
      </c>
      <c r="O60" s="21">
        <f>PRODUCT(F60-H60,100,1/H60)</f>
        <v>-29.855221582772483</v>
      </c>
      <c r="P60" s="21">
        <f>PRODUCT(H60-J60,100,1/J60)</f>
        <v>-4.1135174734300053</v>
      </c>
      <c r="Q60" s="21">
        <f>PRODUCT(J60-L60,100,1/L60)</f>
        <v>-3.7329168847154772</v>
      </c>
    </row>
    <row r="61" spans="1:17" s="23" customFormat="1" ht="39.6">
      <c r="A61" s="17">
        <v>56</v>
      </c>
      <c r="B61" s="18" t="s">
        <v>122</v>
      </c>
      <c r="C61" s="19" t="s">
        <v>123</v>
      </c>
      <c r="D61" s="20">
        <v>451318</v>
      </c>
      <c r="E61" s="21">
        <f t="shared" si="0"/>
        <v>0.40058093190811145</v>
      </c>
      <c r="F61" s="22">
        <v>749973</v>
      </c>
      <c r="G61" s="21">
        <f t="shared" si="1"/>
        <v>0.71310547544377589</v>
      </c>
      <c r="H61" s="22">
        <v>463257</v>
      </c>
      <c r="I61" s="21">
        <f t="shared" si="2"/>
        <v>0.40642667860740295</v>
      </c>
      <c r="J61" s="22">
        <v>728399</v>
      </c>
      <c r="K61" s="21">
        <f t="shared" si="3"/>
        <v>0.58919204495169386</v>
      </c>
      <c r="L61" s="22">
        <v>831867</v>
      </c>
      <c r="M61" s="21">
        <f t="shared" si="5"/>
        <v>0.63061546440076177</v>
      </c>
      <c r="N61" s="21">
        <f>PRODUCT(D61-F61,100,1/F61)</f>
        <v>-39.822100262276109</v>
      </c>
      <c r="O61" s="21">
        <f>PRODUCT(F61-H61,100,1/H61)</f>
        <v>61.891347567333042</v>
      </c>
      <c r="P61" s="21">
        <f>PRODUCT(H61-J61,100,1/J61)</f>
        <v>-36.400654037141727</v>
      </c>
      <c r="Q61" s="21">
        <f>PRODUCT(J61-L61,100,1/L61)</f>
        <v>-12.438045985716466</v>
      </c>
    </row>
    <row r="62" spans="1:17" s="23" customFormat="1" ht="52.8">
      <c r="A62" s="17">
        <v>57</v>
      </c>
      <c r="B62" s="18" t="s">
        <v>124</v>
      </c>
      <c r="C62" s="19" t="s">
        <v>125</v>
      </c>
      <c r="D62" s="20">
        <v>424891</v>
      </c>
      <c r="E62" s="21">
        <f t="shared" si="0"/>
        <v>0.37712484930662943</v>
      </c>
      <c r="F62" s="22">
        <v>472276</v>
      </c>
      <c r="G62" s="21">
        <f t="shared" si="1"/>
        <v>0.44905963484110051</v>
      </c>
      <c r="H62" s="22">
        <v>137277</v>
      </c>
      <c r="I62" s="21">
        <f t="shared" si="2"/>
        <v>0.12043646433661759</v>
      </c>
      <c r="J62" s="22">
        <v>101994</v>
      </c>
      <c r="K62" s="21">
        <f t="shared" si="3"/>
        <v>8.2501559492535084E-2</v>
      </c>
      <c r="L62" s="22">
        <v>311558</v>
      </c>
      <c r="M62" s="21">
        <f t="shared" si="5"/>
        <v>0.23618353998628691</v>
      </c>
      <c r="N62" s="21">
        <f>PRODUCT(D62-F62,100,1/F62)</f>
        <v>-10.033327969238327</v>
      </c>
      <c r="O62" s="21">
        <f>PRODUCT(F62-H62,100,1/H62)</f>
        <v>244.03141094283822</v>
      </c>
      <c r="P62" s="21">
        <f>PRODUCT(H62-J62,100,1/J62)</f>
        <v>34.593211365374437</v>
      </c>
      <c r="Q62" s="21">
        <f>PRODUCT(J62-L62,100,1/L62)</f>
        <v>-67.263238305548242</v>
      </c>
    </row>
    <row r="63" spans="1:17" s="23" customFormat="1" ht="39.6">
      <c r="A63" s="17">
        <v>58</v>
      </c>
      <c r="B63" s="18" t="s">
        <v>126</v>
      </c>
      <c r="C63" s="19" t="s">
        <v>127</v>
      </c>
      <c r="D63" s="20">
        <v>421193</v>
      </c>
      <c r="E63" s="21">
        <f t="shared" si="0"/>
        <v>0.37384257763522211</v>
      </c>
      <c r="F63" s="22">
        <v>541871</v>
      </c>
      <c r="G63" s="21">
        <f t="shared" si="1"/>
        <v>0.51523345118316832</v>
      </c>
      <c r="H63" s="22">
        <v>790159</v>
      </c>
      <c r="I63" s="21">
        <f t="shared" si="2"/>
        <v>0.69322578599297346</v>
      </c>
      <c r="J63" s="22">
        <v>876163</v>
      </c>
      <c r="K63" s="21">
        <f t="shared" si="3"/>
        <v>0.70871633497713615</v>
      </c>
      <c r="L63" s="22">
        <v>514430</v>
      </c>
      <c r="M63" s="21">
        <f t="shared" si="5"/>
        <v>0.38997521641282068</v>
      </c>
      <c r="N63" s="21">
        <f>PRODUCT(D63-F63,100,1/F63)</f>
        <v>-22.270614223680546</v>
      </c>
      <c r="O63" s="21">
        <f>PRODUCT(F63-H63,100,1/H63)</f>
        <v>-31.422536476835674</v>
      </c>
      <c r="P63" s="21">
        <f>PRODUCT(H63-J63,100,1/J63)</f>
        <v>-9.8159817294270599</v>
      </c>
      <c r="Q63" s="21">
        <f>PRODUCT(J63-L63,100,1/L63)</f>
        <v>70.317244328674462</v>
      </c>
    </row>
    <row r="64" spans="1:17" s="23" customFormat="1" ht="52.8">
      <c r="A64" s="17">
        <v>59</v>
      </c>
      <c r="B64" s="18" t="s">
        <v>128</v>
      </c>
      <c r="C64" s="19" t="s">
        <v>129</v>
      </c>
      <c r="D64" s="20">
        <v>400242</v>
      </c>
      <c r="E64" s="21">
        <f t="shared" si="0"/>
        <v>0.35524688434488838</v>
      </c>
      <c r="F64" s="22">
        <v>310300</v>
      </c>
      <c r="G64" s="21">
        <f t="shared" si="1"/>
        <v>0.2950461270341781</v>
      </c>
      <c r="H64" s="22">
        <v>492112</v>
      </c>
      <c r="I64" s="21">
        <f t="shared" si="2"/>
        <v>0.43174187473226799</v>
      </c>
      <c r="J64" s="22">
        <v>499559</v>
      </c>
      <c r="K64" s="21">
        <f t="shared" si="3"/>
        <v>0.40408648115115925</v>
      </c>
      <c r="L64" s="22">
        <v>536770</v>
      </c>
      <c r="M64" s="21">
        <f t="shared" si="5"/>
        <v>0.40691055520461433</v>
      </c>
      <c r="N64" s="21">
        <f>PRODUCT(D64-F64,100,1/F64)</f>
        <v>28.985497905252981</v>
      </c>
      <c r="O64" s="21">
        <f>PRODUCT(F64-H64,100,1/H64)</f>
        <v>-36.945248236173882</v>
      </c>
      <c r="P64" s="21">
        <f>PRODUCT(H64-J64,100,1/J64)</f>
        <v>-1.4907148104628283</v>
      </c>
      <c r="Q64" s="21">
        <f>PRODUCT(J64-L64,100,1/L64)</f>
        <v>-6.9323918996963316</v>
      </c>
    </row>
    <row r="65" spans="1:17" s="23" customFormat="1" ht="26.4">
      <c r="A65" s="17">
        <v>60</v>
      </c>
      <c r="B65" s="18" t="s">
        <v>130</v>
      </c>
      <c r="C65" s="19" t="s">
        <v>131</v>
      </c>
      <c r="D65" s="20">
        <v>387546</v>
      </c>
      <c r="E65" s="21">
        <f t="shared" si="0"/>
        <v>0.34397816581049495</v>
      </c>
      <c r="F65" s="22">
        <v>236222</v>
      </c>
      <c r="G65" s="21">
        <f t="shared" si="1"/>
        <v>0.22460968810914475</v>
      </c>
      <c r="H65" s="22">
        <v>248791</v>
      </c>
      <c r="I65" s="21">
        <f t="shared" si="2"/>
        <v>0.21827041965348476</v>
      </c>
      <c r="J65" s="22">
        <v>208222</v>
      </c>
      <c r="K65" s="21">
        <f t="shared" si="3"/>
        <v>0.16842794400312411</v>
      </c>
      <c r="L65" s="22">
        <v>232275</v>
      </c>
      <c r="M65" s="21">
        <f t="shared" si="5"/>
        <v>0.17608128101449744</v>
      </c>
      <c r="N65" s="21">
        <f>PRODUCT(D65-F65,100,1/F65)</f>
        <v>64.060079078155297</v>
      </c>
      <c r="O65" s="21">
        <f>PRODUCT(F65-H65,100,1/H65)</f>
        <v>-5.0520316249382011</v>
      </c>
      <c r="P65" s="21">
        <f>PRODUCT(H65-J65,100,1/J65)</f>
        <v>19.483531999500531</v>
      </c>
      <c r="Q65" s="21">
        <f>PRODUCT(J65-L65,100,1/L65)</f>
        <v>-10.355397696695727</v>
      </c>
    </row>
    <row r="66" spans="1:17" s="23" customFormat="1" ht="13.2">
      <c r="A66" s="17">
        <v>61</v>
      </c>
      <c r="B66" s="24" t="s">
        <v>132</v>
      </c>
      <c r="C66" s="25" t="s">
        <v>133</v>
      </c>
      <c r="D66" s="20">
        <v>374833</v>
      </c>
      <c r="E66" s="21">
        <f t="shared" si="0"/>
        <v>0.33269435841227946</v>
      </c>
      <c r="F66" s="26"/>
      <c r="G66" s="27"/>
      <c r="H66" s="26"/>
      <c r="I66" s="27"/>
      <c r="J66" s="26"/>
      <c r="K66" s="27"/>
      <c r="L66" s="26"/>
      <c r="M66" s="27"/>
      <c r="N66" s="21"/>
      <c r="O66" s="27"/>
      <c r="P66" s="27"/>
      <c r="Q66" s="27"/>
    </row>
    <row r="67" spans="1:17" s="23" customFormat="1" ht="52.8">
      <c r="A67" s="17">
        <v>62</v>
      </c>
      <c r="B67" s="18" t="s">
        <v>134</v>
      </c>
      <c r="C67" s="19" t="s">
        <v>135</v>
      </c>
      <c r="D67" s="20">
        <v>364520</v>
      </c>
      <c r="E67" s="21">
        <f t="shared" si="0"/>
        <v>0.32354074355364681</v>
      </c>
      <c r="F67" s="22">
        <v>347225</v>
      </c>
      <c r="G67" s="21">
        <f t="shared" ref="G67:G86" si="6">PRODUCT(F67,100,1/105169996)</f>
        <v>0.33015595056217367</v>
      </c>
      <c r="H67" s="22">
        <v>511852</v>
      </c>
      <c r="I67" s="21">
        <f t="shared" ref="I67:I86" si="7">PRODUCT(H67,100,1/113982921)</f>
        <v>0.44906025877332972</v>
      </c>
      <c r="J67" s="22">
        <v>351556</v>
      </c>
      <c r="K67" s="21">
        <f t="shared" ref="K67:K86" si="8">PRODUCT(J67,100,1/123626754)</f>
        <v>0.2843688672760914</v>
      </c>
      <c r="L67" s="22">
        <v>268830</v>
      </c>
      <c r="M67" s="21">
        <f t="shared" ref="M67:M86" si="9">PRODUCT(L67,100,1/131913511)</f>
        <v>0.20379261984771219</v>
      </c>
      <c r="N67" s="21">
        <f>PRODUCT(D67-F67,100,1/F67)</f>
        <v>4.9809201526387783</v>
      </c>
      <c r="O67" s="21">
        <f>PRODUCT(F67-H67,100,1/H67)</f>
        <v>-32.163008057016484</v>
      </c>
      <c r="P67" s="21">
        <f>PRODUCT(H67-J67,100,1/J67)</f>
        <v>45.596149688812019</v>
      </c>
      <c r="Q67" s="21">
        <f>PRODUCT(J67-L67,100,1/L67)</f>
        <v>30.772607223896145</v>
      </c>
    </row>
    <row r="68" spans="1:17" s="23" customFormat="1" ht="52.8">
      <c r="A68" s="17">
        <v>63</v>
      </c>
      <c r="B68" s="18" t="s">
        <v>136</v>
      </c>
      <c r="C68" s="19" t="s">
        <v>137</v>
      </c>
      <c r="D68" s="20">
        <v>344494</v>
      </c>
      <c r="E68" s="21">
        <f t="shared" si="0"/>
        <v>0.30576606197127731</v>
      </c>
      <c r="F68" s="22">
        <v>379905</v>
      </c>
      <c r="G68" s="21">
        <f t="shared" si="6"/>
        <v>0.36122945179155469</v>
      </c>
      <c r="H68" s="22">
        <v>420902</v>
      </c>
      <c r="I68" s="21">
        <f t="shared" si="7"/>
        <v>0.36926760281919779</v>
      </c>
      <c r="J68" s="22">
        <v>436640</v>
      </c>
      <c r="K68" s="21">
        <f t="shared" si="8"/>
        <v>0.35319215774281348</v>
      </c>
      <c r="L68" s="22">
        <v>499842</v>
      </c>
      <c r="M68" s="21">
        <f t="shared" si="9"/>
        <v>0.3789164553432286</v>
      </c>
      <c r="N68" s="21">
        <f>PRODUCT(D68-F68,100,1/F68)</f>
        <v>-9.3210144641423511</v>
      </c>
      <c r="O68" s="21">
        <f>PRODUCT(F68-H68,100,1/H68)</f>
        <v>-9.7402720823374569</v>
      </c>
      <c r="P68" s="21">
        <f>PRODUCT(H68-J68,100,1/J68)</f>
        <v>-3.6043422499083917</v>
      </c>
      <c r="Q68" s="21">
        <f>PRODUCT(J68-L68,100,1/L68)</f>
        <v>-12.644395629018771</v>
      </c>
    </row>
    <row r="69" spans="1:17" s="23" customFormat="1" ht="52.8">
      <c r="A69" s="17">
        <v>64</v>
      </c>
      <c r="B69" s="18" t="s">
        <v>138</v>
      </c>
      <c r="C69" s="19" t="s">
        <v>139</v>
      </c>
      <c r="D69" s="20">
        <v>341460</v>
      </c>
      <c r="E69" s="21">
        <f t="shared" ref="E69:E132" si="10">PRODUCT(D69,100,1/112665872)</f>
        <v>0.3030731435691546</v>
      </c>
      <c r="F69" s="22">
        <v>435072</v>
      </c>
      <c r="G69" s="21">
        <f t="shared" si="6"/>
        <v>0.41368452652598753</v>
      </c>
      <c r="H69" s="22">
        <v>485715</v>
      </c>
      <c r="I69" s="21">
        <f t="shared" si="7"/>
        <v>0.4261296304206838</v>
      </c>
      <c r="J69" s="22">
        <v>451987</v>
      </c>
      <c r="K69" s="21">
        <f t="shared" si="8"/>
        <v>0.36560613732525893</v>
      </c>
      <c r="L69" s="22">
        <v>451373</v>
      </c>
      <c r="M69" s="21">
        <f t="shared" si="9"/>
        <v>0.34217344120269833</v>
      </c>
      <c r="N69" s="21">
        <f>PRODUCT(D69-F69,100,1/F69)</f>
        <v>-21.51643865842895</v>
      </c>
      <c r="O69" s="21">
        <f>PRODUCT(F69-H69,100,1/H69)</f>
        <v>-10.426484666934313</v>
      </c>
      <c r="P69" s="21">
        <f>PRODUCT(H69-J69,100,1/J69)</f>
        <v>7.4621615223446698</v>
      </c>
      <c r="Q69" s="21">
        <f>PRODUCT(J69-L69,100,1/L69)</f>
        <v>0.13602940361962279</v>
      </c>
    </row>
    <row r="70" spans="1:17" s="23" customFormat="1" ht="52.8">
      <c r="A70" s="17">
        <v>65</v>
      </c>
      <c r="B70" s="18" t="s">
        <v>140</v>
      </c>
      <c r="C70" s="19" t="s">
        <v>141</v>
      </c>
      <c r="D70" s="20">
        <v>341395</v>
      </c>
      <c r="E70" s="21">
        <f t="shared" si="10"/>
        <v>0.3030154508545409</v>
      </c>
      <c r="F70" s="22">
        <v>354633</v>
      </c>
      <c r="G70" s="21">
        <f t="shared" si="6"/>
        <v>0.33719978462298317</v>
      </c>
      <c r="H70" s="22">
        <v>304798</v>
      </c>
      <c r="I70" s="21">
        <f t="shared" si="7"/>
        <v>0.26740672841679503</v>
      </c>
      <c r="J70" s="22">
        <v>305490</v>
      </c>
      <c r="K70" s="21">
        <f t="shared" si="8"/>
        <v>0.24710670636875251</v>
      </c>
      <c r="L70" s="22">
        <v>292696</v>
      </c>
      <c r="M70" s="21">
        <f t="shared" si="9"/>
        <v>0.22188477721588351</v>
      </c>
      <c r="N70" s="21">
        <f>PRODUCT(D70-F70,100,1/F70)</f>
        <v>-3.732873139273559</v>
      </c>
      <c r="O70" s="21">
        <f>PRODUCT(F70-H70,100,1/H70)</f>
        <v>16.350172901396991</v>
      </c>
      <c r="P70" s="21">
        <f>PRODUCT(H70-J70,100,1/J70)</f>
        <v>-0.22652132639366263</v>
      </c>
      <c r="Q70" s="21">
        <f>PRODUCT(J70-L70,100,1/L70)</f>
        <v>4.3710880913985841</v>
      </c>
    </row>
    <row r="71" spans="1:17" s="23" customFormat="1" ht="52.8">
      <c r="A71" s="17">
        <v>66</v>
      </c>
      <c r="B71" s="18" t="s">
        <v>142</v>
      </c>
      <c r="C71" s="19" t="s">
        <v>143</v>
      </c>
      <c r="D71" s="20">
        <v>340528</v>
      </c>
      <c r="E71" s="21">
        <f t="shared" si="10"/>
        <v>0.3022459187996166</v>
      </c>
      <c r="F71" s="22">
        <v>358855</v>
      </c>
      <c r="G71" s="21">
        <f t="shared" si="6"/>
        <v>0.3412142375663873</v>
      </c>
      <c r="H71" s="22">
        <v>267825</v>
      </c>
      <c r="I71" s="21">
        <f t="shared" si="7"/>
        <v>0.23496941265437479</v>
      </c>
      <c r="J71" s="22">
        <v>271597</v>
      </c>
      <c r="K71" s="21">
        <f t="shared" si="8"/>
        <v>0.21969111960991874</v>
      </c>
      <c r="L71" s="22">
        <v>290914</v>
      </c>
      <c r="M71" s="21">
        <f t="shared" si="9"/>
        <v>0.22053389208934027</v>
      </c>
      <c r="N71" s="21">
        <f>PRODUCT(D71-F71,100,1/F71)</f>
        <v>-5.1070766744228164</v>
      </c>
      <c r="O71" s="21">
        <f>PRODUCT(F71-H71,100,1/H71)</f>
        <v>33.988611966769348</v>
      </c>
      <c r="P71" s="21">
        <f>PRODUCT(H71-J71,100,1/J71)</f>
        <v>-1.3888224096731556</v>
      </c>
      <c r="Q71" s="21">
        <f>PRODUCT(J71-L71,100,1/L71)</f>
        <v>-6.6401066981994683</v>
      </c>
    </row>
    <row r="72" spans="1:17" s="23" customFormat="1" ht="26.4">
      <c r="A72" s="17">
        <v>67</v>
      </c>
      <c r="B72" s="18" t="s">
        <v>144</v>
      </c>
      <c r="C72" s="19" t="s">
        <v>145</v>
      </c>
      <c r="D72" s="20">
        <v>336970</v>
      </c>
      <c r="E72" s="21">
        <f t="shared" si="10"/>
        <v>0.29908790835968496</v>
      </c>
      <c r="F72" s="22">
        <v>204860</v>
      </c>
      <c r="G72" s="21">
        <f t="shared" si="6"/>
        <v>0.19478939601747253</v>
      </c>
      <c r="H72" s="22">
        <v>400475</v>
      </c>
      <c r="I72" s="21">
        <f t="shared" si="7"/>
        <v>0.35134649690193498</v>
      </c>
      <c r="J72" s="22">
        <v>412420</v>
      </c>
      <c r="K72" s="21">
        <f t="shared" si="8"/>
        <v>0.33360092913221678</v>
      </c>
      <c r="L72" s="22">
        <v>274855</v>
      </c>
      <c r="M72" s="21">
        <f t="shared" si="9"/>
        <v>0.20836000642875768</v>
      </c>
      <c r="N72" s="21">
        <f>PRODUCT(D72-F72,100,1/F72)</f>
        <v>64.487942985453486</v>
      </c>
      <c r="O72" s="21">
        <f>PRODUCT(F72-H72,100,1/H72)</f>
        <v>-48.845745677008551</v>
      </c>
      <c r="P72" s="21">
        <f>PRODUCT(H72-J72,100,1/J72)</f>
        <v>-2.8963192861645894</v>
      </c>
      <c r="Q72" s="21">
        <f>PRODUCT(J72-L72,100,1/L72)</f>
        <v>50.050026377544519</v>
      </c>
    </row>
    <row r="73" spans="1:17" s="23" customFormat="1" ht="52.8">
      <c r="A73" s="17">
        <v>68</v>
      </c>
      <c r="B73" s="18" t="s">
        <v>146</v>
      </c>
      <c r="C73" s="19" t="s">
        <v>147</v>
      </c>
      <c r="D73" s="20">
        <v>325367</v>
      </c>
      <c r="E73" s="21">
        <f t="shared" si="10"/>
        <v>0.28878931501102656</v>
      </c>
      <c r="F73" s="22">
        <v>148602</v>
      </c>
      <c r="G73" s="21">
        <f t="shared" si="6"/>
        <v>0.14129695317284219</v>
      </c>
      <c r="H73" s="22">
        <v>163974</v>
      </c>
      <c r="I73" s="21">
        <f t="shared" si="7"/>
        <v>0.14385839436418726</v>
      </c>
      <c r="J73" s="22">
        <v>156774</v>
      </c>
      <c r="K73" s="21">
        <f t="shared" si="8"/>
        <v>0.12681235649040823</v>
      </c>
      <c r="L73" s="22">
        <v>41568</v>
      </c>
      <c r="M73" s="21">
        <f t="shared" si="9"/>
        <v>3.1511556083136924E-2</v>
      </c>
      <c r="N73" s="21">
        <f>PRODUCT(D73-F73,100,1/F73)</f>
        <v>118.95196565322135</v>
      </c>
      <c r="O73" s="21">
        <f>PRODUCT(F73-H73,100,1/H73)</f>
        <v>-9.3746569578103855</v>
      </c>
      <c r="P73" s="21">
        <f>PRODUCT(H73-J73,100,1/J73)</f>
        <v>4.5925982624669901</v>
      </c>
      <c r="Q73" s="21">
        <f>PRODUCT(J73-L73,100,1/L73)</f>
        <v>277.15069284064663</v>
      </c>
    </row>
    <row r="74" spans="1:17" s="23" customFormat="1" ht="26.4">
      <c r="A74" s="17">
        <v>69</v>
      </c>
      <c r="B74" s="18" t="s">
        <v>148</v>
      </c>
      <c r="C74" s="19" t="s">
        <v>149</v>
      </c>
      <c r="D74" s="20">
        <v>323062</v>
      </c>
      <c r="E74" s="21">
        <f t="shared" si="10"/>
        <v>0.28674344259280216</v>
      </c>
      <c r="F74" s="22">
        <v>224901</v>
      </c>
      <c r="G74" s="21">
        <f t="shared" si="6"/>
        <v>0.21384521113797514</v>
      </c>
      <c r="H74" s="22"/>
      <c r="I74" s="21">
        <f t="shared" si="7"/>
        <v>8.7732441950667331E-7</v>
      </c>
      <c r="J74" s="22">
        <v>77046</v>
      </c>
      <c r="K74" s="21">
        <f t="shared" si="8"/>
        <v>6.2321461582660338E-2</v>
      </c>
      <c r="L74" s="22">
        <v>92373</v>
      </c>
      <c r="M74" s="21">
        <f t="shared" si="9"/>
        <v>7.0025427493928191E-2</v>
      </c>
      <c r="N74" s="21">
        <f>PRODUCT(D74-F74,100,1/F74)</f>
        <v>43.646315489926678</v>
      </c>
      <c r="O74" s="21"/>
      <c r="P74" s="21">
        <f>PRODUCT(H74-J74,100,1/J74)</f>
        <v>-100</v>
      </c>
      <c r="Q74" s="21">
        <f>PRODUCT(J74-L74,100,1/L74)</f>
        <v>-16.592510798609982</v>
      </c>
    </row>
    <row r="75" spans="1:17" s="23" customFormat="1" ht="52.8">
      <c r="A75" s="17">
        <v>70</v>
      </c>
      <c r="B75" s="18" t="s">
        <v>150</v>
      </c>
      <c r="C75" s="19" t="s">
        <v>151</v>
      </c>
      <c r="D75" s="20">
        <v>321009</v>
      </c>
      <c r="E75" s="21">
        <f t="shared" si="10"/>
        <v>0.28492124039123401</v>
      </c>
      <c r="F75" s="22">
        <v>223344</v>
      </c>
      <c r="G75" s="21">
        <f t="shared" si="6"/>
        <v>0.21236475087438436</v>
      </c>
      <c r="H75" s="22">
        <v>132672</v>
      </c>
      <c r="I75" s="21">
        <f t="shared" si="7"/>
        <v>0.11639638538478936</v>
      </c>
      <c r="J75" s="22"/>
      <c r="K75" s="21">
        <f t="shared" si="8"/>
        <v>8.0888640010721309E-7</v>
      </c>
      <c r="L75" s="22"/>
      <c r="M75" s="21">
        <f t="shared" si="9"/>
        <v>7.5807246158431789E-7</v>
      </c>
      <c r="N75" s="21">
        <f>PRODUCT(D75-F75,100,1/F75)</f>
        <v>43.728508489146783</v>
      </c>
      <c r="O75" s="21">
        <f>PRODUCT(F75-H75,100,1/H75)</f>
        <v>68.342981186685961</v>
      </c>
      <c r="P75" s="21"/>
      <c r="Q75" s="21"/>
    </row>
    <row r="76" spans="1:17" s="23" customFormat="1" ht="52.8">
      <c r="A76" s="17">
        <v>71</v>
      </c>
      <c r="B76" s="18" t="s">
        <v>152</v>
      </c>
      <c r="C76" s="19" t="s">
        <v>153</v>
      </c>
      <c r="D76" s="20">
        <v>308556</v>
      </c>
      <c r="E76" s="21">
        <f t="shared" si="10"/>
        <v>0.27386820385147331</v>
      </c>
      <c r="F76" s="22">
        <v>241628</v>
      </c>
      <c r="G76" s="21">
        <f t="shared" si="6"/>
        <v>0.22974993742511887</v>
      </c>
      <c r="H76" s="22">
        <v>143544</v>
      </c>
      <c r="I76" s="21">
        <f t="shared" si="7"/>
        <v>0.12593465647366592</v>
      </c>
      <c r="J76" s="22">
        <v>123935</v>
      </c>
      <c r="K76" s="21">
        <f t="shared" si="8"/>
        <v>0.10024933599728744</v>
      </c>
      <c r="L76" s="22">
        <v>75069</v>
      </c>
      <c r="M76" s="21">
        <f t="shared" si="9"/>
        <v>5.6907741618673159E-2</v>
      </c>
      <c r="N76" s="21">
        <f>PRODUCT(D76-F76,100,1/F76)</f>
        <v>27.698776631847302</v>
      </c>
      <c r="O76" s="21">
        <f>PRODUCT(F76-H76,100,1/H76)</f>
        <v>68.330268071114091</v>
      </c>
      <c r="P76" s="21">
        <f>PRODUCT(H76-J76,100,1/J76)</f>
        <v>15.822003469560656</v>
      </c>
      <c r="Q76" s="21">
        <f>PRODUCT(J76-L76,100,1/L76)</f>
        <v>65.09477946955468</v>
      </c>
    </row>
    <row r="77" spans="1:17" s="23" customFormat="1" ht="52.8">
      <c r="A77" s="17">
        <v>72</v>
      </c>
      <c r="B77" s="18" t="s">
        <v>154</v>
      </c>
      <c r="C77" s="19" t="s">
        <v>155</v>
      </c>
      <c r="D77" s="20">
        <v>277439</v>
      </c>
      <c r="E77" s="21">
        <f t="shared" si="10"/>
        <v>0.24624936999555641</v>
      </c>
      <c r="F77" s="22">
        <v>375345</v>
      </c>
      <c r="G77" s="21">
        <f t="shared" si="6"/>
        <v>0.35689361441071082</v>
      </c>
      <c r="H77" s="22">
        <v>425229</v>
      </c>
      <c r="I77" s="21">
        <f t="shared" si="7"/>
        <v>0.37306378558240316</v>
      </c>
      <c r="J77" s="22">
        <v>661224</v>
      </c>
      <c r="K77" s="21">
        <f t="shared" si="8"/>
        <v>0.53485510102449185</v>
      </c>
      <c r="L77" s="22">
        <v>1563811</v>
      </c>
      <c r="M77" s="21">
        <f t="shared" si="9"/>
        <v>1.1854820542226336</v>
      </c>
      <c r="N77" s="21">
        <f>PRODUCT(D77-F77,100,1/F77)</f>
        <v>-26.084269139058733</v>
      </c>
      <c r="O77" s="21">
        <f>PRODUCT(F77-H77,100,1/H77)</f>
        <v>-11.731090776969586</v>
      </c>
      <c r="P77" s="21">
        <f>PRODUCT(H77-J77,100,1/J77)</f>
        <v>-35.690628289354287</v>
      </c>
      <c r="Q77" s="21">
        <f>PRODUCT(J77-L77,100,1/L77)</f>
        <v>-57.717141010006962</v>
      </c>
    </row>
    <row r="78" spans="1:17" s="23" customFormat="1" ht="39.6">
      <c r="A78" s="17">
        <v>73</v>
      </c>
      <c r="B78" s="18" t="s">
        <v>156</v>
      </c>
      <c r="C78" s="19" t="s">
        <v>157</v>
      </c>
      <c r="D78" s="20">
        <v>268389</v>
      </c>
      <c r="E78" s="21">
        <f t="shared" si="10"/>
        <v>0.23821676896087929</v>
      </c>
      <c r="F78" s="22">
        <v>5965</v>
      </c>
      <c r="G78" s="21">
        <f t="shared" si="6"/>
        <v>5.6717697317398398E-3</v>
      </c>
      <c r="H78" s="22"/>
      <c r="I78" s="21">
        <f t="shared" si="7"/>
        <v>8.7732441950667331E-7</v>
      </c>
      <c r="J78" s="22"/>
      <c r="K78" s="21">
        <f t="shared" si="8"/>
        <v>8.0888640010721309E-7</v>
      </c>
      <c r="L78" s="22"/>
      <c r="M78" s="21">
        <f t="shared" si="9"/>
        <v>7.5807246158431789E-7</v>
      </c>
      <c r="N78" s="21">
        <f>PRODUCT(D78-F78,100,1/F78)</f>
        <v>4399.3964794635376</v>
      </c>
      <c r="O78" s="21"/>
      <c r="P78" s="21"/>
      <c r="Q78" s="21"/>
    </row>
    <row r="79" spans="1:17" s="23" customFormat="1" ht="52.8">
      <c r="A79" s="17">
        <v>74</v>
      </c>
      <c r="B79" s="18" t="s">
        <v>158</v>
      </c>
      <c r="C79" s="19" t="s">
        <v>159</v>
      </c>
      <c r="D79" s="20">
        <v>267863</v>
      </c>
      <c r="E79" s="21">
        <f t="shared" si="10"/>
        <v>0.2377499017626207</v>
      </c>
      <c r="F79" s="22">
        <v>178051</v>
      </c>
      <c r="G79" s="21">
        <f t="shared" si="6"/>
        <v>0.16929828541592795</v>
      </c>
      <c r="H79" s="22">
        <v>173821</v>
      </c>
      <c r="I79" s="21">
        <f t="shared" si="7"/>
        <v>0.15249740792306946</v>
      </c>
      <c r="J79" s="22">
        <v>99978</v>
      </c>
      <c r="K79" s="21">
        <f t="shared" si="8"/>
        <v>8.0870844509918952E-2</v>
      </c>
      <c r="L79" s="22">
        <v>149011</v>
      </c>
      <c r="M79" s="21">
        <f t="shared" si="9"/>
        <v>0.11296113557314079</v>
      </c>
      <c r="N79" s="21">
        <f>PRODUCT(D79-F79,100,1/F79)</f>
        <v>50.441727370247854</v>
      </c>
      <c r="O79" s="21">
        <f>PRODUCT(F79-H79,100,1/H79)</f>
        <v>2.4335379499600163</v>
      </c>
      <c r="P79" s="21">
        <f>PRODUCT(H79-J79,100,1/J79)</f>
        <v>73.859249034787652</v>
      </c>
      <c r="Q79" s="21">
        <f>PRODUCT(J79-L79,100,1/L79)</f>
        <v>-32.905624416989347</v>
      </c>
    </row>
    <row r="80" spans="1:17" s="23" customFormat="1" ht="26.4">
      <c r="A80" s="17">
        <v>75</v>
      </c>
      <c r="B80" s="18" t="s">
        <v>160</v>
      </c>
      <c r="C80" s="19" t="s">
        <v>161</v>
      </c>
      <c r="D80" s="20">
        <v>254476</v>
      </c>
      <c r="E80" s="21">
        <f t="shared" si="10"/>
        <v>0.22586786529287234</v>
      </c>
      <c r="F80" s="22">
        <v>242950</v>
      </c>
      <c r="G80" s="21">
        <f t="shared" si="6"/>
        <v>0.23100694992895124</v>
      </c>
      <c r="H80" s="22">
        <v>306260</v>
      </c>
      <c r="I80" s="21">
        <f t="shared" si="7"/>
        <v>0.26868937671811377</v>
      </c>
      <c r="J80" s="22">
        <v>430857</v>
      </c>
      <c r="K80" s="21">
        <f t="shared" si="8"/>
        <v>0.34851436769099348</v>
      </c>
      <c r="L80" s="22">
        <v>496646</v>
      </c>
      <c r="M80" s="21">
        <f t="shared" si="9"/>
        <v>0.37649365575600513</v>
      </c>
      <c r="N80" s="21">
        <f>PRODUCT(D80-F80,100,1/F80)</f>
        <v>4.7441860465116275</v>
      </c>
      <c r="O80" s="21">
        <f>PRODUCT(F80-H80,100,1/H80)</f>
        <v>-20.671978057859334</v>
      </c>
      <c r="P80" s="21">
        <f>PRODUCT(H80-J80,100,1/J80)</f>
        <v>-28.918411445096631</v>
      </c>
      <c r="Q80" s="21">
        <f>PRODUCT(J80-L80,100,1/L80)</f>
        <v>-13.246658585793504</v>
      </c>
    </row>
    <row r="81" spans="1:17" s="23" customFormat="1" ht="13.2">
      <c r="A81" s="17">
        <v>76</v>
      </c>
      <c r="B81" s="18" t="s">
        <v>162</v>
      </c>
      <c r="C81" s="19" t="s">
        <v>163</v>
      </c>
      <c r="D81" s="20">
        <v>237364</v>
      </c>
      <c r="E81" s="21">
        <f t="shared" si="10"/>
        <v>0.21067959248564641</v>
      </c>
      <c r="F81" s="22">
        <v>157127</v>
      </c>
      <c r="G81" s="21">
        <f t="shared" si="6"/>
        <v>0.14940287722365228</v>
      </c>
      <c r="H81" s="22">
        <v>266422</v>
      </c>
      <c r="I81" s="21">
        <f t="shared" si="7"/>
        <v>0.23373852649380691</v>
      </c>
      <c r="J81" s="22">
        <v>310691</v>
      </c>
      <c r="K81" s="21">
        <f t="shared" si="8"/>
        <v>0.2513137245357101</v>
      </c>
      <c r="L81" s="22">
        <v>342400</v>
      </c>
      <c r="M81" s="21">
        <f t="shared" si="9"/>
        <v>0.25956401084647046</v>
      </c>
      <c r="N81" s="21">
        <f>PRODUCT(D81-F81,100,1/F81)</f>
        <v>51.065062019894732</v>
      </c>
      <c r="O81" s="21">
        <f>PRODUCT(F81-H81,100,1/H81)</f>
        <v>-41.0232638445774</v>
      </c>
      <c r="P81" s="21">
        <f>PRODUCT(H81-J81,100,1/J81)</f>
        <v>-14.248562076146396</v>
      </c>
      <c r="Q81" s="21">
        <f>PRODUCT(J81-L81,100,1/L81)</f>
        <v>-9.2608060747663554</v>
      </c>
    </row>
    <row r="82" spans="1:17" s="23" customFormat="1" ht="39.6">
      <c r="A82" s="17">
        <v>77</v>
      </c>
      <c r="B82" s="18" t="s">
        <v>164</v>
      </c>
      <c r="C82" s="19" t="s">
        <v>165</v>
      </c>
      <c r="D82" s="20">
        <v>222393</v>
      </c>
      <c r="E82" s="21">
        <f t="shared" si="10"/>
        <v>0.19739162893977333</v>
      </c>
      <c r="F82" s="22">
        <v>163613</v>
      </c>
      <c r="G82" s="21">
        <f t="shared" si="6"/>
        <v>0.15557003539298414</v>
      </c>
      <c r="H82" s="22">
        <v>308434</v>
      </c>
      <c r="I82" s="21">
        <f t="shared" si="7"/>
        <v>0.2705966800061213</v>
      </c>
      <c r="J82" s="22">
        <v>237781</v>
      </c>
      <c r="K82" s="21">
        <f t="shared" si="8"/>
        <v>0.19233781710389322</v>
      </c>
      <c r="L82" s="22">
        <v>264790</v>
      </c>
      <c r="M82" s="21">
        <f t="shared" si="9"/>
        <v>0.20073000710291153</v>
      </c>
      <c r="N82" s="21">
        <f>PRODUCT(D82-F82,100,1/F82)</f>
        <v>35.92624057990502</v>
      </c>
      <c r="O82" s="21">
        <f>PRODUCT(F82-H82,100,1/H82)</f>
        <v>-46.953643242962841</v>
      </c>
      <c r="P82" s="21">
        <f>PRODUCT(H82-J82,100,1/J82)</f>
        <v>29.713475845420785</v>
      </c>
      <c r="Q82" s="21">
        <f>PRODUCT(J82-L82,100,1/L82)</f>
        <v>-10.200158616261943</v>
      </c>
    </row>
    <row r="83" spans="1:17" s="23" customFormat="1" ht="52.8">
      <c r="A83" s="17">
        <v>78</v>
      </c>
      <c r="B83" s="18" t="s">
        <v>166</v>
      </c>
      <c r="C83" s="19" t="s">
        <v>167</v>
      </c>
      <c r="D83" s="20">
        <v>214442</v>
      </c>
      <c r="E83" s="21">
        <f t="shared" si="10"/>
        <v>0.19033447857218022</v>
      </c>
      <c r="F83" s="22">
        <v>194111</v>
      </c>
      <c r="G83" s="21">
        <f t="shared" si="6"/>
        <v>0.18456880040197016</v>
      </c>
      <c r="H83" s="22">
        <v>182255</v>
      </c>
      <c r="I83" s="21">
        <f t="shared" si="7"/>
        <v>0.15989676207718875</v>
      </c>
      <c r="J83" s="22">
        <v>166249</v>
      </c>
      <c r="K83" s="21">
        <f t="shared" si="8"/>
        <v>0.13447655513142406</v>
      </c>
      <c r="L83" s="22">
        <v>223360</v>
      </c>
      <c r="M83" s="21">
        <f t="shared" si="9"/>
        <v>0.16932306501947325</v>
      </c>
      <c r="N83" s="21">
        <f>PRODUCT(D83-F83,100,1/F83)</f>
        <v>10.473904106413341</v>
      </c>
      <c r="O83" s="21">
        <f>PRODUCT(F83-H83,100,1/H83)</f>
        <v>6.5051713258895507</v>
      </c>
      <c r="P83" s="21">
        <f>PRODUCT(H83-J83,100,1/J83)</f>
        <v>9.6277270840726867</v>
      </c>
      <c r="Q83" s="21">
        <f>PRODUCT(J83-L83,100,1/L83)</f>
        <v>-25.569036532951287</v>
      </c>
    </row>
    <row r="84" spans="1:17" s="23" customFormat="1" ht="52.8">
      <c r="A84" s="17">
        <v>79</v>
      </c>
      <c r="B84" s="18" t="s">
        <v>168</v>
      </c>
      <c r="C84" s="19" t="s">
        <v>169</v>
      </c>
      <c r="D84" s="20">
        <v>211188</v>
      </c>
      <c r="E84" s="21">
        <f t="shared" si="10"/>
        <v>0.18744629252059575</v>
      </c>
      <c r="F84" s="22">
        <v>130783</v>
      </c>
      <c r="G84" s="21">
        <f t="shared" si="6"/>
        <v>0.12435390793397007</v>
      </c>
      <c r="H84" s="22">
        <v>251426</v>
      </c>
      <c r="I84" s="21">
        <f t="shared" si="7"/>
        <v>0.22058216949888484</v>
      </c>
      <c r="J84" s="22">
        <v>186366</v>
      </c>
      <c r="K84" s="21">
        <f t="shared" si="8"/>
        <v>0.15074892284238087</v>
      </c>
      <c r="L84" s="22">
        <v>290832</v>
      </c>
      <c r="M84" s="21">
        <f t="shared" si="9"/>
        <v>0.22047173014749033</v>
      </c>
      <c r="N84" s="21">
        <f>PRODUCT(D84-F84,100,1/F84)</f>
        <v>61.479703019505592</v>
      </c>
      <c r="O84" s="21">
        <f>PRODUCT(F84-H84,100,1/H84)</f>
        <v>-47.983502103998795</v>
      </c>
      <c r="P84" s="21">
        <f>PRODUCT(H84-J84,100,1/J84)</f>
        <v>34.90980114398549</v>
      </c>
      <c r="Q84" s="21">
        <f>PRODUCT(J84-L84,100,1/L84)</f>
        <v>-35.919706222148868</v>
      </c>
    </row>
    <row r="85" spans="1:17" s="23" customFormat="1" ht="52.8">
      <c r="A85" s="17">
        <v>80</v>
      </c>
      <c r="B85" s="18" t="s">
        <v>170</v>
      </c>
      <c r="C85" s="19" t="s">
        <v>171</v>
      </c>
      <c r="D85" s="20">
        <v>202728</v>
      </c>
      <c r="E85" s="21">
        <f t="shared" si="10"/>
        <v>0.17993736381856609</v>
      </c>
      <c r="F85" s="22">
        <v>334156</v>
      </c>
      <c r="G85" s="21">
        <f t="shared" si="6"/>
        <v>0.31772940259501392</v>
      </c>
      <c r="H85" s="22">
        <v>117007</v>
      </c>
      <c r="I85" s="21">
        <f t="shared" si="7"/>
        <v>0.10265309835321733</v>
      </c>
      <c r="J85" s="22">
        <v>573269</v>
      </c>
      <c r="K85" s="21">
        <f t="shared" si="8"/>
        <v>0.46370949770306191</v>
      </c>
      <c r="L85" s="22">
        <v>2357226</v>
      </c>
      <c r="M85" s="21">
        <f t="shared" si="9"/>
        <v>1.7869481163305554</v>
      </c>
      <c r="N85" s="21">
        <f>PRODUCT(D85-F85,100,1/F85)</f>
        <v>-39.33133027687667</v>
      </c>
      <c r="O85" s="21">
        <f>PRODUCT(F85-H85,100,1/H85)</f>
        <v>185.58633244164878</v>
      </c>
      <c r="P85" s="21">
        <f>PRODUCT(H85-J85,100,1/J85)</f>
        <v>-79.589512078971651</v>
      </c>
      <c r="Q85" s="21">
        <f>PRODUCT(J85-L85,100,1/L85)</f>
        <v>-75.680354789909842</v>
      </c>
    </row>
    <row r="86" spans="1:17" s="23" customFormat="1" ht="26.4">
      <c r="A86" s="17">
        <v>81</v>
      </c>
      <c r="B86" s="18" t="s">
        <v>172</v>
      </c>
      <c r="C86" s="19" t="s">
        <v>173</v>
      </c>
      <c r="D86" s="20">
        <v>200630</v>
      </c>
      <c r="E86" s="21">
        <f t="shared" si="10"/>
        <v>0.17807522050688074</v>
      </c>
      <c r="F86" s="22">
        <v>411896</v>
      </c>
      <c r="G86" s="21">
        <f t="shared" si="6"/>
        <v>0.39164782320615477</v>
      </c>
      <c r="H86" s="22">
        <v>15993</v>
      </c>
      <c r="I86" s="21">
        <f t="shared" si="7"/>
        <v>1.4031049441170226E-2</v>
      </c>
      <c r="J86" s="22">
        <v>20106</v>
      </c>
      <c r="K86" s="21">
        <f t="shared" si="8"/>
        <v>1.6263469960555624E-2</v>
      </c>
      <c r="L86" s="22">
        <v>502300</v>
      </c>
      <c r="M86" s="21">
        <f t="shared" si="9"/>
        <v>0.38077979745380286</v>
      </c>
      <c r="N86" s="21">
        <f>PRODUCT(D86-F86,100,1/F86)</f>
        <v>-51.291102608425426</v>
      </c>
      <c r="O86" s="21">
        <f>PRODUCT(F86-H86,100,1/H86)</f>
        <v>2475.4767710873512</v>
      </c>
      <c r="P86" s="21">
        <f>PRODUCT(H86-J86,100,1/J86)</f>
        <v>-20.456580125335719</v>
      </c>
      <c r="Q86" s="21">
        <f>PRODUCT(J86-L86,100,1/L86)</f>
        <v>-95.997212821023282</v>
      </c>
    </row>
    <row r="87" spans="1:17" s="23" customFormat="1" ht="13.2">
      <c r="A87" s="17">
        <v>82</v>
      </c>
      <c r="B87" s="24" t="s">
        <v>174</v>
      </c>
      <c r="C87" s="25" t="s">
        <v>175</v>
      </c>
      <c r="D87" s="20">
        <v>190196</v>
      </c>
      <c r="E87" s="21">
        <f t="shared" si="10"/>
        <v>0.16881420844104414</v>
      </c>
      <c r="F87" s="22"/>
      <c r="G87" s="21"/>
      <c r="H87" s="22"/>
      <c r="I87" s="21"/>
      <c r="J87" s="22"/>
      <c r="K87" s="21"/>
      <c r="L87" s="22"/>
      <c r="M87" s="21"/>
      <c r="N87" s="21"/>
      <c r="O87" s="21"/>
      <c r="P87" s="21"/>
      <c r="Q87" s="21"/>
    </row>
    <row r="88" spans="1:17" s="23" customFormat="1" ht="26.4">
      <c r="A88" s="17">
        <v>83</v>
      </c>
      <c r="B88" s="18" t="s">
        <v>176</v>
      </c>
      <c r="C88" s="19" t="s">
        <v>177</v>
      </c>
      <c r="D88" s="20">
        <v>187804</v>
      </c>
      <c r="E88" s="21">
        <f t="shared" si="10"/>
        <v>0.16669111654325988</v>
      </c>
      <c r="F88" s="22">
        <v>115124</v>
      </c>
      <c r="G88" s="21">
        <f t="shared" ref="G88:G151" si="11">PRODUCT(F88,100,1/105169996)</f>
        <v>0.10946468040181347</v>
      </c>
      <c r="H88" s="22">
        <v>143362</v>
      </c>
      <c r="I88" s="21">
        <f t="shared" ref="I88:I151" si="12">PRODUCT(H88,100,1/113982921)</f>
        <v>0.1257749834293157</v>
      </c>
      <c r="J88" s="22">
        <v>107768</v>
      </c>
      <c r="K88" s="21">
        <f t="shared" ref="K88:K151" si="13">PRODUCT(J88,100,1/123626754)</f>
        <v>8.7172069566754135E-2</v>
      </c>
      <c r="L88" s="22"/>
      <c r="M88" s="21">
        <f t="shared" ref="M88:M151" si="14">PRODUCT(L88,100,1/131913511)</f>
        <v>7.5807246158431789E-7</v>
      </c>
      <c r="N88" s="21">
        <f>PRODUCT(D88-F88,100,1/F88)</f>
        <v>63.131927313157988</v>
      </c>
      <c r="O88" s="21">
        <f>PRODUCT(F88-H88,100,1/H88)</f>
        <v>-19.696990834391261</v>
      </c>
      <c r="P88" s="21">
        <f>PRODUCT(H88-J88,100,1/J88)</f>
        <v>33.028357211788283</v>
      </c>
      <c r="Q88" s="21"/>
    </row>
    <row r="89" spans="1:17" s="23" customFormat="1" ht="52.8">
      <c r="A89" s="17">
        <v>84</v>
      </c>
      <c r="B89" s="18" t="s">
        <v>178</v>
      </c>
      <c r="C89" s="19" t="s">
        <v>179</v>
      </c>
      <c r="D89" s="20">
        <v>187009</v>
      </c>
      <c r="E89" s="21">
        <f t="shared" si="10"/>
        <v>0.16598549026452303</v>
      </c>
      <c r="F89" s="22">
        <v>133543</v>
      </c>
      <c r="G89" s="21">
        <f t="shared" si="11"/>
        <v>0.12697823055921767</v>
      </c>
      <c r="H89" s="22">
        <v>135423</v>
      </c>
      <c r="I89" s="21">
        <f t="shared" si="12"/>
        <v>0.11880990486285221</v>
      </c>
      <c r="J89" s="22">
        <v>115756</v>
      </c>
      <c r="K89" s="21">
        <f t="shared" si="13"/>
        <v>9.3633454130810548E-2</v>
      </c>
      <c r="L89" s="22">
        <v>101692</v>
      </c>
      <c r="M89" s="21">
        <f t="shared" si="14"/>
        <v>7.7089904763432457E-2</v>
      </c>
      <c r="N89" s="21">
        <f>PRODUCT(D89-F89,100,1/F89)</f>
        <v>40.036542536860786</v>
      </c>
      <c r="O89" s="21">
        <f>PRODUCT(F89-H89,100,1/H89)</f>
        <v>-1.3882427652614402</v>
      </c>
      <c r="P89" s="21">
        <f>PRODUCT(H89-J89,100,1/J89)</f>
        <v>16.990048032067453</v>
      </c>
      <c r="Q89" s="21">
        <f>PRODUCT(J89-L89,100,1/L89)</f>
        <v>13.829996459898517</v>
      </c>
    </row>
    <row r="90" spans="1:17" s="23" customFormat="1" ht="52.8">
      <c r="A90" s="17">
        <v>85</v>
      </c>
      <c r="B90" s="18" t="s">
        <v>180</v>
      </c>
      <c r="C90" s="19" t="s">
        <v>181</v>
      </c>
      <c r="D90" s="20">
        <v>186314</v>
      </c>
      <c r="E90" s="21">
        <f t="shared" si="10"/>
        <v>0.16536862200826882</v>
      </c>
      <c r="F90" s="22">
        <v>143471</v>
      </c>
      <c r="G90" s="21">
        <f t="shared" si="11"/>
        <v>0.13641818527786195</v>
      </c>
      <c r="H90" s="22">
        <v>118652</v>
      </c>
      <c r="I90" s="21">
        <f t="shared" si="12"/>
        <v>0.10409629702330581</v>
      </c>
      <c r="J90" s="22">
        <v>113678</v>
      </c>
      <c r="K90" s="21">
        <f t="shared" si="13"/>
        <v>9.1952588191387769E-2</v>
      </c>
      <c r="L90" s="22">
        <v>168839</v>
      </c>
      <c r="M90" s="21">
        <f t="shared" si="14"/>
        <v>0.12799219634143466</v>
      </c>
      <c r="N90" s="21">
        <f>PRODUCT(D90-F90,100,1/F90)</f>
        <v>29.861783914519311</v>
      </c>
      <c r="O90" s="21">
        <f>PRODUCT(F90-H90,100,1/H90)</f>
        <v>20.91747294609446</v>
      </c>
      <c r="P90" s="21">
        <f>PRODUCT(H90-J90,100,1/J90)</f>
        <v>4.3755168106405815</v>
      </c>
      <c r="Q90" s="21">
        <f>PRODUCT(J90-L90,100,1/L90)</f>
        <v>-32.670769194321217</v>
      </c>
    </row>
    <row r="91" spans="1:17" s="23" customFormat="1" ht="39.6">
      <c r="A91" s="17">
        <v>86</v>
      </c>
      <c r="B91" s="18" t="s">
        <v>182</v>
      </c>
      <c r="C91" s="19" t="s">
        <v>183</v>
      </c>
      <c r="D91" s="20">
        <v>178940</v>
      </c>
      <c r="E91" s="21">
        <f t="shared" si="10"/>
        <v>0.15882360543040042</v>
      </c>
      <c r="F91" s="22">
        <v>426806</v>
      </c>
      <c r="G91" s="21">
        <f t="shared" si="11"/>
        <v>0.40582487043167714</v>
      </c>
      <c r="H91" s="22">
        <v>509832</v>
      </c>
      <c r="I91" s="21">
        <f t="shared" si="12"/>
        <v>0.44728806344592625</v>
      </c>
      <c r="J91" s="22">
        <v>466003</v>
      </c>
      <c r="K91" s="21">
        <f t="shared" si="13"/>
        <v>0.37694348910916159</v>
      </c>
      <c r="L91" s="22">
        <v>350850</v>
      </c>
      <c r="M91" s="21">
        <f t="shared" si="14"/>
        <v>0.26596972314685791</v>
      </c>
      <c r="N91" s="21">
        <f>PRODUCT(D91-F91,100,1/F91)</f>
        <v>-58.074628754047502</v>
      </c>
      <c r="O91" s="21">
        <f>PRODUCT(F91-H91,100,1/H91)</f>
        <v>-16.284972304602302</v>
      </c>
      <c r="P91" s="21">
        <f>PRODUCT(H91-J91,100,1/J91)</f>
        <v>9.4053042576979102</v>
      </c>
      <c r="Q91" s="21">
        <f>PRODUCT(J91-L91,100,1/L91)</f>
        <v>32.821148639019526</v>
      </c>
    </row>
    <row r="92" spans="1:17" s="23" customFormat="1" ht="52.8">
      <c r="A92" s="17">
        <v>87</v>
      </c>
      <c r="B92" s="18" t="s">
        <v>184</v>
      </c>
      <c r="C92" s="19" t="s">
        <v>185</v>
      </c>
      <c r="D92" s="20">
        <v>176832</v>
      </c>
      <c r="E92" s="21">
        <f t="shared" si="10"/>
        <v>0.1569525863164668</v>
      </c>
      <c r="F92" s="22">
        <v>91949</v>
      </c>
      <c r="G92" s="21">
        <f t="shared" si="11"/>
        <v>8.7428927923511576E-2</v>
      </c>
      <c r="H92" s="22">
        <v>70414</v>
      </c>
      <c r="I92" s="21">
        <f t="shared" si="12"/>
        <v>6.1775921675142897E-2</v>
      </c>
      <c r="J92" s="22">
        <v>127909</v>
      </c>
      <c r="K92" s="21">
        <f t="shared" si="13"/>
        <v>0.10346385055131352</v>
      </c>
      <c r="L92" s="22">
        <v>75864</v>
      </c>
      <c r="M92" s="21">
        <f t="shared" si="14"/>
        <v>5.7510409225632692E-2</v>
      </c>
      <c r="N92" s="21">
        <f>PRODUCT(D92-F92,100,1/F92)</f>
        <v>92.315305223547838</v>
      </c>
      <c r="O92" s="21">
        <f>PRODUCT(F92-H92,100,1/H92)</f>
        <v>30.583406708893119</v>
      </c>
      <c r="P92" s="21">
        <f>PRODUCT(H92-J92,100,1/J92)</f>
        <v>-44.949925337544663</v>
      </c>
      <c r="Q92" s="21">
        <f>PRODUCT(J92-L92,100,1/L92)</f>
        <v>68.60302646841717</v>
      </c>
    </row>
    <row r="93" spans="1:17" s="23" customFormat="1" ht="39.6">
      <c r="A93" s="17">
        <v>88</v>
      </c>
      <c r="B93" s="18" t="s">
        <v>186</v>
      </c>
      <c r="C93" s="19" t="s">
        <v>187</v>
      </c>
      <c r="D93" s="20">
        <v>175584</v>
      </c>
      <c r="E93" s="21">
        <f t="shared" si="10"/>
        <v>0.15584488619588369</v>
      </c>
      <c r="F93" s="22">
        <v>214504</v>
      </c>
      <c r="G93" s="21">
        <f t="shared" si="11"/>
        <v>0.20395931174134493</v>
      </c>
      <c r="H93" s="22">
        <v>388555</v>
      </c>
      <c r="I93" s="21">
        <f t="shared" si="12"/>
        <v>0.34088878982141546</v>
      </c>
      <c r="J93" s="22">
        <v>217950</v>
      </c>
      <c r="K93" s="21">
        <f t="shared" si="13"/>
        <v>0.17629679090336708</v>
      </c>
      <c r="L93" s="22">
        <v>281017</v>
      </c>
      <c r="M93" s="21">
        <f t="shared" si="14"/>
        <v>0.21303124893704026</v>
      </c>
      <c r="N93" s="21">
        <f>PRODUCT(D93-F93,100,1/F93)</f>
        <v>-18.144183791444451</v>
      </c>
      <c r="O93" s="21">
        <f>PRODUCT(F93-H93,100,1/H93)</f>
        <v>-44.794430646883967</v>
      </c>
      <c r="P93" s="21">
        <f>PRODUCT(H93-J93,100,1/J93)</f>
        <v>78.277127781601294</v>
      </c>
      <c r="Q93" s="21">
        <f>PRODUCT(J93-L93,100,1/L93)</f>
        <v>-22.442414515847794</v>
      </c>
    </row>
    <row r="94" spans="1:17" s="23" customFormat="1" ht="26.4">
      <c r="A94" s="17">
        <v>89</v>
      </c>
      <c r="B94" s="18" t="s">
        <v>188</v>
      </c>
      <c r="C94" s="19" t="s">
        <v>189</v>
      </c>
      <c r="D94" s="20">
        <v>174511</v>
      </c>
      <c r="E94" s="21">
        <f t="shared" si="10"/>
        <v>0.15489251261464518</v>
      </c>
      <c r="F94" s="22">
        <v>114149</v>
      </c>
      <c r="G94" s="21">
        <f t="shared" si="11"/>
        <v>0.10853760990919882</v>
      </c>
      <c r="H94" s="22">
        <v>122086</v>
      </c>
      <c r="I94" s="21">
        <f t="shared" si="12"/>
        <v>0.10710902907989171</v>
      </c>
      <c r="J94" s="22">
        <v>169655</v>
      </c>
      <c r="K94" s="21">
        <f t="shared" si="13"/>
        <v>0.13723162221018922</v>
      </c>
      <c r="L94" s="22">
        <v>131001</v>
      </c>
      <c r="M94" s="21">
        <f t="shared" si="14"/>
        <v>9.9308250540007234E-2</v>
      </c>
      <c r="N94" s="21">
        <f>PRODUCT(D94-F94,100,1/F94)</f>
        <v>52.880007709222156</v>
      </c>
      <c r="O94" s="21">
        <f>PRODUCT(F94-H94,100,1/H94)</f>
        <v>-6.5011549235784614</v>
      </c>
      <c r="P94" s="21">
        <f>PRODUCT(H94-J94,100,1/J94)</f>
        <v>-28.0386667059621</v>
      </c>
      <c r="Q94" s="21">
        <f>PRODUCT(J94-L94,100,1/L94)</f>
        <v>29.506644987442844</v>
      </c>
    </row>
    <row r="95" spans="1:17" s="23" customFormat="1" ht="39.6">
      <c r="A95" s="17">
        <v>90</v>
      </c>
      <c r="B95" s="18" t="s">
        <v>190</v>
      </c>
      <c r="C95" s="19" t="s">
        <v>191</v>
      </c>
      <c r="D95" s="20">
        <v>172221</v>
      </c>
      <c r="E95" s="21">
        <f t="shared" si="10"/>
        <v>0.15285995389979318</v>
      </c>
      <c r="F95" s="22">
        <v>272228</v>
      </c>
      <c r="G95" s="21">
        <f t="shared" si="11"/>
        <v>0.25884568827025534</v>
      </c>
      <c r="H95" s="22">
        <v>212156</v>
      </c>
      <c r="I95" s="21">
        <f t="shared" si="12"/>
        <v>0.18612963954485778</v>
      </c>
      <c r="J95" s="22">
        <v>113183</v>
      </c>
      <c r="K95" s="21">
        <f t="shared" si="13"/>
        <v>9.1552189423334693E-2</v>
      </c>
      <c r="L95" s="22">
        <v>138157</v>
      </c>
      <c r="M95" s="21">
        <f t="shared" si="14"/>
        <v>0.1047330170751046</v>
      </c>
      <c r="N95" s="21">
        <f>PRODUCT(D95-F95,100,1/F95)</f>
        <v>-36.736485592958843</v>
      </c>
      <c r="O95" s="21">
        <f>PRODUCT(F95-H95,100,1/H95)</f>
        <v>28.315013480646318</v>
      </c>
      <c r="P95" s="21">
        <f>PRODUCT(H95-J95,100,1/J95)</f>
        <v>87.445111014905066</v>
      </c>
      <c r="Q95" s="21">
        <f>PRODUCT(J95-L95,100,1/L95)</f>
        <v>-18.076536114710077</v>
      </c>
    </row>
    <row r="96" spans="1:17" s="23" customFormat="1" ht="52.8">
      <c r="A96" s="17">
        <v>91</v>
      </c>
      <c r="B96" s="18" t="s">
        <v>192</v>
      </c>
      <c r="C96" s="19" t="s">
        <v>193</v>
      </c>
      <c r="D96" s="20">
        <v>169511</v>
      </c>
      <c r="E96" s="21">
        <f t="shared" si="10"/>
        <v>0.15045461149051417</v>
      </c>
      <c r="F96" s="22">
        <v>98731</v>
      </c>
      <c r="G96" s="21">
        <f t="shared" si="11"/>
        <v>9.3877535185985933E-2</v>
      </c>
      <c r="H96" s="22">
        <v>46252</v>
      </c>
      <c r="I96" s="21">
        <f t="shared" si="12"/>
        <v>4.0578009051022657E-2</v>
      </c>
      <c r="J96" s="22">
        <v>234087</v>
      </c>
      <c r="K96" s="21">
        <f t="shared" si="13"/>
        <v>0.18934979074189717</v>
      </c>
      <c r="L96" s="22">
        <v>88680</v>
      </c>
      <c r="M96" s="21">
        <f t="shared" si="14"/>
        <v>6.7225865893297307E-2</v>
      </c>
      <c r="N96" s="21">
        <f>PRODUCT(D96-F96,100,1/F96)</f>
        <v>71.689742836596409</v>
      </c>
      <c r="O96" s="21">
        <f>PRODUCT(F96-H96,100,1/H96)</f>
        <v>113.46320159128253</v>
      </c>
      <c r="P96" s="21">
        <f>PRODUCT(H96-J96,100,1/J96)</f>
        <v>-80.241534130472857</v>
      </c>
      <c r="Q96" s="21">
        <f>PRODUCT(J96-L96,100,1/L96)</f>
        <v>163.968200270636</v>
      </c>
    </row>
    <row r="97" spans="1:17" s="23" customFormat="1" ht="13.2">
      <c r="A97" s="17">
        <v>92</v>
      </c>
      <c r="B97" s="18" t="s">
        <v>194</v>
      </c>
      <c r="C97" s="19" t="s">
        <v>195</v>
      </c>
      <c r="D97" s="20">
        <v>169440</v>
      </c>
      <c r="E97" s="21">
        <f t="shared" si="10"/>
        <v>0.15039159329455151</v>
      </c>
      <c r="F97" s="22">
        <v>95825</v>
      </c>
      <c r="G97" s="21">
        <f t="shared" si="11"/>
        <v>9.1114389697228862E-2</v>
      </c>
      <c r="H97" s="22">
        <v>147461</v>
      </c>
      <c r="I97" s="21">
        <f t="shared" si="12"/>
        <v>0.12937113622487356</v>
      </c>
      <c r="J97" s="22">
        <v>121914</v>
      </c>
      <c r="K97" s="21">
        <f t="shared" si="13"/>
        <v>9.8614576582670768E-2</v>
      </c>
      <c r="L97" s="22">
        <v>150606</v>
      </c>
      <c r="M97" s="21">
        <f t="shared" si="14"/>
        <v>0.11417026114936778</v>
      </c>
      <c r="N97" s="21">
        <f>PRODUCT(D97-F97,100,1/F97)</f>
        <v>76.822332376728411</v>
      </c>
      <c r="O97" s="21">
        <f>PRODUCT(F97-H97,100,1/H97)</f>
        <v>-35.01671628430568</v>
      </c>
      <c r="P97" s="21">
        <f>PRODUCT(H97-J97,100,1/J97)</f>
        <v>20.954935446298212</v>
      </c>
      <c r="Q97" s="21">
        <f>PRODUCT(J97-L97,100,1/L97)</f>
        <v>-19.051033823353652</v>
      </c>
    </row>
    <row r="98" spans="1:17" s="23" customFormat="1" ht="39.6">
      <c r="A98" s="17">
        <v>93</v>
      </c>
      <c r="B98" s="18" t="s">
        <v>196</v>
      </c>
      <c r="C98" s="19" t="s">
        <v>197</v>
      </c>
      <c r="D98" s="20">
        <v>168745</v>
      </c>
      <c r="E98" s="21">
        <f t="shared" si="10"/>
        <v>0.14977472503829731</v>
      </c>
      <c r="F98" s="22">
        <v>215364</v>
      </c>
      <c r="G98" s="21">
        <f t="shared" si="11"/>
        <v>0.2047770354579076</v>
      </c>
      <c r="H98" s="22">
        <v>209719</v>
      </c>
      <c r="I98" s="21">
        <f t="shared" si="12"/>
        <v>0.18399159993452002</v>
      </c>
      <c r="J98" s="22">
        <v>169149</v>
      </c>
      <c r="K98" s="21">
        <f t="shared" si="13"/>
        <v>0.13682232569173497</v>
      </c>
      <c r="L98" s="22">
        <v>104270</v>
      </c>
      <c r="M98" s="21">
        <f t="shared" si="14"/>
        <v>7.9044215569396822E-2</v>
      </c>
      <c r="N98" s="21">
        <f>PRODUCT(D98-F98,100,1/F98)</f>
        <v>-21.646607603870653</v>
      </c>
      <c r="O98" s="21">
        <f>PRODUCT(F98-H98,100,1/H98)</f>
        <v>2.6916969850132797</v>
      </c>
      <c r="P98" s="21">
        <f>PRODUCT(H98-J98,100,1/J98)</f>
        <v>23.984770823356925</v>
      </c>
      <c r="Q98" s="21">
        <f>PRODUCT(J98-L98,100,1/L98)</f>
        <v>62.22211566126402</v>
      </c>
    </row>
    <row r="99" spans="1:17" s="23" customFormat="1" ht="39.6">
      <c r="A99" s="17">
        <v>94</v>
      </c>
      <c r="B99" s="18" t="s">
        <v>198</v>
      </c>
      <c r="C99" s="19" t="s">
        <v>199</v>
      </c>
      <c r="D99" s="20">
        <v>164382</v>
      </c>
      <c r="E99" s="21">
        <f t="shared" si="10"/>
        <v>0.14590221251738059</v>
      </c>
      <c r="F99" s="22">
        <v>205758</v>
      </c>
      <c r="G99" s="21">
        <f t="shared" si="11"/>
        <v>0.19564325171220887</v>
      </c>
      <c r="H99" s="22">
        <v>136038</v>
      </c>
      <c r="I99" s="21">
        <f t="shared" si="12"/>
        <v>0.11934945938084883</v>
      </c>
      <c r="J99" s="22">
        <v>310070</v>
      </c>
      <c r="K99" s="21">
        <f t="shared" si="13"/>
        <v>0.25081140608124353</v>
      </c>
      <c r="L99" s="22">
        <v>317544</v>
      </c>
      <c r="M99" s="21">
        <f t="shared" si="14"/>
        <v>0.24072136174133063</v>
      </c>
      <c r="N99" s="21">
        <f>PRODUCT(D99-F99,100,1/F99)</f>
        <v>-20.109060158049747</v>
      </c>
      <c r="O99" s="21">
        <f>PRODUCT(F99-H99,100,1/H99)</f>
        <v>51.250385921580737</v>
      </c>
      <c r="P99" s="21">
        <f>PRODUCT(H99-J99,100,1/J99)</f>
        <v>-56.126681072015998</v>
      </c>
      <c r="Q99" s="21">
        <f>PRODUCT(J99-L99,100,1/L99)</f>
        <v>-2.3536895674300253</v>
      </c>
    </row>
    <row r="100" spans="1:17" s="23" customFormat="1" ht="52.8">
      <c r="A100" s="17">
        <v>95</v>
      </c>
      <c r="B100" s="18" t="s">
        <v>200</v>
      </c>
      <c r="C100" s="19" t="s">
        <v>201</v>
      </c>
      <c r="D100" s="20">
        <v>161948</v>
      </c>
      <c r="E100" s="21">
        <f t="shared" si="10"/>
        <v>0.14374184225015363</v>
      </c>
      <c r="F100" s="22">
        <v>244159</v>
      </c>
      <c r="G100" s="21">
        <f t="shared" si="11"/>
        <v>0.23215651733979339</v>
      </c>
      <c r="H100" s="22">
        <v>370247</v>
      </c>
      <c r="I100" s="21">
        <f t="shared" si="12"/>
        <v>0.32482673434908726</v>
      </c>
      <c r="J100" s="22">
        <v>408896</v>
      </c>
      <c r="K100" s="21">
        <f t="shared" si="13"/>
        <v>0.33075041345823897</v>
      </c>
      <c r="L100" s="22">
        <v>318462</v>
      </c>
      <c r="M100" s="21">
        <f t="shared" si="14"/>
        <v>0.24141727226106505</v>
      </c>
      <c r="N100" s="21">
        <f>PRODUCT(D100-F100,100,1/F100)</f>
        <v>-33.671091378978453</v>
      </c>
      <c r="O100" s="21">
        <f>PRODUCT(F100-H100,100,1/H100)</f>
        <v>-34.055103755060813</v>
      </c>
      <c r="P100" s="21">
        <f>PRODUCT(H100-J100,100,1/J100)</f>
        <v>-9.452036703709501</v>
      </c>
      <c r="Q100" s="21">
        <f>PRODUCT(J100-L100,100,1/L100)</f>
        <v>28.397108603224247</v>
      </c>
    </row>
    <row r="101" spans="1:17" s="23" customFormat="1" ht="26.4">
      <c r="A101" s="17">
        <v>96</v>
      </c>
      <c r="B101" s="18" t="s">
        <v>202</v>
      </c>
      <c r="C101" s="19" t="s">
        <v>203</v>
      </c>
      <c r="D101" s="20">
        <v>159684</v>
      </c>
      <c r="E101" s="21">
        <f t="shared" si="10"/>
        <v>0.14173236062114711</v>
      </c>
      <c r="F101" s="22">
        <v>111915</v>
      </c>
      <c r="G101" s="21">
        <f t="shared" si="11"/>
        <v>0.10641342992919768</v>
      </c>
      <c r="H101" s="22">
        <v>66456</v>
      </c>
      <c r="I101" s="21">
        <f t="shared" si="12"/>
        <v>5.8303471622735484E-2</v>
      </c>
      <c r="J101" s="22">
        <v>280468</v>
      </c>
      <c r="K101" s="21">
        <f t="shared" si="13"/>
        <v>0.22686675086526983</v>
      </c>
      <c r="L101" s="22">
        <v>51844</v>
      </c>
      <c r="M101" s="21">
        <f t="shared" si="14"/>
        <v>3.9301508698377376E-2</v>
      </c>
      <c r="N101" s="21">
        <f>PRODUCT(D101-F101,100,1/F101)</f>
        <v>42.683286422731541</v>
      </c>
      <c r="O101" s="21">
        <f>PRODUCT(F101-H101,100,1/H101)</f>
        <v>68.404658721560125</v>
      </c>
      <c r="P101" s="21">
        <f>PRODUCT(H101-J101,100,1/J101)</f>
        <v>-76.305318253775837</v>
      </c>
      <c r="Q101" s="21">
        <f>PRODUCT(J101-L101,100,1/L101)</f>
        <v>440.98449193735053</v>
      </c>
    </row>
    <row r="102" spans="1:17" s="23" customFormat="1" ht="26.4">
      <c r="A102" s="17">
        <v>97</v>
      </c>
      <c r="B102" s="18" t="s">
        <v>204</v>
      </c>
      <c r="C102" s="19" t="s">
        <v>205</v>
      </c>
      <c r="D102" s="20">
        <v>159320</v>
      </c>
      <c r="E102" s="21">
        <f t="shared" si="10"/>
        <v>0.14140928141931036</v>
      </c>
      <c r="F102" s="22">
        <v>121231</v>
      </c>
      <c r="G102" s="21">
        <f t="shared" si="11"/>
        <v>0.11527146963093923</v>
      </c>
      <c r="H102" s="22">
        <v>64201</v>
      </c>
      <c r="I102" s="21">
        <f t="shared" si="12"/>
        <v>5.6325105056747933E-2</v>
      </c>
      <c r="J102" s="22">
        <v>42059</v>
      </c>
      <c r="K102" s="21">
        <f t="shared" si="13"/>
        <v>3.4020953102109272E-2</v>
      </c>
      <c r="L102" s="22">
        <v>105258</v>
      </c>
      <c r="M102" s="21">
        <f t="shared" si="14"/>
        <v>7.9793191161442137E-2</v>
      </c>
      <c r="N102" s="21">
        <f>PRODUCT(D102-F102,100,1/F102)</f>
        <v>31.418531563708957</v>
      </c>
      <c r="O102" s="21">
        <f>PRODUCT(F102-H102,100,1/H102)</f>
        <v>88.830392049968054</v>
      </c>
      <c r="P102" s="21">
        <f>PRODUCT(H102-J102,100,1/J102)</f>
        <v>52.645093796809249</v>
      </c>
      <c r="Q102" s="21">
        <f>PRODUCT(J102-L102,100,1/L102)</f>
        <v>-60.041992057610827</v>
      </c>
    </row>
    <row r="103" spans="1:17" s="23" customFormat="1" ht="52.8">
      <c r="A103" s="17">
        <v>98</v>
      </c>
      <c r="B103" s="18" t="s">
        <v>206</v>
      </c>
      <c r="C103" s="19" t="s">
        <v>207</v>
      </c>
      <c r="D103" s="20">
        <v>154850</v>
      </c>
      <c r="E103" s="21">
        <f t="shared" si="10"/>
        <v>0.13744179781433724</v>
      </c>
      <c r="F103" s="22">
        <v>37154</v>
      </c>
      <c r="G103" s="21">
        <f t="shared" si="11"/>
        <v>3.5327566238568649E-2</v>
      </c>
      <c r="H103" s="22">
        <v>130189</v>
      </c>
      <c r="I103" s="21">
        <f t="shared" si="12"/>
        <v>0.11421798885115429</v>
      </c>
      <c r="J103" s="22">
        <v>83607</v>
      </c>
      <c r="K103" s="21">
        <f t="shared" si="13"/>
        <v>6.7628565253763762E-2</v>
      </c>
      <c r="L103" s="22">
        <v>112788</v>
      </c>
      <c r="M103" s="21">
        <f t="shared" si="14"/>
        <v>8.5501476797172044E-2</v>
      </c>
      <c r="N103" s="21">
        <f>PRODUCT(D103-F103,100,1/F103)</f>
        <v>316.77881251009313</v>
      </c>
      <c r="O103" s="21">
        <f>PRODUCT(F103-H103,100,1/H103)</f>
        <v>-71.461490602124599</v>
      </c>
      <c r="P103" s="21">
        <f>PRODUCT(H103-J103,100,1/J103)</f>
        <v>55.715430526152119</v>
      </c>
      <c r="Q103" s="21">
        <f>PRODUCT(J103-L103,100,1/L103)</f>
        <v>-25.872433237578466</v>
      </c>
    </row>
    <row r="104" spans="1:17" s="23" customFormat="1" ht="52.8">
      <c r="A104" s="17">
        <v>99</v>
      </c>
      <c r="B104" s="18" t="s">
        <v>208</v>
      </c>
      <c r="C104" s="19" t="s">
        <v>209</v>
      </c>
      <c r="D104" s="20">
        <v>153671</v>
      </c>
      <c r="E104" s="21">
        <f t="shared" si="10"/>
        <v>0.13639534072926715</v>
      </c>
      <c r="F104" s="22">
        <v>212317</v>
      </c>
      <c r="G104" s="21">
        <f t="shared" si="11"/>
        <v>0.20187982131329549</v>
      </c>
      <c r="H104" s="22">
        <v>218467</v>
      </c>
      <c r="I104" s="21">
        <f t="shared" si="12"/>
        <v>0.1916664339563644</v>
      </c>
      <c r="J104" s="22">
        <v>261352</v>
      </c>
      <c r="K104" s="21">
        <f t="shared" si="13"/>
        <v>0.21140407844082035</v>
      </c>
      <c r="L104" s="22">
        <v>225303</v>
      </c>
      <c r="M104" s="21">
        <f t="shared" si="14"/>
        <v>0.17079599981233157</v>
      </c>
      <c r="N104" s="21">
        <f>PRODUCT(D104-F104,100,1/F104)</f>
        <v>-27.621904981701892</v>
      </c>
      <c r="O104" s="21">
        <f>PRODUCT(F104-H104,100,1/H104)</f>
        <v>-2.8150704683087149</v>
      </c>
      <c r="P104" s="21">
        <f>PRODUCT(H104-J104,100,1/J104)</f>
        <v>-16.408904466007531</v>
      </c>
      <c r="Q104" s="21">
        <f>PRODUCT(J104-L104,100,1/L104)</f>
        <v>16.000230800300042</v>
      </c>
    </row>
    <row r="105" spans="1:17" s="23" customFormat="1" ht="52.8">
      <c r="A105" s="17">
        <v>100</v>
      </c>
      <c r="B105" s="18" t="s">
        <v>210</v>
      </c>
      <c r="C105" s="19" t="s">
        <v>211</v>
      </c>
      <c r="D105" s="20">
        <v>148409</v>
      </c>
      <c r="E105" s="21">
        <f t="shared" si="10"/>
        <v>0.13172489358623168</v>
      </c>
      <c r="F105" s="22">
        <v>120089</v>
      </c>
      <c r="G105" s="21">
        <f t="shared" si="11"/>
        <v>0.11418560860266649</v>
      </c>
      <c r="H105" s="22">
        <v>103340</v>
      </c>
      <c r="I105" s="21">
        <f t="shared" si="12"/>
        <v>9.0662705511819625E-2</v>
      </c>
      <c r="J105" s="22">
        <v>82798</v>
      </c>
      <c r="K105" s="21">
        <f t="shared" si="13"/>
        <v>6.6974176156077023E-2</v>
      </c>
      <c r="L105" s="22">
        <v>51567</v>
      </c>
      <c r="M105" s="21">
        <f t="shared" si="14"/>
        <v>3.9091522626518521E-2</v>
      </c>
      <c r="N105" s="21">
        <f>PRODUCT(D105-F105,100,1/F105)</f>
        <v>23.582509638684645</v>
      </c>
      <c r="O105" s="21">
        <f>PRODUCT(F105-H105,100,1/H105)</f>
        <v>16.20766402167602</v>
      </c>
      <c r="P105" s="21">
        <f>PRODUCT(H105-J105,100,1/J105)</f>
        <v>24.80977801396169</v>
      </c>
      <c r="Q105" s="21">
        <f>PRODUCT(J105-L105,100,1/L105)</f>
        <v>60.563926542168446</v>
      </c>
    </row>
    <row r="106" spans="1:17" s="23" customFormat="1" ht="52.8">
      <c r="A106" s="17">
        <v>101</v>
      </c>
      <c r="B106" s="18" t="s">
        <v>212</v>
      </c>
      <c r="C106" s="19" t="s">
        <v>213</v>
      </c>
      <c r="D106" s="20">
        <v>142415</v>
      </c>
      <c r="E106" s="21">
        <f t="shared" si="10"/>
        <v>0.12640473771862343</v>
      </c>
      <c r="F106" s="22">
        <v>137605</v>
      </c>
      <c r="G106" s="21">
        <f t="shared" si="11"/>
        <v>0.1308405488576799</v>
      </c>
      <c r="H106" s="22">
        <v>95100</v>
      </c>
      <c r="I106" s="21">
        <f t="shared" si="12"/>
        <v>8.3433552295084631E-2</v>
      </c>
      <c r="J106" s="22">
        <v>126929</v>
      </c>
      <c r="K106" s="21">
        <f t="shared" si="13"/>
        <v>0.10267114187920845</v>
      </c>
      <c r="L106" s="22">
        <v>56546</v>
      </c>
      <c r="M106" s="21">
        <f t="shared" si="14"/>
        <v>4.2865965412746843E-2</v>
      </c>
      <c r="N106" s="21">
        <f>PRODUCT(D106-F106,100,1/F106)</f>
        <v>3.4955125177137458</v>
      </c>
      <c r="O106" s="21">
        <f>PRODUCT(F106-H106,100,1/H106)</f>
        <v>44.695057833859096</v>
      </c>
      <c r="P106" s="21">
        <f>PRODUCT(H106-J106,100,1/J106)</f>
        <v>-25.076223715620547</v>
      </c>
      <c r="Q106" s="21">
        <f>PRODUCT(J106-L106,100,1/L106)</f>
        <v>124.47034272981288</v>
      </c>
    </row>
    <row r="107" spans="1:17" s="23" customFormat="1" ht="52.8">
      <c r="A107" s="17">
        <v>102</v>
      </c>
      <c r="B107" s="18" t="s">
        <v>214</v>
      </c>
      <c r="C107" s="19" t="s">
        <v>215</v>
      </c>
      <c r="D107" s="20">
        <v>140381</v>
      </c>
      <c r="E107" s="21">
        <f t="shared" si="10"/>
        <v>0.12459939954132694</v>
      </c>
      <c r="F107" s="22">
        <v>1005734</v>
      </c>
      <c r="G107" s="21">
        <f t="shared" si="11"/>
        <v>0.95629365622491802</v>
      </c>
      <c r="H107" s="22">
        <v>128657</v>
      </c>
      <c r="I107" s="21">
        <f t="shared" si="12"/>
        <v>0.11287392784047007</v>
      </c>
      <c r="J107" s="22">
        <v>127789</v>
      </c>
      <c r="K107" s="21">
        <f t="shared" si="13"/>
        <v>0.10336678418330064</v>
      </c>
      <c r="L107" s="22">
        <v>142477</v>
      </c>
      <c r="M107" s="21">
        <f t="shared" si="14"/>
        <v>0.10800789010914887</v>
      </c>
      <c r="N107" s="21">
        <f>PRODUCT(D107-F107,100,1/F107)</f>
        <v>-86.041935541604445</v>
      </c>
      <c r="O107" s="21">
        <f>PRODUCT(F107-H107,100,1/H107)</f>
        <v>681.7172792774586</v>
      </c>
      <c r="P107" s="21">
        <f>PRODUCT(H107-J107,100,1/J107)</f>
        <v>0.6792446924226655</v>
      </c>
      <c r="Q107" s="21">
        <f>PRODUCT(J107-L107,100,1/L107)</f>
        <v>-10.30903233504355</v>
      </c>
    </row>
    <row r="108" spans="1:17" s="23" customFormat="1" ht="52.8">
      <c r="A108" s="17">
        <v>103</v>
      </c>
      <c r="B108" s="18" t="s">
        <v>216</v>
      </c>
      <c r="C108" s="19" t="s">
        <v>217</v>
      </c>
      <c r="D108" s="20">
        <v>140254</v>
      </c>
      <c r="E108" s="21">
        <f t="shared" si="10"/>
        <v>0.12448667685277401</v>
      </c>
      <c r="F108" s="22">
        <v>89354</v>
      </c>
      <c r="G108" s="21">
        <f t="shared" si="11"/>
        <v>8.4961494150860295E-2</v>
      </c>
      <c r="H108" s="22">
        <v>157387</v>
      </c>
      <c r="I108" s="21">
        <f t="shared" si="12"/>
        <v>0.13807945841289679</v>
      </c>
      <c r="J108" s="22">
        <v>77435</v>
      </c>
      <c r="K108" s="21">
        <f t="shared" si="13"/>
        <v>6.2636118392302043E-2</v>
      </c>
      <c r="L108" s="22">
        <v>26413</v>
      </c>
      <c r="M108" s="21">
        <f t="shared" si="14"/>
        <v>2.0022967927826589E-2</v>
      </c>
      <c r="N108" s="21">
        <f>PRODUCT(D108-F108,100,1/F108)</f>
        <v>56.964433601181817</v>
      </c>
      <c r="O108" s="21">
        <f>PRODUCT(F108-H108,100,1/H108)</f>
        <v>-43.226568903403709</v>
      </c>
      <c r="P108" s="21">
        <f>PRODUCT(H108-J108,100,1/J108)</f>
        <v>103.25046813456447</v>
      </c>
      <c r="Q108" s="21">
        <f>PRODUCT(J108-L108,100,1/L108)</f>
        <v>193.17002990951426</v>
      </c>
    </row>
    <row r="109" spans="1:17" s="23" customFormat="1" ht="13.2">
      <c r="A109" s="17">
        <v>104</v>
      </c>
      <c r="B109" s="18" t="s">
        <v>218</v>
      </c>
      <c r="C109" s="19" t="s">
        <v>219</v>
      </c>
      <c r="D109" s="20">
        <v>136186</v>
      </c>
      <c r="E109" s="21">
        <f t="shared" si="10"/>
        <v>0.12087600049818102</v>
      </c>
      <c r="F109" s="22">
        <v>444200</v>
      </c>
      <c r="G109" s="21">
        <f t="shared" si="11"/>
        <v>0.42236380801992235</v>
      </c>
      <c r="H109" s="22">
        <v>821189</v>
      </c>
      <c r="I109" s="21">
        <f t="shared" si="12"/>
        <v>0.7204491627302656</v>
      </c>
      <c r="J109" s="22">
        <v>485420</v>
      </c>
      <c r="K109" s="21">
        <f t="shared" si="13"/>
        <v>0.39264963634004335</v>
      </c>
      <c r="L109" s="22">
        <v>342718</v>
      </c>
      <c r="M109" s="21">
        <f t="shared" si="14"/>
        <v>0.25980507788925428</v>
      </c>
      <c r="N109" s="21">
        <f>PRODUCT(D109-F109,100,1/F109)</f>
        <v>-69.341287708239534</v>
      </c>
      <c r="O109" s="21">
        <f>PRODUCT(F109-H109,100,1/H109)</f>
        <v>-45.907702124602253</v>
      </c>
      <c r="P109" s="21">
        <f>PRODUCT(H109-J109,100,1/J109)</f>
        <v>69.170821144575825</v>
      </c>
      <c r="Q109" s="21">
        <f>PRODUCT(J109-L109,100,1/L109)</f>
        <v>41.638314882789935</v>
      </c>
    </row>
    <row r="110" spans="1:17" s="23" customFormat="1" ht="13.2">
      <c r="A110" s="17">
        <v>105</v>
      </c>
      <c r="B110" s="18" t="s">
        <v>220</v>
      </c>
      <c r="C110" s="19" t="s">
        <v>221</v>
      </c>
      <c r="D110" s="20">
        <v>131548</v>
      </c>
      <c r="E110" s="21">
        <f t="shared" si="10"/>
        <v>0.1167594034154371</v>
      </c>
      <c r="F110" s="22">
        <v>124697</v>
      </c>
      <c r="G110" s="21">
        <f t="shared" si="11"/>
        <v>0.11856708637699293</v>
      </c>
      <c r="H110" s="22">
        <v>82743</v>
      </c>
      <c r="I110" s="21">
        <f t="shared" si="12"/>
        <v>7.2592454443240667E-2</v>
      </c>
      <c r="J110" s="22">
        <v>136601</v>
      </c>
      <c r="K110" s="21">
        <f t="shared" si="13"/>
        <v>0.1104946911410454</v>
      </c>
      <c r="L110" s="22">
        <v>90363</v>
      </c>
      <c r="M110" s="21">
        <f t="shared" si="14"/>
        <v>6.8501701846143723E-2</v>
      </c>
      <c r="N110" s="21">
        <f>PRODUCT(D110-F110,100,1/F110)</f>
        <v>5.4941177414051658</v>
      </c>
      <c r="O110" s="21">
        <f>PRODUCT(F110-H110,100,1/H110)</f>
        <v>50.703987044221265</v>
      </c>
      <c r="P110" s="21">
        <f>PRODUCT(H110-J110,100,1/J110)</f>
        <v>-39.427236989480313</v>
      </c>
      <c r="Q110" s="21">
        <f>PRODUCT(J110-L110,100,1/L110)</f>
        <v>51.169173223553891</v>
      </c>
    </row>
    <row r="111" spans="1:17" s="23" customFormat="1" ht="13.2">
      <c r="A111" s="17">
        <v>106</v>
      </c>
      <c r="B111" s="18" t="s">
        <v>222</v>
      </c>
      <c r="C111" s="19" t="s">
        <v>223</v>
      </c>
      <c r="D111" s="20">
        <v>128834</v>
      </c>
      <c r="E111" s="21">
        <f t="shared" si="10"/>
        <v>0.1143505106852588</v>
      </c>
      <c r="F111" s="22">
        <v>109179</v>
      </c>
      <c r="G111" s="21">
        <f t="shared" si="11"/>
        <v>0.10381192750069136</v>
      </c>
      <c r="H111" s="22">
        <v>158145</v>
      </c>
      <c r="I111" s="21">
        <f t="shared" si="12"/>
        <v>0.13874447032288284</v>
      </c>
      <c r="J111" s="22">
        <v>124350</v>
      </c>
      <c r="K111" s="21">
        <f t="shared" si="13"/>
        <v>0.10058502385333194</v>
      </c>
      <c r="L111" s="22">
        <v>152795</v>
      </c>
      <c r="M111" s="21">
        <f t="shared" si="14"/>
        <v>0.11582968176777585</v>
      </c>
      <c r="N111" s="21">
        <f>PRODUCT(D111-F111,100,1/F111)</f>
        <v>18.002546277214481</v>
      </c>
      <c r="O111" s="21">
        <f>PRODUCT(F111-H111,100,1/H111)</f>
        <v>-30.962724082329508</v>
      </c>
      <c r="P111" s="21">
        <f>PRODUCT(H111-J111,100,1/J111)</f>
        <v>27.177322074788901</v>
      </c>
      <c r="Q111" s="21">
        <f>PRODUCT(J111-L111,100,1/L111)</f>
        <v>-18.616446873261559</v>
      </c>
    </row>
    <row r="112" spans="1:17" s="23" customFormat="1" ht="52.8">
      <c r="A112" s="17">
        <v>107</v>
      </c>
      <c r="B112" s="18" t="s">
        <v>224</v>
      </c>
      <c r="C112" s="19" t="s">
        <v>225</v>
      </c>
      <c r="D112" s="20">
        <v>128828</v>
      </c>
      <c r="E112" s="21">
        <f t="shared" si="10"/>
        <v>0.11434518520390984</v>
      </c>
      <c r="F112" s="22">
        <v>158089</v>
      </c>
      <c r="G112" s="21">
        <f t="shared" si="11"/>
        <v>0.15031758677636539</v>
      </c>
      <c r="H112" s="22">
        <v>159410</v>
      </c>
      <c r="I112" s="21">
        <f t="shared" si="12"/>
        <v>0.13985428571355879</v>
      </c>
      <c r="J112" s="22">
        <v>541878</v>
      </c>
      <c r="K112" s="21">
        <f t="shared" si="13"/>
        <v>0.4383177447172964</v>
      </c>
      <c r="L112" s="22">
        <v>260648</v>
      </c>
      <c r="M112" s="21">
        <f t="shared" si="14"/>
        <v>0.1975900709670293</v>
      </c>
      <c r="N112" s="21">
        <f>PRODUCT(D112-F112,100,1/F112)</f>
        <v>-18.509194188083928</v>
      </c>
      <c r="O112" s="21">
        <f>PRODUCT(F112-H112,100,1/H112)</f>
        <v>-0.82868076030361959</v>
      </c>
      <c r="P112" s="21">
        <f>PRODUCT(H112-J112,100,1/J112)</f>
        <v>-70.581939108064915</v>
      </c>
      <c r="Q112" s="21">
        <f>PRODUCT(J112-L112,100,1/L112)</f>
        <v>107.89647340474508</v>
      </c>
    </row>
    <row r="113" spans="1:17" s="23" customFormat="1" ht="52.8">
      <c r="A113" s="17">
        <v>108</v>
      </c>
      <c r="B113" s="18" t="s">
        <v>226</v>
      </c>
      <c r="C113" s="19" t="s">
        <v>227</v>
      </c>
      <c r="D113" s="20">
        <v>128015</v>
      </c>
      <c r="E113" s="21">
        <f t="shared" si="10"/>
        <v>0.11362358248112614</v>
      </c>
      <c r="F113" s="22">
        <v>148845</v>
      </c>
      <c r="G113" s="21">
        <f t="shared" si="11"/>
        <v>0.14152800766484769</v>
      </c>
      <c r="H113" s="22">
        <v>23757</v>
      </c>
      <c r="I113" s="21">
        <f t="shared" si="12"/>
        <v>2.0842596234220037E-2</v>
      </c>
      <c r="J113" s="22"/>
      <c r="K113" s="21">
        <f t="shared" si="13"/>
        <v>8.0888640010721309E-7</v>
      </c>
      <c r="L113" s="22"/>
      <c r="M113" s="21">
        <f t="shared" si="14"/>
        <v>7.5807246158431789E-7</v>
      </c>
      <c r="N113" s="21">
        <f>PRODUCT(D113-F113,100,1/F113)</f>
        <v>-13.994423729382914</v>
      </c>
      <c r="O113" s="21">
        <f>PRODUCT(F113-H113,100,1/H113)</f>
        <v>526.53112766763479</v>
      </c>
      <c r="P113" s="21"/>
      <c r="Q113" s="21"/>
    </row>
    <row r="114" spans="1:17" s="23" customFormat="1" ht="52.8">
      <c r="A114" s="17">
        <v>109</v>
      </c>
      <c r="B114" s="18" t="s">
        <v>228</v>
      </c>
      <c r="C114" s="19" t="s">
        <v>229</v>
      </c>
      <c r="D114" s="20">
        <v>126346</v>
      </c>
      <c r="E114" s="21">
        <f t="shared" si="10"/>
        <v>0.1121422110858912</v>
      </c>
      <c r="F114" s="22">
        <v>40643</v>
      </c>
      <c r="G114" s="21">
        <f t="shared" si="11"/>
        <v>3.8645052339832744E-2</v>
      </c>
      <c r="H114" s="22">
        <v>131068</v>
      </c>
      <c r="I114" s="21">
        <f t="shared" si="12"/>
        <v>0.11498915701590066</v>
      </c>
      <c r="J114" s="22">
        <v>126505</v>
      </c>
      <c r="K114" s="21">
        <f t="shared" si="13"/>
        <v>0.10232817404556299</v>
      </c>
      <c r="L114" s="22">
        <v>115785</v>
      </c>
      <c r="M114" s="21">
        <f t="shared" si="14"/>
        <v>8.7773419964540245E-2</v>
      </c>
      <c r="N114" s="21">
        <f>PRODUCT(D114-F114,100,1/F114)</f>
        <v>210.86780011318061</v>
      </c>
      <c r="O114" s="21">
        <f>PRODUCT(F114-H114,100,1/H114)</f>
        <v>-68.990905484176153</v>
      </c>
      <c r="P114" s="21">
        <f>PRODUCT(H114-J114,100,1/J114)</f>
        <v>3.606972056440457</v>
      </c>
      <c r="Q114" s="21">
        <f>PRODUCT(J114-L114,100,1/L114)</f>
        <v>9.2585395344820149</v>
      </c>
    </row>
    <row r="115" spans="1:17" s="23" customFormat="1" ht="39.6">
      <c r="A115" s="17">
        <v>110</v>
      </c>
      <c r="B115" s="18" t="s">
        <v>230</v>
      </c>
      <c r="C115" s="19" t="s">
        <v>231</v>
      </c>
      <c r="D115" s="20">
        <v>123062</v>
      </c>
      <c r="E115" s="21">
        <f t="shared" si="10"/>
        <v>0.10922739762756196</v>
      </c>
      <c r="F115" s="22">
        <v>218764</v>
      </c>
      <c r="G115" s="21">
        <f t="shared" si="11"/>
        <v>0.20800989666292277</v>
      </c>
      <c r="H115" s="22">
        <v>109105</v>
      </c>
      <c r="I115" s="21">
        <f t="shared" si="12"/>
        <v>9.5720480790275592E-2</v>
      </c>
      <c r="J115" s="22">
        <v>137711</v>
      </c>
      <c r="K115" s="21">
        <f t="shared" si="13"/>
        <v>0.11139255504516442</v>
      </c>
      <c r="L115" s="22">
        <v>145232</v>
      </c>
      <c r="M115" s="21">
        <f t="shared" si="14"/>
        <v>0.11009637974081365</v>
      </c>
      <c r="N115" s="21">
        <f>PRODUCT(D115-F115,100,1/F115)</f>
        <v>-43.746685926386427</v>
      </c>
      <c r="O115" s="21">
        <f>PRODUCT(F115-H115,100,1/H115)</f>
        <v>100.50776774666605</v>
      </c>
      <c r="P115" s="21">
        <f>PRODUCT(H115-J115,100,1/J115)</f>
        <v>-20.772487310381887</v>
      </c>
      <c r="Q115" s="21">
        <f>PRODUCT(J115-L115,100,1/L115)</f>
        <v>-5.1786107744849614</v>
      </c>
    </row>
    <row r="116" spans="1:17" s="23" customFormat="1" ht="26.4">
      <c r="A116" s="17">
        <v>111</v>
      </c>
      <c r="B116" s="18" t="s">
        <v>232</v>
      </c>
      <c r="C116" s="19" t="s">
        <v>233</v>
      </c>
      <c r="D116" s="20">
        <v>121696</v>
      </c>
      <c r="E116" s="21">
        <f t="shared" si="10"/>
        <v>0.10801496304044937</v>
      </c>
      <c r="F116" s="22">
        <v>149022</v>
      </c>
      <c r="G116" s="21">
        <f t="shared" si="11"/>
        <v>0.14169630661581464</v>
      </c>
      <c r="H116" s="22">
        <v>164112</v>
      </c>
      <c r="I116" s="21">
        <f t="shared" si="12"/>
        <v>0.14397946513407917</v>
      </c>
      <c r="J116" s="22">
        <v>163641</v>
      </c>
      <c r="K116" s="21">
        <f t="shared" si="13"/>
        <v>0.13236697939994446</v>
      </c>
      <c r="L116" s="22">
        <v>140179</v>
      </c>
      <c r="M116" s="21">
        <f t="shared" si="14"/>
        <v>0.10626583959242809</v>
      </c>
      <c r="N116" s="21">
        <f>PRODUCT(D116-F116,100,1/F116)</f>
        <v>-18.336889855189167</v>
      </c>
      <c r="O116" s="21">
        <f>PRODUCT(F116-H116,100,1/H116)</f>
        <v>-9.1949400409476461</v>
      </c>
      <c r="P116" s="21">
        <f>PRODUCT(H116-J116,100,1/J116)</f>
        <v>0.28782517828661519</v>
      </c>
      <c r="Q116" s="21">
        <f>PRODUCT(J116-L116,100,1/L116)</f>
        <v>16.737171758965324</v>
      </c>
    </row>
    <row r="117" spans="1:17" s="23" customFormat="1" ht="26.4">
      <c r="A117" s="17">
        <v>112</v>
      </c>
      <c r="B117" s="18" t="s">
        <v>234</v>
      </c>
      <c r="C117" s="19" t="s">
        <v>235</v>
      </c>
      <c r="D117" s="20">
        <v>120406</v>
      </c>
      <c r="E117" s="21">
        <f t="shared" si="10"/>
        <v>0.10686998455042357</v>
      </c>
      <c r="F117" s="22">
        <v>103565</v>
      </c>
      <c r="G117" s="21">
        <f t="shared" si="11"/>
        <v>9.8473903146292799E-2</v>
      </c>
      <c r="H117" s="22">
        <v>135920</v>
      </c>
      <c r="I117" s="21">
        <f t="shared" si="12"/>
        <v>0.11924593509934704</v>
      </c>
      <c r="J117" s="22">
        <v>196900</v>
      </c>
      <c r="K117" s="21">
        <f t="shared" si="13"/>
        <v>0.15926973218111024</v>
      </c>
      <c r="L117" s="22">
        <v>202129</v>
      </c>
      <c r="M117" s="21">
        <f t="shared" si="14"/>
        <v>0.1532284285875766</v>
      </c>
      <c r="N117" s="21">
        <f>PRODUCT(D117-F117,100,1/F117)</f>
        <v>16.26128518321827</v>
      </c>
      <c r="O117" s="21">
        <f>PRODUCT(F117-H117,100,1/H117)</f>
        <v>-23.80444379046498</v>
      </c>
      <c r="P117" s="21">
        <f>PRODUCT(H117-J117,100,1/J117)</f>
        <v>-30.970035551041136</v>
      </c>
      <c r="Q117" s="21">
        <f>PRODUCT(J117-L117,100,1/L117)</f>
        <v>-2.5869617917270653</v>
      </c>
    </row>
    <row r="118" spans="1:17" s="23" customFormat="1" ht="52.8">
      <c r="A118" s="17">
        <v>113</v>
      </c>
      <c r="B118" s="18" t="s">
        <v>236</v>
      </c>
      <c r="C118" s="19" t="s">
        <v>237</v>
      </c>
      <c r="D118" s="20">
        <v>119172</v>
      </c>
      <c r="E118" s="21">
        <f t="shared" si="10"/>
        <v>0.10577471055298804</v>
      </c>
      <c r="F118" s="22">
        <v>123968</v>
      </c>
      <c r="G118" s="21">
        <f t="shared" si="11"/>
        <v>0.11787392290097644</v>
      </c>
      <c r="H118" s="22">
        <v>199178</v>
      </c>
      <c r="I118" s="21">
        <f t="shared" si="12"/>
        <v>0.17474372322850018</v>
      </c>
      <c r="J118" s="22">
        <v>200316</v>
      </c>
      <c r="K118" s="21">
        <f t="shared" si="13"/>
        <v>0.16203288812387648</v>
      </c>
      <c r="L118" s="22">
        <v>116504</v>
      </c>
      <c r="M118" s="21">
        <f t="shared" si="14"/>
        <v>8.8318474064419367E-2</v>
      </c>
      <c r="N118" s="21">
        <f>PRODUCT(D118-F118,100,1/F118)</f>
        <v>-3.868740320082602</v>
      </c>
      <c r="O118" s="21">
        <f>PRODUCT(F118-H118,100,1/H118)</f>
        <v>-37.760194398979806</v>
      </c>
      <c r="P118" s="21">
        <f>PRODUCT(H118-J118,100,1/J118)</f>
        <v>-0.56810239821082698</v>
      </c>
      <c r="Q118" s="21">
        <f>PRODUCT(J118-L118,100,1/L118)</f>
        <v>71.939160887179838</v>
      </c>
    </row>
    <row r="119" spans="1:17" s="23" customFormat="1" ht="26.4">
      <c r="A119" s="17">
        <v>114</v>
      </c>
      <c r="B119" s="18" t="s">
        <v>238</v>
      </c>
      <c r="C119" s="19" t="s">
        <v>239</v>
      </c>
      <c r="D119" s="20">
        <v>118260</v>
      </c>
      <c r="E119" s="21">
        <f t="shared" si="10"/>
        <v>0.10496523738794654</v>
      </c>
      <c r="F119" s="22">
        <v>118732</v>
      </c>
      <c r="G119" s="21">
        <f t="shared" si="11"/>
        <v>0.11289531664525308</v>
      </c>
      <c r="H119" s="22">
        <v>84008</v>
      </c>
      <c r="I119" s="21">
        <f t="shared" si="12"/>
        <v>7.3702269833916617E-2</v>
      </c>
      <c r="J119" s="22">
        <v>30397</v>
      </c>
      <c r="K119" s="21">
        <f t="shared" si="13"/>
        <v>2.4587719904058954E-2</v>
      </c>
      <c r="L119" s="22">
        <v>140288</v>
      </c>
      <c r="M119" s="21">
        <f t="shared" si="14"/>
        <v>0.10634846949074078</v>
      </c>
      <c r="N119" s="21">
        <f>PRODUCT(D119-F119,100,1/F119)</f>
        <v>-0.39753394198699593</v>
      </c>
      <c r="O119" s="21">
        <f>PRODUCT(F119-H119,100,1/H119)</f>
        <v>41.33415865155699</v>
      </c>
      <c r="P119" s="21">
        <f>PRODUCT(H119-J119,100,1/J119)</f>
        <v>176.36937855709445</v>
      </c>
      <c r="Q119" s="21">
        <f>PRODUCT(J119-L119,100,1/L119)</f>
        <v>-78.332430428832112</v>
      </c>
    </row>
    <row r="120" spans="1:17" s="23" customFormat="1" ht="26.4">
      <c r="A120" s="17">
        <v>115</v>
      </c>
      <c r="B120" s="18" t="s">
        <v>240</v>
      </c>
      <c r="C120" s="19" t="s">
        <v>241</v>
      </c>
      <c r="D120" s="20">
        <v>113237</v>
      </c>
      <c r="E120" s="21">
        <f t="shared" si="10"/>
        <v>0.10050692191864453</v>
      </c>
      <c r="F120" s="22">
        <v>184822</v>
      </c>
      <c r="G120" s="21">
        <f t="shared" si="11"/>
        <v>0.17573643342156256</v>
      </c>
      <c r="H120" s="22">
        <v>57490</v>
      </c>
      <c r="I120" s="21">
        <f t="shared" si="12"/>
        <v>5.0437380877438646E-2</v>
      </c>
      <c r="J120" s="22">
        <v>123624</v>
      </c>
      <c r="K120" s="21">
        <f t="shared" si="13"/>
        <v>9.9997772326854112E-2</v>
      </c>
      <c r="L120" s="22">
        <v>71143</v>
      </c>
      <c r="M120" s="21">
        <f t="shared" si="14"/>
        <v>5.3931549134493127E-2</v>
      </c>
      <c r="N120" s="21">
        <f>PRODUCT(D120-F120,100,1/F120)</f>
        <v>-38.731860925647382</v>
      </c>
      <c r="O120" s="21">
        <f>PRODUCT(F120-H120,100,1/H120)</f>
        <v>221.48547573491041</v>
      </c>
      <c r="P120" s="21">
        <f>PRODUCT(H120-J120,100,1/J120)</f>
        <v>-53.496084902607912</v>
      </c>
      <c r="Q120" s="21">
        <f>PRODUCT(J120-L120,100,1/L120)</f>
        <v>73.768325766414122</v>
      </c>
    </row>
    <row r="121" spans="1:17" s="23" customFormat="1" ht="13.2">
      <c r="A121" s="17">
        <v>116</v>
      </c>
      <c r="B121" s="18" t="s">
        <v>242</v>
      </c>
      <c r="C121" s="19" t="s">
        <v>243</v>
      </c>
      <c r="D121" s="20">
        <v>112464</v>
      </c>
      <c r="E121" s="21">
        <f t="shared" si="10"/>
        <v>9.9820822404853876E-2</v>
      </c>
      <c r="F121" s="22">
        <v>139179</v>
      </c>
      <c r="G121" s="21">
        <f t="shared" si="11"/>
        <v>0.13233717342729576</v>
      </c>
      <c r="H121" s="22">
        <v>198658</v>
      </c>
      <c r="I121" s="21">
        <f t="shared" si="12"/>
        <v>0.17428751453035671</v>
      </c>
      <c r="J121" s="22">
        <v>137492</v>
      </c>
      <c r="K121" s="21">
        <f t="shared" si="13"/>
        <v>0.11121540892354094</v>
      </c>
      <c r="L121" s="22">
        <v>164865</v>
      </c>
      <c r="M121" s="21">
        <f t="shared" si="14"/>
        <v>0.12497961637909857</v>
      </c>
      <c r="N121" s="21">
        <f>PRODUCT(D121-F121,100,1/F121)</f>
        <v>-19.194706097902703</v>
      </c>
      <c r="O121" s="21">
        <f>PRODUCT(F121-H121,100,1/H121)</f>
        <v>-29.940400084567447</v>
      </c>
      <c r="P121" s="21">
        <f>PRODUCT(H121-J121,100,1/J121)</f>
        <v>44.486951968114511</v>
      </c>
      <c r="Q121" s="21">
        <f>PRODUCT(J121-L121,100,1/L121)</f>
        <v>-16.603281472720106</v>
      </c>
    </row>
    <row r="122" spans="1:17" s="23" customFormat="1" ht="52.8">
      <c r="A122" s="17">
        <v>117</v>
      </c>
      <c r="B122" s="18" t="s">
        <v>244</v>
      </c>
      <c r="C122" s="19" t="s">
        <v>245</v>
      </c>
      <c r="D122" s="20">
        <v>112163</v>
      </c>
      <c r="E122" s="21">
        <f t="shared" si="10"/>
        <v>9.9553660757181195E-2</v>
      </c>
      <c r="F122" s="22">
        <v>187307</v>
      </c>
      <c r="G122" s="21">
        <f t="shared" si="11"/>
        <v>0.17809927462581629</v>
      </c>
      <c r="H122" s="22">
        <v>117396</v>
      </c>
      <c r="I122" s="21">
        <f t="shared" si="12"/>
        <v>0.10299437755240543</v>
      </c>
      <c r="J122" s="22">
        <v>59860</v>
      </c>
      <c r="K122" s="21">
        <f t="shared" si="13"/>
        <v>4.8419939910417771E-2</v>
      </c>
      <c r="L122" s="22">
        <v>79060</v>
      </c>
      <c r="M122" s="21">
        <f t="shared" si="14"/>
        <v>5.9933208812856173E-2</v>
      </c>
      <c r="N122" s="21">
        <f>PRODUCT(D122-F122,100,1/F122)</f>
        <v>-40.118094892342519</v>
      </c>
      <c r="O122" s="21">
        <f>PRODUCT(F122-H122,100,1/H122)</f>
        <v>59.551432757504514</v>
      </c>
      <c r="P122" s="21">
        <f>PRODUCT(H122-J122,100,1/J122)</f>
        <v>96.117607751419982</v>
      </c>
      <c r="Q122" s="21">
        <f>PRODUCT(J122-L122,100,1/L122)</f>
        <v>-24.285352896534278</v>
      </c>
    </row>
    <row r="123" spans="1:17" s="23" customFormat="1" ht="39.6">
      <c r="A123" s="17">
        <v>118</v>
      </c>
      <c r="B123" s="18" t="s">
        <v>246</v>
      </c>
      <c r="C123" s="19" t="s">
        <v>247</v>
      </c>
      <c r="D123" s="20">
        <v>111864</v>
      </c>
      <c r="E123" s="21">
        <f t="shared" si="10"/>
        <v>9.9288274269958163E-2</v>
      </c>
      <c r="F123" s="22">
        <v>69582</v>
      </c>
      <c r="G123" s="21">
        <f t="shared" si="11"/>
        <v>6.6161455402166225E-2</v>
      </c>
      <c r="H123" s="22">
        <v>205260</v>
      </c>
      <c r="I123" s="21">
        <f t="shared" si="12"/>
        <v>0.18007961034793976</v>
      </c>
      <c r="J123" s="22">
        <v>166013</v>
      </c>
      <c r="K123" s="21">
        <f t="shared" si="13"/>
        <v>0.13428565794099875</v>
      </c>
      <c r="L123" s="22">
        <v>94932</v>
      </c>
      <c r="M123" s="21">
        <f t="shared" si="14"/>
        <v>7.1965334923122473E-2</v>
      </c>
      <c r="N123" s="21">
        <f>PRODUCT(D123-F123,100,1/F123)</f>
        <v>60.765715271190821</v>
      </c>
      <c r="O123" s="21">
        <f>PRODUCT(F123-H123,100,1/H123)</f>
        <v>-66.100555393159894</v>
      </c>
      <c r="P123" s="21">
        <f>PRODUCT(H123-J123,100,1/J123)</f>
        <v>23.640919687012463</v>
      </c>
      <c r="Q123" s="21">
        <f>PRODUCT(J123-L123,100,1/L123)</f>
        <v>74.875700501411529</v>
      </c>
    </row>
    <row r="124" spans="1:17" s="23" customFormat="1" ht="13.2">
      <c r="A124" s="17">
        <v>119</v>
      </c>
      <c r="B124" s="18" t="s">
        <v>248</v>
      </c>
      <c r="C124" s="19" t="s">
        <v>249</v>
      </c>
      <c r="D124" s="20">
        <v>108142</v>
      </c>
      <c r="E124" s="21">
        <f t="shared" si="10"/>
        <v>9.5984700673155038E-2</v>
      </c>
      <c r="F124" s="22">
        <v>88492</v>
      </c>
      <c r="G124" s="21">
        <f t="shared" si="11"/>
        <v>8.414186875123586E-2</v>
      </c>
      <c r="H124" s="22">
        <v>128460</v>
      </c>
      <c r="I124" s="21">
        <f t="shared" si="12"/>
        <v>0.11270109492982726</v>
      </c>
      <c r="J124" s="22">
        <v>198868</v>
      </c>
      <c r="K124" s="21">
        <f t="shared" si="13"/>
        <v>0.16086162061652123</v>
      </c>
      <c r="L124" s="22">
        <v>173531</v>
      </c>
      <c r="M124" s="21">
        <f t="shared" si="14"/>
        <v>0.13154907233118826</v>
      </c>
      <c r="N124" s="21">
        <f>PRODUCT(D124-F124,100,1/F124)</f>
        <v>22.205397098042759</v>
      </c>
      <c r="O124" s="21">
        <f>PRODUCT(F124-H124,100,1/H124)</f>
        <v>-31.113186984275259</v>
      </c>
      <c r="P124" s="21">
        <f>PRODUCT(H124-J124,100,1/J124)</f>
        <v>-35.404388840839154</v>
      </c>
      <c r="Q124" s="21">
        <f>PRODUCT(J124-L124,100,1/L124)</f>
        <v>14.600849415954498</v>
      </c>
    </row>
    <row r="125" spans="1:17" s="23" customFormat="1" ht="13.2">
      <c r="A125" s="17">
        <v>120</v>
      </c>
      <c r="B125" s="18" t="s">
        <v>250</v>
      </c>
      <c r="C125" s="19" t="s">
        <v>251</v>
      </c>
      <c r="D125" s="20">
        <v>108125</v>
      </c>
      <c r="E125" s="21">
        <f t="shared" si="10"/>
        <v>9.5969611809333E-2</v>
      </c>
      <c r="F125" s="22">
        <v>389530</v>
      </c>
      <c r="G125" s="21">
        <f t="shared" si="11"/>
        <v>0.3703813015263403</v>
      </c>
      <c r="H125" s="22">
        <v>139082</v>
      </c>
      <c r="I125" s="21">
        <f t="shared" si="12"/>
        <v>0.12202003491382714</v>
      </c>
      <c r="J125" s="22">
        <v>116169</v>
      </c>
      <c r="K125" s="21">
        <f t="shared" si="13"/>
        <v>9.3967524214054826E-2</v>
      </c>
      <c r="L125" s="22">
        <v>121797</v>
      </c>
      <c r="M125" s="21">
        <f t="shared" si="14"/>
        <v>9.2330951603585162E-2</v>
      </c>
      <c r="N125" s="21">
        <f>PRODUCT(D125-F125,100,1/F125)</f>
        <v>-72.242189305059938</v>
      </c>
      <c r="O125" s="21">
        <f>PRODUCT(F125-H125,100,1/H125)</f>
        <v>180.07218763031881</v>
      </c>
      <c r="P125" s="21">
        <f>PRODUCT(H125-J125,100,1/J125)</f>
        <v>19.723850596975097</v>
      </c>
      <c r="Q125" s="21">
        <f>PRODUCT(J125-L125,100,1/L125)</f>
        <v>-4.6208034680657164</v>
      </c>
    </row>
    <row r="126" spans="1:17" s="23" customFormat="1" ht="52.8">
      <c r="A126" s="17">
        <v>121</v>
      </c>
      <c r="B126" s="18" t="s">
        <v>252</v>
      </c>
      <c r="C126" s="19" t="s">
        <v>253</v>
      </c>
      <c r="D126" s="20">
        <v>108049</v>
      </c>
      <c r="E126" s="21">
        <f t="shared" si="10"/>
        <v>9.5902155712246209E-2</v>
      </c>
      <c r="F126" s="22">
        <v>65305</v>
      </c>
      <c r="G126" s="21">
        <f t="shared" si="11"/>
        <v>6.2094706174563329E-2</v>
      </c>
      <c r="H126" s="22">
        <v>110006</v>
      </c>
      <c r="I126" s="21">
        <f t="shared" si="12"/>
        <v>9.6510950092251108E-2</v>
      </c>
      <c r="J126" s="22">
        <v>77605</v>
      </c>
      <c r="K126" s="21">
        <f t="shared" si="13"/>
        <v>6.2773629080320262E-2</v>
      </c>
      <c r="L126" s="22">
        <v>157915</v>
      </c>
      <c r="M126" s="21">
        <f t="shared" si="14"/>
        <v>0.11971101277108756</v>
      </c>
      <c r="N126" s="21">
        <f>PRODUCT(D126-F126,100,1/F126)</f>
        <v>65.452874971288566</v>
      </c>
      <c r="O126" s="21">
        <f>PRODUCT(F126-H126,100,1/H126)</f>
        <v>-40.635056269658023</v>
      </c>
      <c r="P126" s="21">
        <f>PRODUCT(H126-J126,100,1/J126)</f>
        <v>41.751175826299857</v>
      </c>
      <c r="Q126" s="21">
        <f>PRODUCT(J126-L126,100,1/L126)</f>
        <v>-50.85647341924453</v>
      </c>
    </row>
    <row r="127" spans="1:17" s="23" customFormat="1" ht="39.6">
      <c r="A127" s="17">
        <v>122</v>
      </c>
      <c r="B127" s="18" t="s">
        <v>254</v>
      </c>
      <c r="C127" s="19" t="s">
        <v>255</v>
      </c>
      <c r="D127" s="20">
        <v>107916</v>
      </c>
      <c r="E127" s="21">
        <f t="shared" si="10"/>
        <v>9.5784107542344316E-2</v>
      </c>
      <c r="F127" s="22">
        <v>57957</v>
      </c>
      <c r="G127" s="21">
        <f t="shared" si="11"/>
        <v>5.5107922605607026E-2</v>
      </c>
      <c r="H127" s="22">
        <v>89723</v>
      </c>
      <c r="I127" s="21">
        <f t="shared" si="12"/>
        <v>7.8716178891397245E-2</v>
      </c>
      <c r="J127" s="22">
        <v>74711</v>
      </c>
      <c r="K127" s="21">
        <f t="shared" si="13"/>
        <v>6.0432711838409994E-2</v>
      </c>
      <c r="L127" s="22">
        <v>78216</v>
      </c>
      <c r="M127" s="21">
        <f t="shared" si="14"/>
        <v>5.929339565527901E-2</v>
      </c>
      <c r="N127" s="21">
        <f>PRODUCT(D127-F127,100,1/F127)</f>
        <v>86.200113877529901</v>
      </c>
      <c r="O127" s="21">
        <f>PRODUCT(F127-H127,100,1/H127)</f>
        <v>-35.404522809090203</v>
      </c>
      <c r="P127" s="21">
        <f>PRODUCT(H127-J127,100,1/J127)</f>
        <v>20.093426670771372</v>
      </c>
      <c r="Q127" s="21">
        <f>PRODUCT(J127-L127,100,1/L127)</f>
        <v>-4.4811803211619106</v>
      </c>
    </row>
    <row r="128" spans="1:17" s="23" customFormat="1" ht="52.8">
      <c r="A128" s="17">
        <v>123</v>
      </c>
      <c r="B128" s="18" t="s">
        <v>256</v>
      </c>
      <c r="C128" s="19" t="s">
        <v>257</v>
      </c>
      <c r="D128" s="20">
        <v>102535</v>
      </c>
      <c r="E128" s="21">
        <f t="shared" si="10"/>
        <v>9.1008038352554527E-2</v>
      </c>
      <c r="F128" s="22">
        <v>92761</v>
      </c>
      <c r="G128" s="21">
        <f t="shared" si="11"/>
        <v>8.820101124659166E-2</v>
      </c>
      <c r="H128" s="22">
        <v>167081</v>
      </c>
      <c r="I128" s="21">
        <f t="shared" si="12"/>
        <v>0.14658424133559447</v>
      </c>
      <c r="J128" s="22">
        <v>87512</v>
      </c>
      <c r="K128" s="21">
        <f t="shared" si="13"/>
        <v>7.0787266646182428E-2</v>
      </c>
      <c r="L128" s="22">
        <v>157453</v>
      </c>
      <c r="M128" s="21">
        <f t="shared" si="14"/>
        <v>0.11936078329383561</v>
      </c>
      <c r="N128" s="21">
        <f>PRODUCT(D128-F128,100,1/F128)</f>
        <v>10.536755748644365</v>
      </c>
      <c r="O128" s="21">
        <f>PRODUCT(F128-H128,100,1/H128)</f>
        <v>-44.481419191888968</v>
      </c>
      <c r="P128" s="21">
        <f>PRODUCT(H128-J128,100,1/J128)</f>
        <v>90.923530487247461</v>
      </c>
      <c r="Q128" s="21">
        <f>PRODUCT(J128-L128,100,1/L128)</f>
        <v>-44.420239690574334</v>
      </c>
    </row>
    <row r="129" spans="1:17" s="23" customFormat="1" ht="52.8">
      <c r="A129" s="17">
        <v>124</v>
      </c>
      <c r="B129" s="18" t="s">
        <v>258</v>
      </c>
      <c r="C129" s="19" t="s">
        <v>259</v>
      </c>
      <c r="D129" s="20">
        <v>93466</v>
      </c>
      <c r="E129" s="21">
        <f t="shared" si="10"/>
        <v>8.2958573293605717E-2</v>
      </c>
      <c r="F129" s="22">
        <v>13583</v>
      </c>
      <c r="G129" s="21">
        <f t="shared" si="11"/>
        <v>1.2915280514035581E-2</v>
      </c>
      <c r="H129" s="22">
        <v>38024</v>
      </c>
      <c r="I129" s="21">
        <f t="shared" si="12"/>
        <v>3.3359383727321744E-2</v>
      </c>
      <c r="J129" s="22">
        <v>16819</v>
      </c>
      <c r="K129" s="21">
        <f t="shared" si="13"/>
        <v>1.3604660363403217E-2</v>
      </c>
      <c r="L129" s="22">
        <v>140481</v>
      </c>
      <c r="M129" s="21">
        <f t="shared" si="14"/>
        <v>0.10649477747582656</v>
      </c>
      <c r="N129" s="21">
        <f>PRODUCT(D129-F129,100,1/F129)</f>
        <v>588.1101376720901</v>
      </c>
      <c r="O129" s="21">
        <f>PRODUCT(F129-H129,100,1/H129)</f>
        <v>-64.2778245318746</v>
      </c>
      <c r="P129" s="21">
        <f>PRODUCT(H129-J129,100,1/J129)</f>
        <v>126.07765027647304</v>
      </c>
      <c r="Q129" s="21">
        <f>PRODUCT(J129-L129,100,1/L129)</f>
        <v>-88.027562446167096</v>
      </c>
    </row>
    <row r="130" spans="1:17" s="23" customFormat="1" ht="52.8">
      <c r="A130" s="17">
        <v>125</v>
      </c>
      <c r="B130" s="18" t="s">
        <v>260</v>
      </c>
      <c r="C130" s="19" t="s">
        <v>261</v>
      </c>
      <c r="D130" s="20">
        <v>93158</v>
      </c>
      <c r="E130" s="21">
        <f t="shared" si="10"/>
        <v>8.2685198584359243E-2</v>
      </c>
      <c r="F130" s="22">
        <v>48827</v>
      </c>
      <c r="G130" s="21">
        <f t="shared" si="11"/>
        <v>4.642673942861042E-2</v>
      </c>
      <c r="H130" s="22">
        <v>104086</v>
      </c>
      <c r="I130" s="21">
        <f t="shared" si="12"/>
        <v>9.1317189528771603E-2</v>
      </c>
      <c r="J130" s="22">
        <v>41950</v>
      </c>
      <c r="K130" s="21">
        <f t="shared" si="13"/>
        <v>3.3932784484497588E-2</v>
      </c>
      <c r="L130" s="22">
        <v>33517</v>
      </c>
      <c r="M130" s="21">
        <f t="shared" si="14"/>
        <v>2.5408314694921583E-2</v>
      </c>
      <c r="N130" s="21">
        <f>PRODUCT(D130-F130,100,1/F130)</f>
        <v>90.791979847215686</v>
      </c>
      <c r="O130" s="21">
        <f>PRODUCT(F130-H130,100,1/H130)</f>
        <v>-53.089752704494359</v>
      </c>
      <c r="P130" s="21">
        <f>PRODUCT(H130-J130,100,1/J130)</f>
        <v>148.11918951132301</v>
      </c>
      <c r="Q130" s="21">
        <f>PRODUCT(J130-L130,100,1/L130)</f>
        <v>25.160366381239371</v>
      </c>
    </row>
    <row r="131" spans="1:17" s="23" customFormat="1" ht="52.8">
      <c r="A131" s="17">
        <v>126</v>
      </c>
      <c r="B131" s="18" t="s">
        <v>262</v>
      </c>
      <c r="C131" s="19" t="s">
        <v>263</v>
      </c>
      <c r="D131" s="20">
        <v>90840</v>
      </c>
      <c r="E131" s="21">
        <f t="shared" si="10"/>
        <v>8.0627787623212113E-2</v>
      </c>
      <c r="F131" s="22">
        <v>99473</v>
      </c>
      <c r="G131" s="21">
        <f t="shared" si="11"/>
        <v>9.4583059601903954E-2</v>
      </c>
      <c r="H131" s="22">
        <v>125591</v>
      </c>
      <c r="I131" s="21">
        <f t="shared" si="12"/>
        <v>0.11018405117026261</v>
      </c>
      <c r="J131" s="22">
        <v>139783</v>
      </c>
      <c r="K131" s="21">
        <f t="shared" si="13"/>
        <v>0.11306856766618656</v>
      </c>
      <c r="L131" s="22">
        <v>136438</v>
      </c>
      <c r="M131" s="21">
        <f t="shared" si="14"/>
        <v>0.10342989051364117</v>
      </c>
      <c r="N131" s="21">
        <f>PRODUCT(D131-F131,100,1/F131)</f>
        <v>-8.6787369436932629</v>
      </c>
      <c r="O131" s="21">
        <f>PRODUCT(F131-H131,100,1/H131)</f>
        <v>-20.796076151953564</v>
      </c>
      <c r="P131" s="21">
        <f>PRODUCT(H131-J131,100,1/J131)</f>
        <v>-10.152879820865198</v>
      </c>
      <c r="Q131" s="21">
        <f>PRODUCT(J131-L131,100,1/L131)</f>
        <v>2.4516630264295869</v>
      </c>
    </row>
    <row r="132" spans="1:17" s="23" customFormat="1" ht="26.4">
      <c r="A132" s="17">
        <v>127</v>
      </c>
      <c r="B132" s="18" t="s">
        <v>264</v>
      </c>
      <c r="C132" s="19" t="s">
        <v>265</v>
      </c>
      <c r="D132" s="20">
        <v>90289</v>
      </c>
      <c r="E132" s="21">
        <f t="shared" si="10"/>
        <v>8.0138730919332865E-2</v>
      </c>
      <c r="F132" s="22">
        <v>170737</v>
      </c>
      <c r="G132" s="21">
        <f t="shared" si="11"/>
        <v>0.16234383045902179</v>
      </c>
      <c r="H132" s="22">
        <v>474358</v>
      </c>
      <c r="I132" s="21">
        <f t="shared" si="12"/>
        <v>0.41616585698834652</v>
      </c>
      <c r="J132" s="22">
        <v>881229</v>
      </c>
      <c r="K132" s="21">
        <f t="shared" si="13"/>
        <v>0.71281415348007926</v>
      </c>
      <c r="L132" s="22">
        <v>895580</v>
      </c>
      <c r="M132" s="21">
        <f t="shared" si="14"/>
        <v>0.67891453514568345</v>
      </c>
      <c r="N132" s="21">
        <f>PRODUCT(D132-F132,100,1/F132)</f>
        <v>-47.118082196594763</v>
      </c>
      <c r="O132" s="21">
        <f>PRODUCT(F132-H132,100,1/H132)</f>
        <v>-64.006720662453247</v>
      </c>
      <c r="P132" s="21">
        <f>PRODUCT(H132-J132,100,1/J132)</f>
        <v>-46.170859106997156</v>
      </c>
      <c r="Q132" s="21">
        <f>PRODUCT(J132-L132,100,1/L132)</f>
        <v>-1.602425243975971</v>
      </c>
    </row>
    <row r="133" spans="1:17" s="23" customFormat="1" ht="39.6">
      <c r="A133" s="17">
        <v>128</v>
      </c>
      <c r="B133" s="18" t="s">
        <v>266</v>
      </c>
      <c r="C133" s="19" t="s">
        <v>267</v>
      </c>
      <c r="D133" s="20">
        <v>88341</v>
      </c>
      <c r="E133" s="21">
        <f t="shared" ref="E133:E196" si="15">PRODUCT(D133,100,1/112665872)</f>
        <v>7.8409724641371428E-2</v>
      </c>
      <c r="F133" s="22">
        <v>31613</v>
      </c>
      <c r="G133" s="21">
        <f t="shared" si="11"/>
        <v>3.005895331592482E-2</v>
      </c>
      <c r="H133" s="22">
        <v>6192</v>
      </c>
      <c r="I133" s="21">
        <f t="shared" si="12"/>
        <v>5.432392805585321E-3</v>
      </c>
      <c r="J133" s="22">
        <v>73866</v>
      </c>
      <c r="K133" s="21">
        <f t="shared" si="13"/>
        <v>5.9749202830319398E-2</v>
      </c>
      <c r="L133" s="22">
        <v>25686</v>
      </c>
      <c r="M133" s="21">
        <f t="shared" si="14"/>
        <v>1.9471849248254791E-2</v>
      </c>
      <c r="N133" s="21">
        <f>PRODUCT(D133-F133,100,1/F133)</f>
        <v>179.44516496378071</v>
      </c>
      <c r="O133" s="21">
        <f>PRODUCT(F133-H133,100,1/H133)</f>
        <v>410.54586563307492</v>
      </c>
      <c r="P133" s="21">
        <f>PRODUCT(H133-J133,100,1/J133)</f>
        <v>-91.61725286329299</v>
      </c>
      <c r="Q133" s="21">
        <f>PRODUCT(J133-L133,100,1/L133)</f>
        <v>187.57299696332632</v>
      </c>
    </row>
    <row r="134" spans="1:17" s="23" customFormat="1" ht="39.6">
      <c r="A134" s="17">
        <v>129</v>
      </c>
      <c r="B134" s="18" t="s">
        <v>268</v>
      </c>
      <c r="C134" s="19" t="s">
        <v>269</v>
      </c>
      <c r="D134" s="20">
        <v>86139</v>
      </c>
      <c r="E134" s="21">
        <f t="shared" si="15"/>
        <v>7.645527298630414E-2</v>
      </c>
      <c r="F134" s="22">
        <v>55133</v>
      </c>
      <c r="G134" s="21">
        <f t="shared" si="11"/>
        <v>5.2422746122382666E-2</v>
      </c>
      <c r="H134" s="22">
        <v>67752</v>
      </c>
      <c r="I134" s="21">
        <f t="shared" si="12"/>
        <v>5.9440484070416133E-2</v>
      </c>
      <c r="J134" s="22">
        <v>113316</v>
      </c>
      <c r="K134" s="21">
        <f t="shared" si="13"/>
        <v>9.1659771314548957E-2</v>
      </c>
      <c r="L134" s="22">
        <v>125973</v>
      </c>
      <c r="M134" s="21">
        <f t="shared" si="14"/>
        <v>9.5496662203161276E-2</v>
      </c>
      <c r="N134" s="21">
        <f>PRODUCT(D134-F134,100,1/F134)</f>
        <v>56.238550414452327</v>
      </c>
      <c r="O134" s="21">
        <f>PRODUCT(F134-H134,100,1/H134)</f>
        <v>-18.625280434525919</v>
      </c>
      <c r="P134" s="21">
        <f>PRODUCT(H134-J134,100,1/J134)</f>
        <v>-40.209679127395958</v>
      </c>
      <c r="Q134" s="21">
        <f>PRODUCT(J134-L134,100,1/L134)</f>
        <v>-10.047391107618299</v>
      </c>
    </row>
    <row r="135" spans="1:17" s="23" customFormat="1" ht="39.6">
      <c r="A135" s="17">
        <v>130</v>
      </c>
      <c r="B135" s="18" t="s">
        <v>270</v>
      </c>
      <c r="C135" s="19" t="s">
        <v>271</v>
      </c>
      <c r="D135" s="20">
        <v>79119</v>
      </c>
      <c r="E135" s="21">
        <f t="shared" si="15"/>
        <v>7.0224459808024206E-2</v>
      </c>
      <c r="F135" s="22">
        <v>154300</v>
      </c>
      <c r="G135" s="21">
        <f t="shared" si="11"/>
        <v>0.14671484821583525</v>
      </c>
      <c r="H135" s="22">
        <v>182602</v>
      </c>
      <c r="I135" s="21">
        <f t="shared" si="12"/>
        <v>0.16020119365075755</v>
      </c>
      <c r="J135" s="22">
        <v>108745</v>
      </c>
      <c r="K135" s="21">
        <f t="shared" si="13"/>
        <v>8.7962351579658885E-2</v>
      </c>
      <c r="L135" s="22">
        <v>108067</v>
      </c>
      <c r="M135" s="21">
        <f t="shared" si="14"/>
        <v>8.1922616706032486E-2</v>
      </c>
      <c r="N135" s="21">
        <f>PRODUCT(D135-F135,100,1/F135)</f>
        <v>-48.72391445236552</v>
      </c>
      <c r="O135" s="21">
        <f>PRODUCT(F135-H135,100,1/H135)</f>
        <v>-15.499282592742686</v>
      </c>
      <c r="P135" s="21">
        <f>PRODUCT(H135-J135,100,1/J135)</f>
        <v>67.91760540714516</v>
      </c>
      <c r="Q135" s="21">
        <f>PRODUCT(J135-L135,100,1/L135)</f>
        <v>0.62738856450165181</v>
      </c>
    </row>
    <row r="136" spans="1:17" s="23" customFormat="1" ht="39.6">
      <c r="A136" s="17">
        <v>131</v>
      </c>
      <c r="B136" s="18" t="s">
        <v>272</v>
      </c>
      <c r="C136" s="19" t="s">
        <v>273</v>
      </c>
      <c r="D136" s="20">
        <v>76934</v>
      </c>
      <c r="E136" s="21">
        <f t="shared" si="15"/>
        <v>6.8285097016778956E-2</v>
      </c>
      <c r="F136" s="22">
        <v>86040</v>
      </c>
      <c r="G136" s="21">
        <f t="shared" si="11"/>
        <v>8.1810405317501389E-2</v>
      </c>
      <c r="H136" s="22">
        <v>22726</v>
      </c>
      <c r="I136" s="21">
        <f t="shared" si="12"/>
        <v>1.9938074757708656E-2</v>
      </c>
      <c r="J136" s="22">
        <v>30339</v>
      </c>
      <c r="K136" s="21">
        <f t="shared" si="13"/>
        <v>2.4540804492852737E-2</v>
      </c>
      <c r="L136" s="22">
        <v>43840</v>
      </c>
      <c r="M136" s="21">
        <f t="shared" si="14"/>
        <v>3.3233896715856498E-2</v>
      </c>
      <c r="N136" s="21">
        <f>PRODUCT(D136-F136,100,1/F136)</f>
        <v>-10.583449558344956</v>
      </c>
      <c r="O136" s="21">
        <f>PRODUCT(F136-H136,100,1/H136)</f>
        <v>278.59720144328082</v>
      </c>
      <c r="P136" s="21">
        <f>PRODUCT(H136-J136,100,1/J136)</f>
        <v>-25.093114473120409</v>
      </c>
      <c r="Q136" s="21">
        <f>PRODUCT(J136-L136,100,1/L136)</f>
        <v>-30.796076642335766</v>
      </c>
    </row>
    <row r="137" spans="1:17" s="23" customFormat="1" ht="39.6">
      <c r="A137" s="17">
        <v>132</v>
      </c>
      <c r="B137" s="18" t="s">
        <v>274</v>
      </c>
      <c r="C137" s="19" t="s">
        <v>275</v>
      </c>
      <c r="D137" s="20">
        <v>71847</v>
      </c>
      <c r="E137" s="21">
        <f t="shared" si="15"/>
        <v>6.376997641308807E-2</v>
      </c>
      <c r="F137" s="22">
        <v>110205</v>
      </c>
      <c r="G137" s="21">
        <f t="shared" si="11"/>
        <v>0.10478749091138123</v>
      </c>
      <c r="H137" s="22">
        <v>105475</v>
      </c>
      <c r="I137" s="21">
        <f t="shared" si="12"/>
        <v>9.2535793147466364E-2</v>
      </c>
      <c r="J137" s="22">
        <v>86767</v>
      </c>
      <c r="K137" s="21">
        <f t="shared" si="13"/>
        <v>7.0184646278102558E-2</v>
      </c>
      <c r="L137" s="22">
        <v>53206</v>
      </c>
      <c r="M137" s="21">
        <f t="shared" si="14"/>
        <v>4.0334003391055216E-2</v>
      </c>
      <c r="N137" s="21">
        <f>PRODUCT(D137-F137,100,1/F137)</f>
        <v>-34.806043282972645</v>
      </c>
      <c r="O137" s="21">
        <f>PRODUCT(F137-H137,100,1/H137)</f>
        <v>4.4844749940744251</v>
      </c>
      <c r="P137" s="21">
        <f>PRODUCT(H137-J137,100,1/J137)</f>
        <v>21.561192619313797</v>
      </c>
      <c r="Q137" s="21">
        <f>PRODUCT(J137-L137,100,1/L137)</f>
        <v>63.077472465511413</v>
      </c>
    </row>
    <row r="138" spans="1:17" s="23" customFormat="1" ht="52.8">
      <c r="A138" s="17">
        <v>133</v>
      </c>
      <c r="B138" s="18" t="s">
        <v>276</v>
      </c>
      <c r="C138" s="19" t="s">
        <v>277</v>
      </c>
      <c r="D138" s="20">
        <v>70020</v>
      </c>
      <c r="E138" s="21">
        <f t="shared" si="15"/>
        <v>6.2148367342330604E-2</v>
      </c>
      <c r="F138" s="22">
        <v>118199</v>
      </c>
      <c r="G138" s="21">
        <f t="shared" si="11"/>
        <v>0.11238851810929042</v>
      </c>
      <c r="H138" s="22">
        <v>201265</v>
      </c>
      <c r="I138" s="21">
        <f t="shared" si="12"/>
        <v>0.17657469929201061</v>
      </c>
      <c r="J138" s="22">
        <v>126881</v>
      </c>
      <c r="K138" s="21">
        <f t="shared" si="13"/>
        <v>0.1026323153320033</v>
      </c>
      <c r="L138" s="22">
        <v>95410</v>
      </c>
      <c r="M138" s="21">
        <f t="shared" si="14"/>
        <v>7.2327693559759765E-2</v>
      </c>
      <c r="N138" s="21">
        <f>PRODUCT(D138-F138,100,1/F138)</f>
        <v>-40.760920143148418</v>
      </c>
      <c r="O138" s="21">
        <f>PRODUCT(F138-H138,100,1/H138)</f>
        <v>-41.271954885350162</v>
      </c>
      <c r="P138" s="21">
        <f>PRODUCT(H138-J138,100,1/J138)</f>
        <v>58.625010836925931</v>
      </c>
      <c r="Q138" s="21">
        <f>PRODUCT(J138-L138,100,1/L138)</f>
        <v>32.985012053243892</v>
      </c>
    </row>
    <row r="139" spans="1:17" s="23" customFormat="1" ht="39.6">
      <c r="A139" s="17">
        <v>134</v>
      </c>
      <c r="B139" s="18" t="s">
        <v>278</v>
      </c>
      <c r="C139" s="19" t="s">
        <v>279</v>
      </c>
      <c r="D139" s="20">
        <v>66636</v>
      </c>
      <c r="E139" s="21">
        <f t="shared" si="15"/>
        <v>5.9144795861518738E-2</v>
      </c>
      <c r="F139" s="22">
        <v>72012</v>
      </c>
      <c r="G139" s="21">
        <f t="shared" si="11"/>
        <v>6.8472000322221185E-2</v>
      </c>
      <c r="H139" s="22">
        <v>45864</v>
      </c>
      <c r="I139" s="21">
        <f t="shared" si="12"/>
        <v>4.0237607176254062E-2</v>
      </c>
      <c r="J139" s="22">
        <v>66651</v>
      </c>
      <c r="K139" s="21">
        <f t="shared" si="13"/>
        <v>5.3913087453545859E-2</v>
      </c>
      <c r="L139" s="22">
        <v>67918</v>
      </c>
      <c r="M139" s="21">
        <f t="shared" si="14"/>
        <v>5.1486765445883702E-2</v>
      </c>
      <c r="N139" s="21">
        <f>PRODUCT(D139-F139,100,1/F139)</f>
        <v>-7.4654224295950673</v>
      </c>
      <c r="O139" s="21">
        <f>PRODUCT(F139-H139,100,1/H139)</f>
        <v>57.012035583464154</v>
      </c>
      <c r="P139" s="21">
        <f>PRODUCT(H139-J139,100,1/J139)</f>
        <v>-31.187829139847864</v>
      </c>
      <c r="Q139" s="21">
        <f>PRODUCT(J139-L139,100,1/L139)</f>
        <v>-1.8654848493771903</v>
      </c>
    </row>
    <row r="140" spans="1:17" s="23" customFormat="1" ht="52.8">
      <c r="A140" s="17">
        <v>135</v>
      </c>
      <c r="B140" s="18" t="s">
        <v>280</v>
      </c>
      <c r="C140" s="19" t="s">
        <v>281</v>
      </c>
      <c r="D140" s="20">
        <v>63763</v>
      </c>
      <c r="E140" s="21">
        <f t="shared" si="15"/>
        <v>5.6594777875593062E-2</v>
      </c>
      <c r="F140" s="22">
        <v>234056</v>
      </c>
      <c r="G140" s="21">
        <f t="shared" si="11"/>
        <v>0.2225501653532439</v>
      </c>
      <c r="H140" s="22">
        <v>28517</v>
      </c>
      <c r="I140" s="21">
        <f t="shared" si="12"/>
        <v>2.5018660471071805E-2</v>
      </c>
      <c r="J140" s="22">
        <v>64878</v>
      </c>
      <c r="K140" s="21">
        <f t="shared" si="13"/>
        <v>5.2478931866155765E-2</v>
      </c>
      <c r="L140" s="22">
        <v>36087</v>
      </c>
      <c r="M140" s="21">
        <f t="shared" si="14"/>
        <v>2.735656092119328E-2</v>
      </c>
      <c r="N140" s="21">
        <f>PRODUCT(D140-F140,100,1/F140)</f>
        <v>-72.757374303585465</v>
      </c>
      <c r="O140" s="21">
        <f>PRODUCT(F140-H140,100,1/H140)</f>
        <v>720.75954693691483</v>
      </c>
      <c r="P140" s="21">
        <f>PRODUCT(H140-J140,100,1/J140)</f>
        <v>-56.045192515182336</v>
      </c>
      <c r="Q140" s="21">
        <f>PRODUCT(J140-L140,100,1/L140)</f>
        <v>79.782193033502367</v>
      </c>
    </row>
    <row r="141" spans="1:17" s="23" customFormat="1" ht="52.8">
      <c r="A141" s="17">
        <v>136</v>
      </c>
      <c r="B141" s="18" t="s">
        <v>282</v>
      </c>
      <c r="C141" s="19" t="s">
        <v>283</v>
      </c>
      <c r="D141" s="20">
        <v>61019</v>
      </c>
      <c r="E141" s="21">
        <f t="shared" si="15"/>
        <v>5.4159257738669968E-2</v>
      </c>
      <c r="F141" s="22">
        <v>102282</v>
      </c>
      <c r="G141" s="21">
        <f t="shared" si="11"/>
        <v>9.7253973462165008E-2</v>
      </c>
      <c r="H141" s="22">
        <v>80314</v>
      </c>
      <c r="I141" s="21">
        <f t="shared" si="12"/>
        <v>7.046143342825896E-2</v>
      </c>
      <c r="J141" s="22">
        <v>113996</v>
      </c>
      <c r="K141" s="21">
        <f t="shared" si="13"/>
        <v>9.2209814066621862E-2</v>
      </c>
      <c r="L141" s="22">
        <v>49355</v>
      </c>
      <c r="M141" s="21">
        <f t="shared" si="14"/>
        <v>3.7414666341494013E-2</v>
      </c>
      <c r="N141" s="21">
        <f>PRODUCT(D141-F141,100,1/F141)</f>
        <v>-40.342386734713827</v>
      </c>
      <c r="O141" s="21">
        <f>PRODUCT(F141-H141,100,1/H141)</f>
        <v>27.352640884528228</v>
      </c>
      <c r="P141" s="21">
        <f>PRODUCT(H141-J141,100,1/J141)</f>
        <v>-29.546650759675778</v>
      </c>
      <c r="Q141" s="21">
        <f>PRODUCT(J141-L141,100,1/L141)</f>
        <v>130.97153277276871</v>
      </c>
    </row>
    <row r="142" spans="1:17" s="23" customFormat="1" ht="52.8">
      <c r="A142" s="17">
        <v>137</v>
      </c>
      <c r="B142" s="18" t="s">
        <v>284</v>
      </c>
      <c r="C142" s="19" t="s">
        <v>285</v>
      </c>
      <c r="D142" s="20">
        <v>59057</v>
      </c>
      <c r="E142" s="21">
        <f t="shared" si="15"/>
        <v>5.241782533756096E-2</v>
      </c>
      <c r="F142" s="22">
        <v>93515</v>
      </c>
      <c r="G142" s="21">
        <f t="shared" si="11"/>
        <v>8.8917945760880315E-2</v>
      </c>
      <c r="H142" s="22">
        <v>97587</v>
      </c>
      <c r="I142" s="21">
        <f t="shared" si="12"/>
        <v>8.5615458126397731E-2</v>
      </c>
      <c r="J142" s="22">
        <v>150060</v>
      </c>
      <c r="K142" s="21">
        <f t="shared" si="13"/>
        <v>0.12138149320008838</v>
      </c>
      <c r="L142" s="22">
        <v>121878</v>
      </c>
      <c r="M142" s="21">
        <f t="shared" si="14"/>
        <v>9.2392355472973503E-2</v>
      </c>
      <c r="N142" s="21">
        <f>PRODUCT(D142-F142,100,1/F142)</f>
        <v>-36.847564561835</v>
      </c>
      <c r="O142" s="21">
        <f>PRODUCT(F142-H142,100,1/H142)</f>
        <v>-4.1726869357598861</v>
      </c>
      <c r="P142" s="21">
        <f>PRODUCT(H142-J142,100,1/J142)</f>
        <v>-34.96801279488205</v>
      </c>
      <c r="Q142" s="21">
        <f>PRODUCT(J142-L142,100,1/L142)</f>
        <v>23.123123123123122</v>
      </c>
    </row>
    <row r="143" spans="1:17" s="23" customFormat="1" ht="52.8">
      <c r="A143" s="17">
        <v>138</v>
      </c>
      <c r="B143" s="18" t="s">
        <v>286</v>
      </c>
      <c r="C143" s="19" t="s">
        <v>287</v>
      </c>
      <c r="D143" s="20">
        <v>56983</v>
      </c>
      <c r="E143" s="21">
        <f t="shared" si="15"/>
        <v>5.0576983951271415E-2</v>
      </c>
      <c r="F143" s="22">
        <v>358</v>
      </c>
      <c r="G143" s="21">
        <f t="shared" si="11"/>
        <v>3.404012680574791E-4</v>
      </c>
      <c r="H143" s="22">
        <v>18423</v>
      </c>
      <c r="I143" s="21">
        <f t="shared" si="12"/>
        <v>1.6162947780571441E-2</v>
      </c>
      <c r="J143" s="22">
        <v>612</v>
      </c>
      <c r="K143" s="21">
        <f t="shared" si="13"/>
        <v>4.9503847686561443E-4</v>
      </c>
      <c r="L143" s="22">
        <v>120</v>
      </c>
      <c r="M143" s="21">
        <f t="shared" si="14"/>
        <v>9.0968695390118142E-5</v>
      </c>
      <c r="N143" s="21">
        <f>PRODUCT(D143-F143,100,1/F143)</f>
        <v>15817.039106145252</v>
      </c>
      <c r="O143" s="21">
        <f>PRODUCT(F143-H143,100,1/H143)</f>
        <v>-98.056776855018185</v>
      </c>
      <c r="P143" s="21">
        <f>PRODUCT(H143-J143,100,1/J143)</f>
        <v>2910.294117647059</v>
      </c>
      <c r="Q143" s="21">
        <f>PRODUCT(J143-L143,100,1/L143)</f>
        <v>410</v>
      </c>
    </row>
    <row r="144" spans="1:17" s="23" customFormat="1" ht="26.4">
      <c r="A144" s="17">
        <v>139</v>
      </c>
      <c r="B144" s="18" t="s">
        <v>288</v>
      </c>
      <c r="C144" s="19" t="s">
        <v>289</v>
      </c>
      <c r="D144" s="20">
        <v>56777</v>
      </c>
      <c r="E144" s="21">
        <f t="shared" si="15"/>
        <v>5.0394142424957218E-2</v>
      </c>
      <c r="F144" s="22">
        <v>74950</v>
      </c>
      <c r="G144" s="21">
        <f t="shared" si="11"/>
        <v>7.1265572739966643E-2</v>
      </c>
      <c r="H144" s="22">
        <v>94892</v>
      </c>
      <c r="I144" s="21">
        <f t="shared" si="12"/>
        <v>8.325106881582725E-2</v>
      </c>
      <c r="J144" s="22">
        <v>98964</v>
      </c>
      <c r="K144" s="21">
        <f t="shared" si="13"/>
        <v>8.0050633700210233E-2</v>
      </c>
      <c r="L144" s="22">
        <v>64509</v>
      </c>
      <c r="M144" s="21">
        <f t="shared" si="14"/>
        <v>4.8902496424342766E-2</v>
      </c>
      <c r="N144" s="21">
        <f>PRODUCT(D144-F144,100,1/F144)</f>
        <v>-24.246831220813874</v>
      </c>
      <c r="O144" s="21">
        <f>PRODUCT(F144-H144,100,1/H144)</f>
        <v>-21.015470218775029</v>
      </c>
      <c r="P144" s="21">
        <f>PRODUCT(H144-J144,100,1/J144)</f>
        <v>-4.1146275413281597</v>
      </c>
      <c r="Q144" s="21">
        <f>PRODUCT(J144-L144,100,1/L144)</f>
        <v>53.411151932288512</v>
      </c>
    </row>
    <row r="145" spans="1:17" s="23" customFormat="1" ht="52.8">
      <c r="A145" s="17">
        <v>140</v>
      </c>
      <c r="B145" s="18" t="s">
        <v>290</v>
      </c>
      <c r="C145" s="19" t="s">
        <v>291</v>
      </c>
      <c r="D145" s="20">
        <v>54923</v>
      </c>
      <c r="E145" s="21">
        <f t="shared" si="15"/>
        <v>4.8748568688129441E-2</v>
      </c>
      <c r="F145" s="22">
        <v>29981</v>
      </c>
      <c r="G145" s="21">
        <f t="shared" si="11"/>
        <v>2.8507179937517543E-2</v>
      </c>
      <c r="H145" s="22">
        <v>30851</v>
      </c>
      <c r="I145" s="21">
        <f t="shared" si="12"/>
        <v>2.706633566620038E-2</v>
      </c>
      <c r="J145" s="22">
        <v>47058</v>
      </c>
      <c r="K145" s="21">
        <f t="shared" si="13"/>
        <v>3.8064576216245233E-2</v>
      </c>
      <c r="L145" s="22">
        <v>62719</v>
      </c>
      <c r="M145" s="21">
        <f t="shared" si="14"/>
        <v>4.7545546718106832E-2</v>
      </c>
      <c r="N145" s="21">
        <f>PRODUCT(D145-F145,100,1/F145)</f>
        <v>83.192688702845132</v>
      </c>
      <c r="O145" s="21">
        <f>PRODUCT(F145-H145,100,1/H145)</f>
        <v>-2.8200058344948302</v>
      </c>
      <c r="P145" s="21">
        <f>PRODUCT(H145-J145,100,1/J145)</f>
        <v>-34.440477708359893</v>
      </c>
      <c r="Q145" s="21">
        <f>PRODUCT(J145-L145,100,1/L145)</f>
        <v>-24.970104752945677</v>
      </c>
    </row>
    <row r="146" spans="1:17" s="23" customFormat="1" ht="52.8">
      <c r="A146" s="17">
        <v>141</v>
      </c>
      <c r="B146" s="18" t="s">
        <v>292</v>
      </c>
      <c r="C146" s="19" t="s">
        <v>293</v>
      </c>
      <c r="D146" s="20">
        <v>54635</v>
      </c>
      <c r="E146" s="21">
        <f t="shared" si="15"/>
        <v>4.84929455833795E-2</v>
      </c>
      <c r="F146" s="22">
        <v>372</v>
      </c>
      <c r="G146" s="21">
        <f t="shared" si="11"/>
        <v>3.5371304948989446E-4</v>
      </c>
      <c r="H146" s="22"/>
      <c r="I146" s="21">
        <f t="shared" si="12"/>
        <v>8.7732441950667331E-7</v>
      </c>
      <c r="J146" s="22"/>
      <c r="K146" s="21">
        <f t="shared" si="13"/>
        <v>8.0888640010721309E-7</v>
      </c>
      <c r="L146" s="22"/>
      <c r="M146" s="21">
        <f t="shared" si="14"/>
        <v>7.5807246158431789E-7</v>
      </c>
      <c r="N146" s="21">
        <f>PRODUCT(D146-F146,100,1/F146)</f>
        <v>14586.827956989249</v>
      </c>
      <c r="O146" s="21"/>
      <c r="P146" s="21"/>
      <c r="Q146" s="21"/>
    </row>
    <row r="147" spans="1:17" s="23" customFormat="1" ht="13.2">
      <c r="A147" s="17">
        <v>142</v>
      </c>
      <c r="B147" s="18" t="s">
        <v>294</v>
      </c>
      <c r="C147" s="19" t="s">
        <v>295</v>
      </c>
      <c r="D147" s="20">
        <v>54230</v>
      </c>
      <c r="E147" s="21">
        <f t="shared" si="15"/>
        <v>4.8133475592324886E-2</v>
      </c>
      <c r="F147" s="22">
        <v>35202</v>
      </c>
      <c r="G147" s="21">
        <f t="shared" si="11"/>
        <v>3.3471523570277592E-2</v>
      </c>
      <c r="H147" s="22">
        <v>54887</v>
      </c>
      <c r="I147" s="21">
        <f t="shared" si="12"/>
        <v>4.8153705413462776E-2</v>
      </c>
      <c r="J147" s="22">
        <v>11680</v>
      </c>
      <c r="K147" s="21">
        <f t="shared" si="13"/>
        <v>9.4477931532522489E-3</v>
      </c>
      <c r="L147" s="22">
        <v>41234</v>
      </c>
      <c r="M147" s="21">
        <f t="shared" si="14"/>
        <v>3.1258359880967763E-2</v>
      </c>
      <c r="N147" s="21">
        <f>PRODUCT(D147-F147,100,1/F147)</f>
        <v>54.053746946196242</v>
      </c>
      <c r="O147" s="21">
        <f>PRODUCT(F147-H147,100,1/H147)</f>
        <v>-35.864594530581016</v>
      </c>
      <c r="P147" s="21">
        <f>PRODUCT(H147-J147,100,1/J147)</f>
        <v>369.92294520547944</v>
      </c>
      <c r="Q147" s="21">
        <f>PRODUCT(J147-L147,100,1/L147)</f>
        <v>-71.673861376533921</v>
      </c>
    </row>
    <row r="148" spans="1:17" s="23" customFormat="1" ht="13.2">
      <c r="A148" s="17">
        <v>143</v>
      </c>
      <c r="B148" s="18" t="s">
        <v>296</v>
      </c>
      <c r="C148" s="19" t="s">
        <v>297</v>
      </c>
      <c r="D148" s="20">
        <v>53972</v>
      </c>
      <c r="E148" s="21">
        <f t="shared" si="15"/>
        <v>4.7904479894319729E-2</v>
      </c>
      <c r="F148" s="22">
        <v>161364</v>
      </c>
      <c r="G148" s="21">
        <f t="shared" si="11"/>
        <v>0.15343159279001969</v>
      </c>
      <c r="H148" s="22">
        <v>136811</v>
      </c>
      <c r="I148" s="21">
        <f t="shared" si="12"/>
        <v>0.12002763115712749</v>
      </c>
      <c r="J148" s="22">
        <v>183878</v>
      </c>
      <c r="K148" s="21">
        <f t="shared" si="13"/>
        <v>0.14873641347891411</v>
      </c>
      <c r="L148" s="22">
        <v>218335</v>
      </c>
      <c r="M148" s="21">
        <f t="shared" si="14"/>
        <v>0.16551375090001205</v>
      </c>
      <c r="N148" s="21">
        <f>PRODUCT(D148-F148,100,1/F148)</f>
        <v>-66.552638754616893</v>
      </c>
      <c r="O148" s="21">
        <f>PRODUCT(F148-H148,100,1/H148)</f>
        <v>17.946656336113325</v>
      </c>
      <c r="P148" s="21">
        <f>PRODUCT(H148-J148,100,1/J148)</f>
        <v>-25.59686313751509</v>
      </c>
      <c r="Q148" s="21">
        <f>PRODUCT(J148-L148,100,1/L148)</f>
        <v>-15.781711589987864</v>
      </c>
    </row>
    <row r="149" spans="1:17" s="23" customFormat="1" ht="52.8">
      <c r="A149" s="17">
        <v>144</v>
      </c>
      <c r="B149" s="18" t="s">
        <v>298</v>
      </c>
      <c r="C149" s="19" t="s">
        <v>299</v>
      </c>
      <c r="D149" s="20">
        <v>53515</v>
      </c>
      <c r="E149" s="21">
        <f t="shared" si="15"/>
        <v>4.7498855731574155E-2</v>
      </c>
      <c r="F149" s="22">
        <v>37890</v>
      </c>
      <c r="G149" s="21">
        <f t="shared" si="11"/>
        <v>3.6027385605301346E-2</v>
      </c>
      <c r="H149" s="22">
        <v>53197</v>
      </c>
      <c r="I149" s="21">
        <f t="shared" si="12"/>
        <v>4.6671027144496502E-2</v>
      </c>
      <c r="J149" s="22">
        <v>11805</v>
      </c>
      <c r="K149" s="21">
        <f t="shared" si="13"/>
        <v>9.5489039532656497E-3</v>
      </c>
      <c r="L149" s="22"/>
      <c r="M149" s="21">
        <f t="shared" si="14"/>
        <v>7.5807246158431789E-7</v>
      </c>
      <c r="N149" s="21">
        <f>PRODUCT(D149-F149,100,1/F149)</f>
        <v>41.237793613090524</v>
      </c>
      <c r="O149" s="21">
        <f>PRODUCT(F149-H149,100,1/H149)</f>
        <v>-28.774178995056115</v>
      </c>
      <c r="P149" s="21">
        <f>PRODUCT(H149-J149,100,1/J149)</f>
        <v>350.63108852181279</v>
      </c>
      <c r="Q149" s="21"/>
    </row>
    <row r="150" spans="1:17" s="23" customFormat="1" ht="52.8">
      <c r="A150" s="17">
        <v>145</v>
      </c>
      <c r="B150" s="18" t="s">
        <v>300</v>
      </c>
      <c r="C150" s="19" t="s">
        <v>301</v>
      </c>
      <c r="D150" s="20">
        <v>53383</v>
      </c>
      <c r="E150" s="21">
        <f t="shared" si="15"/>
        <v>4.7381695141897093E-2</v>
      </c>
      <c r="F150" s="22">
        <v>71077</v>
      </c>
      <c r="G150" s="21">
        <f t="shared" si="11"/>
        <v>6.7582963490842016E-2</v>
      </c>
      <c r="H150" s="22">
        <v>4028</v>
      </c>
      <c r="I150" s="21">
        <f t="shared" si="12"/>
        <v>3.53386276177288E-3</v>
      </c>
      <c r="J150" s="22">
        <v>61112</v>
      </c>
      <c r="K150" s="21">
        <f t="shared" si="13"/>
        <v>4.9432665683352001E-2</v>
      </c>
      <c r="L150" s="22">
        <v>52887</v>
      </c>
      <c r="M150" s="21">
        <f t="shared" si="14"/>
        <v>4.0092178275809819E-2</v>
      </c>
      <c r="N150" s="21">
        <f>PRODUCT(D150-F150,100,1/F150)</f>
        <v>-24.894128902457897</v>
      </c>
      <c r="O150" s="21">
        <f>PRODUCT(F150-H150,100,1/H150)</f>
        <v>1664.5729890764646</v>
      </c>
      <c r="P150" s="21">
        <f>PRODUCT(H150-J150,100,1/J150)</f>
        <v>-93.408823144390624</v>
      </c>
      <c r="Q150" s="21">
        <f>PRODUCT(J150-L150,100,1/L150)</f>
        <v>15.552026017735928</v>
      </c>
    </row>
    <row r="151" spans="1:17" s="23" customFormat="1" ht="26.4">
      <c r="A151" s="17">
        <v>146</v>
      </c>
      <c r="B151" s="18" t="s">
        <v>302</v>
      </c>
      <c r="C151" s="19" t="s">
        <v>303</v>
      </c>
      <c r="D151" s="20">
        <v>51341</v>
      </c>
      <c r="E151" s="21">
        <f t="shared" si="15"/>
        <v>4.5569256322801989E-2</v>
      </c>
      <c r="F151" s="22">
        <v>30344</v>
      </c>
      <c r="G151" s="21">
        <f t="shared" si="11"/>
        <v>2.8852335413229454E-2</v>
      </c>
      <c r="H151" s="22">
        <v>52468</v>
      </c>
      <c r="I151" s="21">
        <f t="shared" si="12"/>
        <v>4.6031457642676132E-2</v>
      </c>
      <c r="J151" s="22">
        <v>56698</v>
      </c>
      <c r="K151" s="21">
        <f t="shared" si="13"/>
        <v>4.5862241113278766E-2</v>
      </c>
      <c r="L151" s="22">
        <v>63880</v>
      </c>
      <c r="M151" s="21">
        <f t="shared" si="14"/>
        <v>4.8425668846006228E-2</v>
      </c>
      <c r="N151" s="21">
        <f>PRODUCT(D151-F151,100,1/F151)</f>
        <v>69.196546269443715</v>
      </c>
      <c r="O151" s="21">
        <f>PRODUCT(F151-H151,100,1/H151)</f>
        <v>-42.166653960509265</v>
      </c>
      <c r="P151" s="21">
        <f>PRODUCT(H151-J151,100,1/J151)</f>
        <v>-7.4605806201276943</v>
      </c>
      <c r="Q151" s="21">
        <f>PRODUCT(J151-L151,100,1/L151)</f>
        <v>-11.242955541640576</v>
      </c>
    </row>
    <row r="152" spans="1:17" s="23" customFormat="1" ht="39.6">
      <c r="A152" s="17">
        <v>147</v>
      </c>
      <c r="B152" s="18" t="s">
        <v>304</v>
      </c>
      <c r="C152" s="19" t="s">
        <v>305</v>
      </c>
      <c r="D152" s="20">
        <v>49355</v>
      </c>
      <c r="E152" s="21">
        <f t="shared" si="15"/>
        <v>4.3806521996297157E-2</v>
      </c>
      <c r="F152" s="22">
        <v>41427</v>
      </c>
      <c r="G152" s="21">
        <f>PRODUCT(F152,100,1/105169996)</f>
        <v>3.9390512100048007E-2</v>
      </c>
      <c r="H152" s="22">
        <v>101239</v>
      </c>
      <c r="I152" s="21">
        <f>PRODUCT(H152,100,1/113982921)</f>
        <v>8.8819446906436103E-2</v>
      </c>
      <c r="J152" s="22">
        <v>158069</v>
      </c>
      <c r="K152" s="21">
        <f>PRODUCT(J152,100,1/123626754)</f>
        <v>0.12785986437854707</v>
      </c>
      <c r="L152" s="22">
        <v>159301</v>
      </c>
      <c r="M152" s="21">
        <f>PRODUCT(L152,100,1/131913511)</f>
        <v>0.12076170120284342</v>
      </c>
      <c r="N152" s="21">
        <f>PRODUCT(D152-F152,100,1/F152)</f>
        <v>19.137277620875278</v>
      </c>
      <c r="O152" s="21">
        <f>PRODUCT(F152-H152,100,1/H152)</f>
        <v>-59.079998814686043</v>
      </c>
      <c r="P152" s="21">
        <f>PRODUCT(H152-J152,100,1/J152)</f>
        <v>-35.952653587990056</v>
      </c>
      <c r="Q152" s="21">
        <f>PRODUCT(J152-L152,100,1/L152)</f>
        <v>-0.77337869818770755</v>
      </c>
    </row>
    <row r="153" spans="1:17" s="23" customFormat="1" ht="13.2">
      <c r="A153" s="17">
        <v>148</v>
      </c>
      <c r="B153" s="24" t="s">
        <v>306</v>
      </c>
      <c r="C153" s="25" t="s">
        <v>307</v>
      </c>
      <c r="D153" s="20">
        <v>49321</v>
      </c>
      <c r="E153" s="21">
        <f t="shared" si="15"/>
        <v>4.3776344268653067E-2</v>
      </c>
      <c r="F153" s="22"/>
      <c r="G153" s="21"/>
      <c r="H153" s="22"/>
      <c r="I153" s="21"/>
      <c r="J153" s="22"/>
      <c r="K153" s="21"/>
      <c r="L153" s="22"/>
      <c r="M153" s="21"/>
      <c r="N153" s="21"/>
      <c r="O153" s="21"/>
      <c r="P153" s="21"/>
      <c r="Q153" s="21"/>
    </row>
    <row r="154" spans="1:17" s="23" customFormat="1" ht="52.8">
      <c r="A154" s="17">
        <v>149</v>
      </c>
      <c r="B154" s="18" t="s">
        <v>308</v>
      </c>
      <c r="C154" s="19" t="s">
        <v>309</v>
      </c>
      <c r="D154" s="20">
        <v>48929</v>
      </c>
      <c r="E154" s="21">
        <f t="shared" si="15"/>
        <v>4.3428412820521192E-2</v>
      </c>
      <c r="F154" s="22">
        <v>3527</v>
      </c>
      <c r="G154" s="21">
        <f>PRODUCT(F154,100,1/105169996)</f>
        <v>3.3536180794377897E-3</v>
      </c>
      <c r="H154" s="22">
        <v>28239</v>
      </c>
      <c r="I154" s="21">
        <f>PRODUCT(H154,100,1/113982921)</f>
        <v>2.4774764282448947E-2</v>
      </c>
      <c r="J154" s="22">
        <v>47863</v>
      </c>
      <c r="K154" s="21">
        <f>PRODUCT(J154,100,1/123626754)</f>
        <v>3.8715729768331535E-2</v>
      </c>
      <c r="L154" s="22">
        <v>8615</v>
      </c>
      <c r="M154" s="21">
        <f>PRODUCT(L154,100,1/131913511)</f>
        <v>6.5307942565488988E-3</v>
      </c>
      <c r="N154" s="21">
        <f>PRODUCT(D154-F154,100,1/F154)</f>
        <v>1287.2696342500708</v>
      </c>
      <c r="O154" s="21">
        <f>PRODUCT(F154-H154,100,1/H154)</f>
        <v>-87.510180955416274</v>
      </c>
      <c r="P154" s="21">
        <f>PRODUCT(H154-J154,100,1/J154)</f>
        <v>-41.000355180410757</v>
      </c>
      <c r="Q154" s="21">
        <f>PRODUCT(J154-L154,100,1/L154)</f>
        <v>455.57748113755082</v>
      </c>
    </row>
    <row r="155" spans="1:17" s="23" customFormat="1" ht="13.2">
      <c r="A155" s="17">
        <v>150</v>
      </c>
      <c r="B155" s="24" t="s">
        <v>310</v>
      </c>
      <c r="C155" s="25" t="s">
        <v>311</v>
      </c>
      <c r="D155" s="20">
        <v>48600</v>
      </c>
      <c r="E155" s="21">
        <f t="shared" si="15"/>
        <v>4.3136398926553375E-2</v>
      </c>
      <c r="F155" s="22"/>
      <c r="G155" s="21"/>
      <c r="H155" s="22"/>
      <c r="I155" s="21"/>
      <c r="J155" s="22"/>
      <c r="K155" s="21"/>
      <c r="L155" s="22"/>
      <c r="M155" s="21"/>
      <c r="N155" s="21"/>
      <c r="O155" s="21"/>
      <c r="P155" s="21"/>
      <c r="Q155" s="21"/>
    </row>
    <row r="156" spans="1:17" s="23" customFormat="1" ht="52.8">
      <c r="A156" s="17">
        <v>151</v>
      </c>
      <c r="B156" s="18" t="s">
        <v>312</v>
      </c>
      <c r="C156" s="19" t="s">
        <v>313</v>
      </c>
      <c r="D156" s="20">
        <v>48333</v>
      </c>
      <c r="E156" s="21">
        <f t="shared" si="15"/>
        <v>4.2899415006524777E-2</v>
      </c>
      <c r="F156" s="22">
        <v>42475</v>
      </c>
      <c r="G156" s="21">
        <f t="shared" ref="G156:G185" si="16">PRODUCT(F156,100,1/105169996)</f>
        <v>4.0386994024417387E-2</v>
      </c>
      <c r="H156" s="22">
        <v>53439</v>
      </c>
      <c r="I156" s="21">
        <f t="shared" ref="I156:I185" si="17">PRODUCT(H156,100,1/113982921)</f>
        <v>4.6883339654017114E-2</v>
      </c>
      <c r="J156" s="22">
        <v>59104</v>
      </c>
      <c r="K156" s="21">
        <f t="shared" ref="K156:K185" si="18">PRODUCT(J156,100,1/123626754)</f>
        <v>4.7808421791936721E-2</v>
      </c>
      <c r="L156" s="22">
        <v>66612</v>
      </c>
      <c r="M156" s="21">
        <f t="shared" ref="M156:M185" si="19">PRODUCT(L156,100,1/131913511)</f>
        <v>5.0496722811054585E-2</v>
      </c>
      <c r="N156" s="21">
        <f>PRODUCT(D156-F156,100,1/F156)</f>
        <v>13.791642142436727</v>
      </c>
      <c r="O156" s="21">
        <f>PRODUCT(F156-H156,100,1/H156)</f>
        <v>-20.516850988978089</v>
      </c>
      <c r="P156" s="21">
        <f>PRODUCT(H156-J156,100,1/J156)</f>
        <v>-9.58479967514889</v>
      </c>
      <c r="Q156" s="21">
        <f>PRODUCT(J156-L156,100,1/L156)</f>
        <v>-11.271242418783402</v>
      </c>
    </row>
    <row r="157" spans="1:17" s="23" customFormat="1" ht="26.4">
      <c r="A157" s="17">
        <v>152</v>
      </c>
      <c r="B157" s="18" t="s">
        <v>314</v>
      </c>
      <c r="C157" s="19" t="s">
        <v>315</v>
      </c>
      <c r="D157" s="20">
        <v>47975</v>
      </c>
      <c r="E157" s="21">
        <f t="shared" si="15"/>
        <v>4.2581661286036999E-2</v>
      </c>
      <c r="F157" s="22">
        <v>28214</v>
      </c>
      <c r="G157" s="21">
        <f t="shared" si="16"/>
        <v>2.6827042952440542E-2</v>
      </c>
      <c r="H157" s="22">
        <v>51190</v>
      </c>
      <c r="I157" s="21">
        <f t="shared" si="17"/>
        <v>4.4910237034546607E-2</v>
      </c>
      <c r="J157" s="22">
        <v>43910</v>
      </c>
      <c r="K157" s="21">
        <f t="shared" si="18"/>
        <v>3.5518201828707727E-2</v>
      </c>
      <c r="L157" s="22">
        <v>31028</v>
      </c>
      <c r="M157" s="21">
        <f t="shared" si="19"/>
        <v>2.3521472338038217E-2</v>
      </c>
      <c r="N157" s="21">
        <f>PRODUCT(D157-F157,100,1/F157)</f>
        <v>70.039696604522589</v>
      </c>
      <c r="O157" s="21">
        <f>PRODUCT(F157-H157,100,1/H157)</f>
        <v>-44.883766360617308</v>
      </c>
      <c r="P157" s="21">
        <f>PRODUCT(H157-J157,100,1/J157)</f>
        <v>16.579366886813936</v>
      </c>
      <c r="Q157" s="21">
        <f>PRODUCT(J157-L157,100,1/L157)</f>
        <v>41.51733917751708</v>
      </c>
    </row>
    <row r="158" spans="1:17" s="23" customFormat="1" ht="52.8">
      <c r="A158" s="17">
        <v>153</v>
      </c>
      <c r="B158" s="18" t="s">
        <v>316</v>
      </c>
      <c r="C158" s="19" t="s">
        <v>317</v>
      </c>
      <c r="D158" s="20">
        <v>47821</v>
      </c>
      <c r="E158" s="21">
        <f t="shared" si="15"/>
        <v>4.2444973931413763E-2</v>
      </c>
      <c r="F158" s="22">
        <v>48445</v>
      </c>
      <c r="G158" s="21">
        <f t="shared" si="16"/>
        <v>4.6063517963811661E-2</v>
      </c>
      <c r="H158" s="22">
        <v>96751</v>
      </c>
      <c r="I158" s="21">
        <f t="shared" si="17"/>
        <v>8.4882014911690146E-2</v>
      </c>
      <c r="J158" s="22">
        <v>33059</v>
      </c>
      <c r="K158" s="21">
        <f t="shared" si="18"/>
        <v>2.6740975501144355E-2</v>
      </c>
      <c r="L158" s="22">
        <v>17970</v>
      </c>
      <c r="M158" s="21">
        <f t="shared" si="19"/>
        <v>1.3622562134670193E-2</v>
      </c>
      <c r="N158" s="21">
        <f>PRODUCT(D158-F158,100,1/F158)</f>
        <v>-1.2880586231809268</v>
      </c>
      <c r="O158" s="21">
        <f>PRODUCT(F158-H158,100,1/H158)</f>
        <v>-49.928166117146077</v>
      </c>
      <c r="P158" s="21">
        <f>PRODUCT(H158-J158,100,1/J158)</f>
        <v>192.66160500922592</v>
      </c>
      <c r="Q158" s="21">
        <f>PRODUCT(J158-L158,100,1/L158)</f>
        <v>83.96772398441847</v>
      </c>
    </row>
    <row r="159" spans="1:17" s="23" customFormat="1" ht="52.8">
      <c r="A159" s="17">
        <v>154</v>
      </c>
      <c r="B159" s="18" t="s">
        <v>318</v>
      </c>
      <c r="C159" s="19" t="s">
        <v>319</v>
      </c>
      <c r="D159" s="20">
        <v>47692</v>
      </c>
      <c r="E159" s="21">
        <f t="shared" si="15"/>
        <v>4.2330476082411181E-2</v>
      </c>
      <c r="F159" s="22">
        <v>44023</v>
      </c>
      <c r="G159" s="21">
        <f t="shared" si="16"/>
        <v>4.1858896714230168E-2</v>
      </c>
      <c r="H159" s="22">
        <v>40096</v>
      </c>
      <c r="I159" s="21">
        <f t="shared" si="17"/>
        <v>3.5177199924539576E-2</v>
      </c>
      <c r="J159" s="22">
        <v>46605</v>
      </c>
      <c r="K159" s="21">
        <f t="shared" si="18"/>
        <v>3.7698150676996667E-2</v>
      </c>
      <c r="L159" s="22">
        <v>34919</v>
      </c>
      <c r="M159" s="21">
        <f t="shared" si="19"/>
        <v>2.6471132286062796E-2</v>
      </c>
      <c r="N159" s="21">
        <f>PRODUCT(D159-F159,100,1/F159)</f>
        <v>8.3342798082820337</v>
      </c>
      <c r="O159" s="21">
        <f>PRODUCT(F159-H159,100,1/H159)</f>
        <v>9.7939944134078214</v>
      </c>
      <c r="P159" s="21">
        <f>PRODUCT(H159-J159,100,1/J159)</f>
        <v>-13.966312627400495</v>
      </c>
      <c r="Q159" s="21">
        <f>PRODUCT(J159-L159,100,1/L159)</f>
        <v>33.466021363727485</v>
      </c>
    </row>
    <row r="160" spans="1:17" s="23" customFormat="1" ht="52.8">
      <c r="A160" s="17">
        <v>155</v>
      </c>
      <c r="B160" s="18" t="s">
        <v>320</v>
      </c>
      <c r="C160" s="19" t="s">
        <v>321</v>
      </c>
      <c r="D160" s="20">
        <v>47397</v>
      </c>
      <c r="E160" s="21">
        <f t="shared" si="15"/>
        <v>4.2068639916087454E-2</v>
      </c>
      <c r="F160" s="22">
        <v>53633</v>
      </c>
      <c r="G160" s="21">
        <f t="shared" si="16"/>
        <v>5.0996483826052444E-2</v>
      </c>
      <c r="H160" s="22">
        <v>114248</v>
      </c>
      <c r="I160" s="21">
        <f t="shared" si="17"/>
        <v>0.10023256027979842</v>
      </c>
      <c r="J160" s="22">
        <v>172227</v>
      </c>
      <c r="K160" s="21">
        <f t="shared" si="18"/>
        <v>0.13931207803126497</v>
      </c>
      <c r="L160" s="22">
        <v>104365</v>
      </c>
      <c r="M160" s="21">
        <f t="shared" si="19"/>
        <v>7.9116232453247337E-2</v>
      </c>
      <c r="N160" s="21">
        <f>PRODUCT(D160-F160,100,1/F160)</f>
        <v>-11.627169839464507</v>
      </c>
      <c r="O160" s="21">
        <f>PRODUCT(F160-H160,100,1/H160)</f>
        <v>-53.055633359008475</v>
      </c>
      <c r="P160" s="21">
        <f>PRODUCT(H160-J160,100,1/J160)</f>
        <v>-33.664291893837785</v>
      </c>
      <c r="Q160" s="21">
        <f>PRODUCT(J160-L160,100,1/L160)</f>
        <v>65.023714846931441</v>
      </c>
    </row>
    <row r="161" spans="1:17" s="23" customFormat="1" ht="52.8">
      <c r="A161" s="17">
        <v>156</v>
      </c>
      <c r="B161" s="18" t="s">
        <v>322</v>
      </c>
      <c r="C161" s="19" t="s">
        <v>323</v>
      </c>
      <c r="D161" s="20">
        <v>46832</v>
      </c>
      <c r="E161" s="21">
        <f t="shared" si="15"/>
        <v>4.1567157089060648E-2</v>
      </c>
      <c r="F161" s="22">
        <v>22390</v>
      </c>
      <c r="G161" s="21">
        <f t="shared" si="16"/>
        <v>2.1289341876555744E-2</v>
      </c>
      <c r="H161" s="22">
        <v>12542</v>
      </c>
      <c r="I161" s="21">
        <f t="shared" si="17"/>
        <v>1.1003402869452696E-2</v>
      </c>
      <c r="J161" s="22">
        <v>22589</v>
      </c>
      <c r="K161" s="21">
        <f t="shared" si="18"/>
        <v>1.8271934892021835E-2</v>
      </c>
      <c r="L161" s="22">
        <v>141571</v>
      </c>
      <c r="M161" s="21">
        <f t="shared" si="19"/>
        <v>0.10732107645895347</v>
      </c>
      <c r="N161" s="21">
        <f>PRODUCT(D161-F161,100,1/F161)</f>
        <v>109.16480571683788</v>
      </c>
      <c r="O161" s="21">
        <f>PRODUCT(F161-H161,100,1/H161)</f>
        <v>78.52017222133631</v>
      </c>
      <c r="P161" s="21">
        <f>PRODUCT(H161-J161,100,1/J161)</f>
        <v>-44.477400504670413</v>
      </c>
      <c r="Q161" s="21">
        <f>PRODUCT(J161-L161,100,1/L161)</f>
        <v>-84.044048569269137</v>
      </c>
    </row>
    <row r="162" spans="1:17" s="23" customFormat="1" ht="52.8">
      <c r="A162" s="17">
        <v>157</v>
      </c>
      <c r="B162" s="18" t="s">
        <v>324</v>
      </c>
      <c r="C162" s="19" t="s">
        <v>325</v>
      </c>
      <c r="D162" s="20">
        <v>44672</v>
      </c>
      <c r="E162" s="21">
        <f t="shared" si="15"/>
        <v>3.9649983803436054E-2</v>
      </c>
      <c r="F162" s="22"/>
      <c r="G162" s="21">
        <f t="shared" si="16"/>
        <v>9.5084153088681306E-7</v>
      </c>
      <c r="H162" s="22">
        <v>36247</v>
      </c>
      <c r="I162" s="21">
        <f t="shared" si="17"/>
        <v>3.1800378233858388E-2</v>
      </c>
      <c r="J162" s="22">
        <v>34010</v>
      </c>
      <c r="K162" s="21">
        <f t="shared" si="18"/>
        <v>2.7510226467646316E-2</v>
      </c>
      <c r="L162" s="22"/>
      <c r="M162" s="21">
        <f t="shared" si="19"/>
        <v>7.5807246158431789E-7</v>
      </c>
      <c r="N162" s="21"/>
      <c r="O162" s="21">
        <f>PRODUCT(F162-H162,100,1/H162)</f>
        <v>-100</v>
      </c>
      <c r="P162" s="21">
        <f>PRODUCT(H162-J162,100,1/J162)</f>
        <v>6.577477212584534</v>
      </c>
      <c r="Q162" s="21"/>
    </row>
    <row r="163" spans="1:17" s="23" customFormat="1" ht="52.8">
      <c r="A163" s="17">
        <v>158</v>
      </c>
      <c r="B163" s="18" t="s">
        <v>326</v>
      </c>
      <c r="C163" s="19" t="s">
        <v>327</v>
      </c>
      <c r="D163" s="20">
        <v>42674</v>
      </c>
      <c r="E163" s="21">
        <f t="shared" si="15"/>
        <v>3.7876598514233306E-2</v>
      </c>
      <c r="F163" s="22">
        <v>55507</v>
      </c>
      <c r="G163" s="21">
        <f t="shared" si="16"/>
        <v>5.2778360854934335E-2</v>
      </c>
      <c r="H163" s="22">
        <v>27785</v>
      </c>
      <c r="I163" s="21">
        <f t="shared" si="17"/>
        <v>2.4376458995992917E-2</v>
      </c>
      <c r="J163" s="22">
        <v>17759</v>
      </c>
      <c r="K163" s="21">
        <f t="shared" si="18"/>
        <v>1.4365013579503996E-2</v>
      </c>
      <c r="L163" s="22">
        <v>30489</v>
      </c>
      <c r="M163" s="21">
        <f t="shared" si="19"/>
        <v>2.3112871281244268E-2</v>
      </c>
      <c r="N163" s="21">
        <f>PRODUCT(D163-F163,100,1/F163)</f>
        <v>-23.119606536112563</v>
      </c>
      <c r="O163" s="21">
        <f>PRODUCT(F163-H163,100,1/H163)</f>
        <v>99.773258952672293</v>
      </c>
      <c r="P163" s="21">
        <f>PRODUCT(H163-J163,100,1/J163)</f>
        <v>56.455881524860629</v>
      </c>
      <c r="Q163" s="21">
        <f>PRODUCT(J163-L163,100,1/L163)</f>
        <v>-41.752763291678967</v>
      </c>
    </row>
    <row r="164" spans="1:17" s="23" customFormat="1" ht="13.2">
      <c r="A164" s="17">
        <v>159</v>
      </c>
      <c r="B164" s="18" t="s">
        <v>328</v>
      </c>
      <c r="C164" s="19" t="s">
        <v>329</v>
      </c>
      <c r="D164" s="20">
        <v>42277</v>
      </c>
      <c r="E164" s="21">
        <f t="shared" si="15"/>
        <v>3.7524229164977302E-2</v>
      </c>
      <c r="F164" s="22">
        <v>13259</v>
      </c>
      <c r="G164" s="21">
        <f t="shared" si="16"/>
        <v>1.2607207858028255E-2</v>
      </c>
      <c r="H164" s="22">
        <v>33579</v>
      </c>
      <c r="I164" s="21">
        <f t="shared" si="17"/>
        <v>2.9459676682614584E-2</v>
      </c>
      <c r="J164" s="22">
        <v>41693</v>
      </c>
      <c r="K164" s="21">
        <f t="shared" si="18"/>
        <v>3.3724900679670031E-2</v>
      </c>
      <c r="L164" s="22">
        <v>51649</v>
      </c>
      <c r="M164" s="21">
        <f t="shared" si="19"/>
        <v>3.9153684568368437E-2</v>
      </c>
      <c r="N164" s="21">
        <f>PRODUCT(D164-F164,100,1/F164)</f>
        <v>218.85511727882948</v>
      </c>
      <c r="O164" s="21">
        <f>PRODUCT(F164-H164,100,1/H164)</f>
        <v>-60.51401173352393</v>
      </c>
      <c r="P164" s="21">
        <f>PRODUCT(H164-J164,100,1/J164)</f>
        <v>-19.461300458110475</v>
      </c>
      <c r="Q164" s="21">
        <f>PRODUCT(J164-L164,100,1/L164)</f>
        <v>-19.276268659606188</v>
      </c>
    </row>
    <row r="165" spans="1:17" s="23" customFormat="1" ht="39.6">
      <c r="A165" s="17">
        <v>160</v>
      </c>
      <c r="B165" s="18" t="s">
        <v>330</v>
      </c>
      <c r="C165" s="19" t="s">
        <v>331</v>
      </c>
      <c r="D165" s="20">
        <v>42166</v>
      </c>
      <c r="E165" s="21">
        <f t="shared" si="15"/>
        <v>3.7425707760021597E-2</v>
      </c>
      <c r="F165" s="22">
        <v>47343</v>
      </c>
      <c r="G165" s="21">
        <f t="shared" si="16"/>
        <v>4.5015690596774391E-2</v>
      </c>
      <c r="H165" s="22">
        <v>268169</v>
      </c>
      <c r="I165" s="21">
        <f t="shared" si="17"/>
        <v>0.23527121225468509</v>
      </c>
      <c r="J165" s="22">
        <v>88527</v>
      </c>
      <c r="K165" s="21">
        <f t="shared" si="18"/>
        <v>7.1608286342291244E-2</v>
      </c>
      <c r="L165" s="22">
        <v>23422</v>
      </c>
      <c r="M165" s="21">
        <f t="shared" si="19"/>
        <v>1.7755573195227893E-2</v>
      </c>
      <c r="N165" s="21">
        <f>PRODUCT(D165-F165,100,1/F165)</f>
        <v>-10.935090720909109</v>
      </c>
      <c r="O165" s="21">
        <f>PRODUCT(F165-H165,100,1/H165)</f>
        <v>-82.345834156819024</v>
      </c>
      <c r="P165" s="21">
        <f>PRODUCT(H165-J165,100,1/J165)</f>
        <v>202.92340189998532</v>
      </c>
      <c r="Q165" s="21">
        <f>PRODUCT(J165-L165,100,1/L165)</f>
        <v>277.96516095978137</v>
      </c>
    </row>
    <row r="166" spans="1:17" s="23" customFormat="1" ht="13.2">
      <c r="A166" s="17">
        <v>161</v>
      </c>
      <c r="B166" s="18" t="s">
        <v>332</v>
      </c>
      <c r="C166" s="19" t="s">
        <v>333</v>
      </c>
      <c r="D166" s="20">
        <v>41915</v>
      </c>
      <c r="E166" s="21">
        <f t="shared" si="15"/>
        <v>3.7202925123590219E-2</v>
      </c>
      <c r="F166" s="22">
        <v>66643</v>
      </c>
      <c r="G166" s="21">
        <f t="shared" si="16"/>
        <v>6.3366932142889881E-2</v>
      </c>
      <c r="H166" s="22">
        <v>212835</v>
      </c>
      <c r="I166" s="21">
        <f t="shared" si="17"/>
        <v>0.18672534282570283</v>
      </c>
      <c r="J166" s="22">
        <v>129262</v>
      </c>
      <c r="K166" s="21">
        <f t="shared" si="18"/>
        <v>0.10455827385065858</v>
      </c>
      <c r="L166" s="22">
        <v>49594</v>
      </c>
      <c r="M166" s="21">
        <f t="shared" si="19"/>
        <v>3.7595845659812659E-2</v>
      </c>
      <c r="N166" s="21">
        <f>PRODUCT(D166-F166,100,1/F166)</f>
        <v>-37.105172336179344</v>
      </c>
      <c r="O166" s="21">
        <f>PRODUCT(F166-H166,100,1/H166)</f>
        <v>-68.687950759978378</v>
      </c>
      <c r="P166" s="21">
        <f>PRODUCT(H166-J166,100,1/J166)</f>
        <v>64.653958626665215</v>
      </c>
      <c r="Q166" s="21">
        <f>PRODUCT(J166-L166,100,1/L166)</f>
        <v>160.64040004839296</v>
      </c>
    </row>
    <row r="167" spans="1:17" s="23" customFormat="1" ht="13.2">
      <c r="A167" s="17">
        <v>162</v>
      </c>
      <c r="B167" s="18" t="s">
        <v>334</v>
      </c>
      <c r="C167" s="19" t="s">
        <v>335</v>
      </c>
      <c r="D167" s="20">
        <v>41710</v>
      </c>
      <c r="E167" s="21">
        <f t="shared" si="15"/>
        <v>3.7020971177500847E-2</v>
      </c>
      <c r="F167" s="22">
        <v>39918</v>
      </c>
      <c r="G167" s="21">
        <f t="shared" si="16"/>
        <v>3.7955692229939803E-2</v>
      </c>
      <c r="H167" s="22">
        <v>81710</v>
      </c>
      <c r="I167" s="21">
        <f t="shared" si="17"/>
        <v>7.1686178317890273E-2</v>
      </c>
      <c r="J167" s="22">
        <v>13113</v>
      </c>
      <c r="K167" s="21">
        <f t="shared" si="18"/>
        <v>1.0606927364605884E-2</v>
      </c>
      <c r="L167" s="22">
        <v>1675</v>
      </c>
      <c r="M167" s="21">
        <f t="shared" si="19"/>
        <v>1.2697713731537326E-3</v>
      </c>
      <c r="N167" s="21">
        <f>PRODUCT(D167-F167,100,1/F167)</f>
        <v>4.4892028658750442</v>
      </c>
      <c r="O167" s="21">
        <f>PRODUCT(F167-H167,100,1/H167)</f>
        <v>-51.146738465304125</v>
      </c>
      <c r="P167" s="21">
        <f>PRODUCT(H167-J167,100,1/J167)</f>
        <v>523.12209257988263</v>
      </c>
      <c r="Q167" s="21">
        <f>PRODUCT(J167-L167,100,1/L167)</f>
        <v>682.8656716417911</v>
      </c>
    </row>
    <row r="168" spans="1:17" s="23" customFormat="1" ht="26.4">
      <c r="A168" s="17">
        <v>163</v>
      </c>
      <c r="B168" s="18" t="s">
        <v>336</v>
      </c>
      <c r="C168" s="19" t="s">
        <v>337</v>
      </c>
      <c r="D168" s="20">
        <v>38566</v>
      </c>
      <c r="E168" s="21">
        <f t="shared" si="15"/>
        <v>3.4230418950647275E-2</v>
      </c>
      <c r="F168" s="22">
        <v>41315</v>
      </c>
      <c r="G168" s="21">
        <f t="shared" si="16"/>
        <v>3.9284017848588683E-2</v>
      </c>
      <c r="H168" s="22">
        <v>50122</v>
      </c>
      <c r="I168" s="21">
        <f t="shared" si="17"/>
        <v>4.397325455451348E-2</v>
      </c>
      <c r="J168" s="22">
        <v>31287</v>
      </c>
      <c r="K168" s="21">
        <f t="shared" si="18"/>
        <v>2.5307628800154375E-2</v>
      </c>
      <c r="L168" s="22">
        <v>47777</v>
      </c>
      <c r="M168" s="21">
        <f t="shared" si="19"/>
        <v>3.6218427997113958E-2</v>
      </c>
      <c r="N168" s="21">
        <f>PRODUCT(D168-F168,100,1/F168)</f>
        <v>-6.6537577151155753</v>
      </c>
      <c r="O168" s="21">
        <f>PRODUCT(F168-H168,100,1/H168)</f>
        <v>-17.57112645145844</v>
      </c>
      <c r="P168" s="21">
        <f>PRODUCT(H168-J168,100,1/J168)</f>
        <v>60.200722344743824</v>
      </c>
      <c r="Q168" s="21">
        <f>PRODUCT(J168-L168,100,1/L168)</f>
        <v>-34.514515352575508</v>
      </c>
    </row>
    <row r="169" spans="1:17" s="23" customFormat="1" ht="39.6">
      <c r="A169" s="17">
        <v>164</v>
      </c>
      <c r="B169" s="18" t="s">
        <v>338</v>
      </c>
      <c r="C169" s="19" t="s">
        <v>339</v>
      </c>
      <c r="D169" s="20">
        <v>37276</v>
      </c>
      <c r="E169" s="21">
        <f t="shared" si="15"/>
        <v>3.3085440460621472E-2</v>
      </c>
      <c r="F169" s="22">
        <v>16962</v>
      </c>
      <c r="G169" s="21">
        <f t="shared" si="16"/>
        <v>1.6128174046902123E-2</v>
      </c>
      <c r="H169" s="22">
        <v>13478</v>
      </c>
      <c r="I169" s="21">
        <f t="shared" si="17"/>
        <v>1.1824578526110944E-2</v>
      </c>
      <c r="J169" s="22">
        <v>24373</v>
      </c>
      <c r="K169" s="21">
        <f t="shared" si="18"/>
        <v>1.9714988229813102E-2</v>
      </c>
      <c r="L169" s="22">
        <v>11532</v>
      </c>
      <c r="M169" s="21">
        <f t="shared" si="19"/>
        <v>8.7420916269903542E-3</v>
      </c>
      <c r="N169" s="21">
        <f>PRODUCT(D169-F169,100,1/F169)</f>
        <v>119.76182054003066</v>
      </c>
      <c r="O169" s="21">
        <f>PRODUCT(F169-H169,100,1/H169)</f>
        <v>25.849532571598161</v>
      </c>
      <c r="P169" s="21">
        <f>PRODUCT(H169-J169,100,1/J169)</f>
        <v>-44.701103680301976</v>
      </c>
      <c r="Q169" s="21">
        <f>PRODUCT(J169-L169,100,1/L169)</f>
        <v>111.35102323968088</v>
      </c>
    </row>
    <row r="170" spans="1:17" s="23" customFormat="1" ht="52.8">
      <c r="A170" s="17">
        <v>165</v>
      </c>
      <c r="B170" s="18" t="s">
        <v>340</v>
      </c>
      <c r="C170" s="19" t="s">
        <v>341</v>
      </c>
      <c r="D170" s="20">
        <v>36521</v>
      </c>
      <c r="E170" s="21">
        <f t="shared" si="15"/>
        <v>3.241531739087769E-2</v>
      </c>
      <c r="F170" s="22">
        <v>16808</v>
      </c>
      <c r="G170" s="21">
        <f t="shared" si="16"/>
        <v>1.5981744451145554E-2</v>
      </c>
      <c r="H170" s="22">
        <v>42957</v>
      </c>
      <c r="I170" s="21">
        <f t="shared" si="17"/>
        <v>3.7687225088748166E-2</v>
      </c>
      <c r="J170" s="22">
        <v>28716</v>
      </c>
      <c r="K170" s="21">
        <f t="shared" si="18"/>
        <v>2.3227981865478729E-2</v>
      </c>
      <c r="L170" s="22">
        <v>20098</v>
      </c>
      <c r="M170" s="21">
        <f t="shared" si="19"/>
        <v>1.5235740332921622E-2</v>
      </c>
      <c r="N170" s="21">
        <f>PRODUCT(D170-F170,100,1/F170)</f>
        <v>117.28343645882913</v>
      </c>
      <c r="O170" s="21">
        <f>PRODUCT(F170-H170,100,1/H170)</f>
        <v>-60.872500407384123</v>
      </c>
      <c r="P170" s="21">
        <f>PRODUCT(H170-J170,100,1/J170)</f>
        <v>49.592561638111157</v>
      </c>
      <c r="Q170" s="21">
        <f>PRODUCT(J170-L170,100,1/L170)</f>
        <v>42.879888546123993</v>
      </c>
    </row>
    <row r="171" spans="1:17" s="23" customFormat="1" ht="52.8">
      <c r="A171" s="17">
        <v>166</v>
      </c>
      <c r="B171" s="18" t="s">
        <v>342</v>
      </c>
      <c r="C171" s="19" t="s">
        <v>343</v>
      </c>
      <c r="D171" s="20">
        <v>35815</v>
      </c>
      <c r="E171" s="21">
        <f t="shared" si="15"/>
        <v>3.1788685752150395E-2</v>
      </c>
      <c r="F171" s="22">
        <v>45229</v>
      </c>
      <c r="G171" s="21">
        <f t="shared" si="16"/>
        <v>4.3005611600479665E-2</v>
      </c>
      <c r="H171" s="22">
        <v>18287</v>
      </c>
      <c r="I171" s="21">
        <f t="shared" si="17"/>
        <v>1.6043631659518536E-2</v>
      </c>
      <c r="J171" s="22">
        <v>29733</v>
      </c>
      <c r="K171" s="21">
        <f t="shared" si="18"/>
        <v>2.4050619334387766E-2</v>
      </c>
      <c r="L171" s="22">
        <v>14926</v>
      </c>
      <c r="M171" s="21">
        <f t="shared" si="19"/>
        <v>1.1314989561607529E-2</v>
      </c>
      <c r="N171" s="21">
        <f>PRODUCT(D171-F171,100,1/F171)</f>
        <v>-20.814079462291893</v>
      </c>
      <c r="O171" s="21">
        <f>PRODUCT(F171-H171,100,1/H171)</f>
        <v>147.32870345053863</v>
      </c>
      <c r="P171" s="21">
        <f>PRODUCT(H171-J171,100,1/J171)</f>
        <v>-38.495947263982785</v>
      </c>
      <c r="Q171" s="21">
        <f>PRODUCT(J171-L171,100,1/L171)</f>
        <v>99.202733485193619</v>
      </c>
    </row>
    <row r="172" spans="1:17" s="23" customFormat="1" ht="52.8">
      <c r="A172" s="17">
        <v>167</v>
      </c>
      <c r="B172" s="18" t="s">
        <v>344</v>
      </c>
      <c r="C172" s="19" t="s">
        <v>345</v>
      </c>
      <c r="D172" s="20">
        <v>34828</v>
      </c>
      <c r="E172" s="21">
        <f t="shared" si="15"/>
        <v>3.0912644070246933E-2</v>
      </c>
      <c r="F172" s="22">
        <v>41040</v>
      </c>
      <c r="G172" s="21">
        <f t="shared" si="16"/>
        <v>3.902253642759481E-2</v>
      </c>
      <c r="H172" s="22">
        <v>45872</v>
      </c>
      <c r="I172" s="21">
        <f t="shared" si="17"/>
        <v>4.0244625771610115E-2</v>
      </c>
      <c r="J172" s="22">
        <v>46065</v>
      </c>
      <c r="K172" s="21">
        <f t="shared" si="18"/>
        <v>3.7261352020938769E-2</v>
      </c>
      <c r="L172" s="22">
        <v>44858</v>
      </c>
      <c r="M172" s="21">
        <f t="shared" si="19"/>
        <v>3.4005614481749331E-2</v>
      </c>
      <c r="N172" s="21">
        <f>PRODUCT(D172-F172,100,1/F172)</f>
        <v>-15.1364522417154</v>
      </c>
      <c r="O172" s="21">
        <f>PRODUCT(F172-H172,100,1/H172)</f>
        <v>-10.533658876874782</v>
      </c>
      <c r="P172" s="21">
        <f>PRODUCT(H172-J172,100,1/J172)</f>
        <v>-0.41897319005752742</v>
      </c>
      <c r="Q172" s="21">
        <f>PRODUCT(J172-L172,100,1/L172)</f>
        <v>2.6907129163137009</v>
      </c>
    </row>
    <row r="173" spans="1:17" s="23" customFormat="1" ht="39.6">
      <c r="A173" s="17">
        <v>168</v>
      </c>
      <c r="B173" s="18" t="s">
        <v>346</v>
      </c>
      <c r="C173" s="19" t="s">
        <v>347</v>
      </c>
      <c r="D173" s="20">
        <v>34662</v>
      </c>
      <c r="E173" s="21">
        <f t="shared" si="15"/>
        <v>3.0765305752925784E-2</v>
      </c>
      <c r="F173" s="22">
        <v>17369</v>
      </c>
      <c r="G173" s="21">
        <f t="shared" si="16"/>
        <v>1.6515166549973054E-2</v>
      </c>
      <c r="H173" s="22">
        <v>16180</v>
      </c>
      <c r="I173" s="21">
        <f t="shared" si="17"/>
        <v>1.4195109107617974E-2</v>
      </c>
      <c r="J173" s="22">
        <v>18677</v>
      </c>
      <c r="K173" s="21">
        <f t="shared" si="18"/>
        <v>1.5107571294802419E-2</v>
      </c>
      <c r="L173" s="22">
        <v>10975</v>
      </c>
      <c r="M173" s="21">
        <f t="shared" si="19"/>
        <v>8.3198452658878892E-3</v>
      </c>
      <c r="N173" s="21">
        <f>PRODUCT(D173-F173,100,1/F173)</f>
        <v>99.562438827796655</v>
      </c>
      <c r="O173" s="21">
        <f>PRODUCT(F173-H173,100,1/H173)</f>
        <v>7.34857849196539</v>
      </c>
      <c r="P173" s="21">
        <f>PRODUCT(H173-J173,100,1/J173)</f>
        <v>-13.369384804840177</v>
      </c>
      <c r="Q173" s="21">
        <f>PRODUCT(J173-L173,100,1/L173)</f>
        <v>70.177676537585427</v>
      </c>
    </row>
    <row r="174" spans="1:17" s="23" customFormat="1" ht="39.6">
      <c r="A174" s="17">
        <v>169</v>
      </c>
      <c r="B174" s="18" t="s">
        <v>348</v>
      </c>
      <c r="C174" s="19" t="s">
        <v>349</v>
      </c>
      <c r="D174" s="20">
        <v>34378</v>
      </c>
      <c r="E174" s="21">
        <f t="shared" si="15"/>
        <v>3.0513232969075141E-2</v>
      </c>
      <c r="F174" s="22">
        <v>15784</v>
      </c>
      <c r="G174" s="21">
        <f t="shared" si="16"/>
        <v>1.5008082723517457E-2</v>
      </c>
      <c r="H174" s="22">
        <v>43844</v>
      </c>
      <c r="I174" s="21">
        <f t="shared" si="17"/>
        <v>3.8465411848850585E-2</v>
      </c>
      <c r="J174" s="22">
        <v>81755</v>
      </c>
      <c r="K174" s="21">
        <f t="shared" si="18"/>
        <v>6.6130507640765196E-2</v>
      </c>
      <c r="L174" s="22">
        <v>98010</v>
      </c>
      <c r="M174" s="21">
        <f t="shared" si="19"/>
        <v>7.4298681959879001E-2</v>
      </c>
      <c r="N174" s="21">
        <f>PRODUCT(D174-F174,100,1/F174)</f>
        <v>117.80283831728333</v>
      </c>
      <c r="O174" s="21">
        <f>PRODUCT(F174-H174,100,1/H174)</f>
        <v>-63.999635069792902</v>
      </c>
      <c r="P174" s="21">
        <f>PRODUCT(H174-J174,100,1/J174)</f>
        <v>-46.371475750718609</v>
      </c>
      <c r="Q174" s="21">
        <f>PRODUCT(J174-L174,100,1/L174)</f>
        <v>-16.585042342618099</v>
      </c>
    </row>
    <row r="175" spans="1:17" s="23" customFormat="1" ht="52.8">
      <c r="A175" s="17">
        <v>170</v>
      </c>
      <c r="B175" s="18" t="s">
        <v>350</v>
      </c>
      <c r="C175" s="19" t="s">
        <v>351</v>
      </c>
      <c r="D175" s="20">
        <v>33314</v>
      </c>
      <c r="E175" s="21">
        <f t="shared" si="15"/>
        <v>2.9568847609860064E-2</v>
      </c>
      <c r="F175" s="22">
        <v>61069</v>
      </c>
      <c r="G175" s="21">
        <f t="shared" si="16"/>
        <v>5.8066941449726787E-2</v>
      </c>
      <c r="H175" s="22">
        <v>51714</v>
      </c>
      <c r="I175" s="21">
        <f t="shared" si="17"/>
        <v>4.5369955030368107E-2</v>
      </c>
      <c r="J175" s="22">
        <v>44500</v>
      </c>
      <c r="K175" s="21">
        <f t="shared" si="18"/>
        <v>3.599544480477098E-2</v>
      </c>
      <c r="L175" s="22">
        <v>51300</v>
      </c>
      <c r="M175" s="21">
        <f t="shared" si="19"/>
        <v>3.8889117279275506E-2</v>
      </c>
      <c r="N175" s="21">
        <f>PRODUCT(D175-F175,100,1/F175)</f>
        <v>-45.448590938119175</v>
      </c>
      <c r="O175" s="21">
        <f>PRODUCT(F175-H175,100,1/H175)</f>
        <v>18.089878949607456</v>
      </c>
      <c r="P175" s="21">
        <f>PRODUCT(H175-J175,100,1/J175)</f>
        <v>16.211235955056182</v>
      </c>
      <c r="Q175" s="21">
        <f>PRODUCT(J175-L175,100,1/L175)</f>
        <v>-13.255360623781677</v>
      </c>
    </row>
    <row r="176" spans="1:17" s="23" customFormat="1" ht="52.8">
      <c r="A176" s="17">
        <v>171</v>
      </c>
      <c r="B176" s="18" t="s">
        <v>352</v>
      </c>
      <c r="C176" s="19" t="s">
        <v>353</v>
      </c>
      <c r="D176" s="20">
        <v>31960</v>
      </c>
      <c r="E176" s="21">
        <f t="shared" si="15"/>
        <v>2.8367063985445386E-2</v>
      </c>
      <c r="F176" s="22">
        <v>992</v>
      </c>
      <c r="G176" s="21">
        <f t="shared" si="16"/>
        <v>9.4323479863971853E-4</v>
      </c>
      <c r="H176" s="22"/>
      <c r="I176" s="21">
        <f t="shared" si="17"/>
        <v>8.7732441950667331E-7</v>
      </c>
      <c r="J176" s="22">
        <v>99</v>
      </c>
      <c r="K176" s="21">
        <f t="shared" si="18"/>
        <v>8.0079753610614088E-5</v>
      </c>
      <c r="L176" s="22">
        <v>3998</v>
      </c>
      <c r="M176" s="21">
        <f t="shared" si="19"/>
        <v>3.0307737014141031E-3</v>
      </c>
      <c r="N176" s="21">
        <f>PRODUCT(D176-F176,100,1/F176)</f>
        <v>3121.7741935483868</v>
      </c>
      <c r="O176" s="21"/>
      <c r="P176" s="21">
        <f>PRODUCT(H176-J176,100,1/J176)</f>
        <v>-100.00000000000001</v>
      </c>
      <c r="Q176" s="21">
        <f>PRODUCT(J176-L176,100,1/L176)</f>
        <v>-97.523761880940469</v>
      </c>
    </row>
    <row r="177" spans="1:17" s="23" customFormat="1" ht="26.4">
      <c r="A177" s="17">
        <v>172</v>
      </c>
      <c r="B177" s="18" t="s">
        <v>354</v>
      </c>
      <c r="C177" s="19" t="s">
        <v>355</v>
      </c>
      <c r="D177" s="20">
        <v>31696</v>
      </c>
      <c r="E177" s="21">
        <f t="shared" si="15"/>
        <v>2.8132742806091269E-2</v>
      </c>
      <c r="F177" s="22"/>
      <c r="G177" s="21">
        <f t="shared" si="16"/>
        <v>9.5084153088681306E-7</v>
      </c>
      <c r="H177" s="22">
        <v>46981</v>
      </c>
      <c r="I177" s="21">
        <f t="shared" si="17"/>
        <v>4.1217578552843019E-2</v>
      </c>
      <c r="J177" s="22"/>
      <c r="K177" s="21">
        <f t="shared" si="18"/>
        <v>8.0888640010721309E-7</v>
      </c>
      <c r="L177" s="22">
        <v>22731</v>
      </c>
      <c r="M177" s="21">
        <f t="shared" si="19"/>
        <v>1.723174512427313E-2</v>
      </c>
      <c r="N177" s="21"/>
      <c r="O177" s="21">
        <f>PRODUCT(F177-H177,100,1/H177)</f>
        <v>-100</v>
      </c>
      <c r="P177" s="21"/>
      <c r="Q177" s="21">
        <f>PRODUCT(J177-L177,100,1/L177)</f>
        <v>-100</v>
      </c>
    </row>
    <row r="178" spans="1:17" s="23" customFormat="1" ht="39.6">
      <c r="A178" s="17">
        <v>173</v>
      </c>
      <c r="B178" s="18" t="s">
        <v>356</v>
      </c>
      <c r="C178" s="19" t="s">
        <v>357</v>
      </c>
      <c r="D178" s="20">
        <v>30894</v>
      </c>
      <c r="E178" s="21">
        <f t="shared" si="15"/>
        <v>2.7420903465780657E-2</v>
      </c>
      <c r="F178" s="22">
        <v>16217</v>
      </c>
      <c r="G178" s="21">
        <f t="shared" si="16"/>
        <v>1.5419797106391447E-2</v>
      </c>
      <c r="H178" s="22">
        <v>14685</v>
      </c>
      <c r="I178" s="21">
        <f t="shared" si="17"/>
        <v>1.2883509100455498E-2</v>
      </c>
      <c r="J178" s="22">
        <v>31085</v>
      </c>
      <c r="K178" s="21">
        <f t="shared" si="18"/>
        <v>2.5144233747332718E-2</v>
      </c>
      <c r="L178" s="22">
        <v>78584</v>
      </c>
      <c r="M178" s="21">
        <f t="shared" si="19"/>
        <v>5.9572366321142038E-2</v>
      </c>
      <c r="N178" s="21">
        <f>PRODUCT(D178-F178,100,1/F178)</f>
        <v>90.50379231670469</v>
      </c>
      <c r="O178" s="21">
        <f>PRODUCT(F178-H178,100,1/H178)</f>
        <v>10.432414027919647</v>
      </c>
      <c r="P178" s="21">
        <f>PRODUCT(H178-J178,100,1/J178)</f>
        <v>-52.758565224384746</v>
      </c>
      <c r="Q178" s="21">
        <f>PRODUCT(J178-L178,100,1/L178)</f>
        <v>-60.44360175099257</v>
      </c>
    </row>
    <row r="179" spans="1:17" s="23" customFormat="1" ht="26.4">
      <c r="A179" s="17">
        <v>174</v>
      </c>
      <c r="B179" s="18" t="s">
        <v>358</v>
      </c>
      <c r="C179" s="19" t="s">
        <v>359</v>
      </c>
      <c r="D179" s="20">
        <v>30383</v>
      </c>
      <c r="E179" s="21">
        <f t="shared" si="15"/>
        <v>2.6967349970894467E-2</v>
      </c>
      <c r="F179" s="22">
        <v>27390</v>
      </c>
      <c r="G179" s="21">
        <f t="shared" si="16"/>
        <v>2.604354953098981E-2</v>
      </c>
      <c r="H179" s="22">
        <v>163537</v>
      </c>
      <c r="I179" s="21">
        <f t="shared" si="17"/>
        <v>0.14347500359286283</v>
      </c>
      <c r="J179" s="22">
        <v>119858</v>
      </c>
      <c r="K179" s="21">
        <f t="shared" si="18"/>
        <v>9.6951506144050348E-2</v>
      </c>
      <c r="L179" s="22">
        <v>104878</v>
      </c>
      <c r="M179" s="21">
        <f t="shared" si="19"/>
        <v>7.9505123626040092E-2</v>
      </c>
      <c r="N179" s="21">
        <f>PRODUCT(D179-F179,100,1/F179)</f>
        <v>10.927345746622855</v>
      </c>
      <c r="O179" s="21">
        <f>PRODUCT(F179-H179,100,1/H179)</f>
        <v>-83.251496603215173</v>
      </c>
      <c r="P179" s="21">
        <f>PRODUCT(H179-J179,100,1/J179)</f>
        <v>36.442290043217803</v>
      </c>
      <c r="Q179" s="21">
        <f>PRODUCT(J179-L179,100,1/L179)</f>
        <v>14.283262457331377</v>
      </c>
    </row>
    <row r="180" spans="1:17" s="23" customFormat="1" ht="39.6">
      <c r="A180" s="17">
        <v>175</v>
      </c>
      <c r="B180" s="18" t="s">
        <v>360</v>
      </c>
      <c r="C180" s="19" t="s">
        <v>361</v>
      </c>
      <c r="D180" s="20">
        <v>30108</v>
      </c>
      <c r="E180" s="21">
        <f t="shared" si="15"/>
        <v>2.6723265409067262E-2</v>
      </c>
      <c r="F180" s="22"/>
      <c r="G180" s="21">
        <f t="shared" si="16"/>
        <v>9.5084153088681306E-7</v>
      </c>
      <c r="H180" s="22">
        <v>47267</v>
      </c>
      <c r="I180" s="21">
        <f t="shared" si="17"/>
        <v>4.1468493336821927E-2</v>
      </c>
      <c r="J180" s="22">
        <v>31048</v>
      </c>
      <c r="K180" s="21">
        <f t="shared" si="18"/>
        <v>2.511430495052875E-2</v>
      </c>
      <c r="L180" s="22">
        <v>49233</v>
      </c>
      <c r="M180" s="21">
        <f t="shared" si="19"/>
        <v>3.7322181501180725E-2</v>
      </c>
      <c r="N180" s="21"/>
      <c r="O180" s="21">
        <f>PRODUCT(F180-H180,100,1/H180)</f>
        <v>-100</v>
      </c>
      <c r="P180" s="21">
        <f>PRODUCT(H180-J180,100,1/J180)</f>
        <v>52.23846946663231</v>
      </c>
      <c r="Q180" s="21">
        <f>PRODUCT(J180-L180,100,1/L180)</f>
        <v>-36.936607559969936</v>
      </c>
    </row>
    <row r="181" spans="1:17" s="23" customFormat="1" ht="52.8">
      <c r="A181" s="17">
        <v>176</v>
      </c>
      <c r="B181" s="18" t="s">
        <v>362</v>
      </c>
      <c r="C181" s="19" t="s">
        <v>363</v>
      </c>
      <c r="D181" s="20">
        <v>30105</v>
      </c>
      <c r="E181" s="21">
        <f t="shared" si="15"/>
        <v>2.6720602668392785E-2</v>
      </c>
      <c r="F181" s="22">
        <v>19440</v>
      </c>
      <c r="G181" s="21">
        <f t="shared" si="16"/>
        <v>1.8484359360439646E-2</v>
      </c>
      <c r="H181" s="22">
        <v>9720</v>
      </c>
      <c r="I181" s="21">
        <f t="shared" si="17"/>
        <v>8.5275933576048641E-3</v>
      </c>
      <c r="J181" s="22">
        <v>6480</v>
      </c>
      <c r="K181" s="21">
        <f t="shared" si="18"/>
        <v>5.2415838726947404E-3</v>
      </c>
      <c r="L181" s="22">
        <v>18023</v>
      </c>
      <c r="M181" s="21">
        <f t="shared" si="19"/>
        <v>1.3662739975134161E-2</v>
      </c>
      <c r="N181" s="21">
        <f>PRODUCT(D181-F181,100,1/F181)</f>
        <v>54.861111111111107</v>
      </c>
      <c r="O181" s="21">
        <f>PRODUCT(F181-H181,100,1/H181)</f>
        <v>100</v>
      </c>
      <c r="P181" s="21">
        <f>PRODUCT(H181-J181,100,1/J181)</f>
        <v>50</v>
      </c>
      <c r="Q181" s="21">
        <f>PRODUCT(J181-L181,100,1/L181)</f>
        <v>-64.045941297231309</v>
      </c>
    </row>
    <row r="182" spans="1:17" s="23" customFormat="1" ht="52.8">
      <c r="A182" s="17">
        <v>177</v>
      </c>
      <c r="B182" s="18" t="s">
        <v>364</v>
      </c>
      <c r="C182" s="19" t="s">
        <v>365</v>
      </c>
      <c r="D182" s="20">
        <v>29969</v>
      </c>
      <c r="E182" s="21">
        <f t="shared" si="15"/>
        <v>2.6599891757816421E-2</v>
      </c>
      <c r="F182" s="22">
        <v>336172</v>
      </c>
      <c r="G182" s="21">
        <f t="shared" si="16"/>
        <v>0.31964629912128173</v>
      </c>
      <c r="H182" s="22">
        <v>297149</v>
      </c>
      <c r="I182" s="21">
        <f t="shared" si="17"/>
        <v>0.26069607393198846</v>
      </c>
      <c r="J182" s="22">
        <v>224818</v>
      </c>
      <c r="K182" s="21">
        <f t="shared" si="18"/>
        <v>0.18185222269930343</v>
      </c>
      <c r="L182" s="22">
        <v>129701</v>
      </c>
      <c r="M182" s="21">
        <f t="shared" si="19"/>
        <v>9.8322756339947609E-2</v>
      </c>
      <c r="N182" s="21">
        <f>PRODUCT(D182-F182,100,1/F182)</f>
        <v>-91.085218281118003</v>
      </c>
      <c r="O182" s="21">
        <f>PRODUCT(F182-H182,100,1/H182)</f>
        <v>13.132468896075705</v>
      </c>
      <c r="P182" s="21">
        <f>PRODUCT(H182-J182,100,1/J182)</f>
        <v>32.173135603021109</v>
      </c>
      <c r="Q182" s="21">
        <f>PRODUCT(J182-L182,100,1/L182)</f>
        <v>73.33559494529726</v>
      </c>
    </row>
    <row r="183" spans="1:17" s="23" customFormat="1" ht="52.8">
      <c r="A183" s="17">
        <v>178</v>
      </c>
      <c r="B183" s="18" t="s">
        <v>366</v>
      </c>
      <c r="C183" s="19" t="s">
        <v>367</v>
      </c>
      <c r="D183" s="20">
        <v>29280</v>
      </c>
      <c r="E183" s="21">
        <f t="shared" si="15"/>
        <v>2.5988348982911167E-2</v>
      </c>
      <c r="F183" s="22">
        <v>21419</v>
      </c>
      <c r="G183" s="21">
        <f t="shared" si="16"/>
        <v>2.0366074750064647E-2</v>
      </c>
      <c r="H183" s="22">
        <v>7003</v>
      </c>
      <c r="I183" s="21">
        <f t="shared" si="17"/>
        <v>6.1439029098052335E-3</v>
      </c>
      <c r="J183" s="22">
        <v>4479</v>
      </c>
      <c r="K183" s="21">
        <f t="shared" si="18"/>
        <v>3.6230021860802074E-3</v>
      </c>
      <c r="L183" s="22">
        <v>6218</v>
      </c>
      <c r="M183" s="21">
        <f t="shared" si="19"/>
        <v>4.7136945661312886E-3</v>
      </c>
      <c r="N183" s="21">
        <f>PRODUCT(D183-F183,100,1/F183)</f>
        <v>36.701059806713666</v>
      </c>
      <c r="O183" s="21">
        <f>PRODUCT(F183-H183,100,1/H183)</f>
        <v>205.85463372840209</v>
      </c>
      <c r="P183" s="21">
        <f>PRODUCT(H183-J183,100,1/J183)</f>
        <v>56.351864255414156</v>
      </c>
      <c r="Q183" s="21">
        <f>PRODUCT(J183-L183,100,1/L183)</f>
        <v>-27.967192023158571</v>
      </c>
    </row>
    <row r="184" spans="1:17" s="23" customFormat="1" ht="39.6">
      <c r="A184" s="17">
        <v>179</v>
      </c>
      <c r="B184" s="18" t="s">
        <v>368</v>
      </c>
      <c r="C184" s="19" t="s">
        <v>369</v>
      </c>
      <c r="D184" s="20">
        <v>28657</v>
      </c>
      <c r="E184" s="21">
        <f t="shared" si="15"/>
        <v>2.5435386502844444E-2</v>
      </c>
      <c r="F184" s="22">
        <v>36639</v>
      </c>
      <c r="G184" s="21">
        <f t="shared" si="16"/>
        <v>3.4837882850161941E-2</v>
      </c>
      <c r="H184" s="22">
        <v>32013</v>
      </c>
      <c r="I184" s="21">
        <f t="shared" si="17"/>
        <v>2.8085786641667134E-2</v>
      </c>
      <c r="J184" s="22">
        <v>6073</v>
      </c>
      <c r="K184" s="21">
        <f t="shared" si="18"/>
        <v>4.9123671078511047E-3</v>
      </c>
      <c r="L184" s="22">
        <v>18153</v>
      </c>
      <c r="M184" s="21">
        <f t="shared" si="19"/>
        <v>1.3761289395140123E-2</v>
      </c>
      <c r="N184" s="21">
        <f>PRODUCT(D184-F184,100,1/F184)</f>
        <v>-21.785529081033872</v>
      </c>
      <c r="O184" s="21">
        <f>PRODUCT(F184-H184,100,1/H184)</f>
        <v>14.450379533314591</v>
      </c>
      <c r="P184" s="21">
        <f>PRODUCT(H184-J184,100,1/J184)</f>
        <v>427.13650584554586</v>
      </c>
      <c r="Q184" s="21">
        <f>PRODUCT(J184-L184,100,1/L184)</f>
        <v>-66.545474577204871</v>
      </c>
    </row>
    <row r="185" spans="1:17" s="23" customFormat="1" ht="13.2">
      <c r="A185" s="17">
        <v>180</v>
      </c>
      <c r="B185" s="18" t="s">
        <v>370</v>
      </c>
      <c r="C185" s="19" t="s">
        <v>371</v>
      </c>
      <c r="D185" s="20">
        <v>27633</v>
      </c>
      <c r="E185" s="21">
        <f t="shared" si="15"/>
        <v>2.4526504352622415E-2</v>
      </c>
      <c r="F185" s="22">
        <v>32400</v>
      </c>
      <c r="G185" s="21">
        <f t="shared" si="16"/>
        <v>3.0807265600732742E-2</v>
      </c>
      <c r="H185" s="22">
        <v>26155</v>
      </c>
      <c r="I185" s="21">
        <f t="shared" si="17"/>
        <v>2.2946420192197042E-2</v>
      </c>
      <c r="J185" s="22">
        <v>9298</v>
      </c>
      <c r="K185" s="21">
        <f t="shared" si="18"/>
        <v>7.5210257481968671E-3</v>
      </c>
      <c r="L185" s="22">
        <v>7166</v>
      </c>
      <c r="M185" s="21">
        <f t="shared" si="19"/>
        <v>5.432347259713222E-3</v>
      </c>
      <c r="N185" s="21">
        <f>PRODUCT(D185-F185,100,1/F185)</f>
        <v>-14.712962962962964</v>
      </c>
      <c r="O185" s="21">
        <f>PRODUCT(F185-H185,100,1/H185)</f>
        <v>23.876887784362456</v>
      </c>
      <c r="P185" s="21">
        <f>PRODUCT(H185-J185,100,1/J185)</f>
        <v>181.29705312970532</v>
      </c>
      <c r="Q185" s="21">
        <f>PRODUCT(J185-L185,100,1/L185)</f>
        <v>29.751604800446554</v>
      </c>
    </row>
    <row r="186" spans="1:17" s="23" customFormat="1" ht="13.2">
      <c r="A186" s="17">
        <v>181</v>
      </c>
      <c r="B186" s="24" t="s">
        <v>372</v>
      </c>
      <c r="C186" s="25" t="s">
        <v>373</v>
      </c>
      <c r="D186" s="20">
        <v>26964</v>
      </c>
      <c r="E186" s="21">
        <f t="shared" si="15"/>
        <v>2.3932713182213686E-2</v>
      </c>
      <c r="F186" s="22"/>
      <c r="G186" s="21"/>
      <c r="H186" s="22"/>
      <c r="I186" s="21"/>
      <c r="J186" s="22"/>
      <c r="K186" s="21"/>
      <c r="L186" s="22"/>
      <c r="M186" s="21"/>
      <c r="N186" s="21"/>
      <c r="O186" s="21"/>
      <c r="P186" s="21"/>
      <c r="Q186" s="21"/>
    </row>
    <row r="187" spans="1:17" s="23" customFormat="1" ht="52.8">
      <c r="A187" s="17">
        <v>182</v>
      </c>
      <c r="B187" s="18" t="s">
        <v>374</v>
      </c>
      <c r="C187" s="19" t="s">
        <v>375</v>
      </c>
      <c r="D187" s="20">
        <v>26573</v>
      </c>
      <c r="E187" s="21">
        <f t="shared" si="15"/>
        <v>2.3585669314306643E-2</v>
      </c>
      <c r="F187" s="22">
        <v>9283</v>
      </c>
      <c r="G187" s="21">
        <f t="shared" ref="G187:G207" si="20">PRODUCT(F187,100,1/105169996)</f>
        <v>8.8266619312222863E-3</v>
      </c>
      <c r="H187" s="22">
        <v>9169</v>
      </c>
      <c r="I187" s="21">
        <f t="shared" ref="I187:I207" si="21">PRODUCT(H187,100,1/113982921)</f>
        <v>8.0441876024566882E-3</v>
      </c>
      <c r="J187" s="22">
        <v>11259</v>
      </c>
      <c r="K187" s="21">
        <f t="shared" ref="K187:K207" si="22">PRODUCT(J187,100,1/123626754)</f>
        <v>9.107251978807112E-3</v>
      </c>
      <c r="L187" s="22">
        <v>12769</v>
      </c>
      <c r="M187" s="21">
        <f t="shared" ref="M187:M207" si="23">PRODUCT(L187,100,1/131913511)</f>
        <v>9.6798272619701559E-3</v>
      </c>
      <c r="N187" s="21">
        <f>PRODUCT(D187-F187,100,1/F187)</f>
        <v>186.2544436065927</v>
      </c>
      <c r="O187" s="21">
        <f>PRODUCT(F187-H187,100,1/H187)</f>
        <v>1.2433198822118006</v>
      </c>
      <c r="P187" s="21">
        <f>PRODUCT(H187-J187,100,1/J187)</f>
        <v>-18.562927435829113</v>
      </c>
      <c r="Q187" s="21">
        <f>PRODUCT(J187-L187,100,1/L187)</f>
        <v>-11.825514918944318</v>
      </c>
    </row>
    <row r="188" spans="1:17" s="23" customFormat="1" ht="52.8">
      <c r="A188" s="17">
        <v>183</v>
      </c>
      <c r="B188" s="18" t="s">
        <v>376</v>
      </c>
      <c r="C188" s="19" t="s">
        <v>377</v>
      </c>
      <c r="D188" s="20">
        <v>25606</v>
      </c>
      <c r="E188" s="21">
        <f t="shared" si="15"/>
        <v>2.2727379236899707E-2</v>
      </c>
      <c r="F188" s="22">
        <v>26175</v>
      </c>
      <c r="G188" s="21">
        <f t="shared" si="20"/>
        <v>2.488827707096233E-2</v>
      </c>
      <c r="H188" s="22">
        <v>26173</v>
      </c>
      <c r="I188" s="21">
        <f t="shared" si="21"/>
        <v>2.2962212031748162E-2</v>
      </c>
      <c r="J188" s="22">
        <v>29139</v>
      </c>
      <c r="K188" s="21">
        <f t="shared" si="22"/>
        <v>2.3570140812724082E-2</v>
      </c>
      <c r="L188" s="22">
        <v>55902</v>
      </c>
      <c r="M188" s="21">
        <f t="shared" si="23"/>
        <v>4.2377766747486542E-2</v>
      </c>
      <c r="N188" s="21">
        <f>PRODUCT(D188-F188,100,1/F188)</f>
        <v>-2.1738299904489016</v>
      </c>
      <c r="O188" s="21">
        <f>PRODUCT(F188-H188,100,1/H188)</f>
        <v>7.6414625759370349E-3</v>
      </c>
      <c r="P188" s="21">
        <f>PRODUCT(H188-J188,100,1/J188)</f>
        <v>-10.178798174268163</v>
      </c>
      <c r="Q188" s="21">
        <f>PRODUCT(J188-L188,100,1/L188)</f>
        <v>-47.874852420306965</v>
      </c>
    </row>
    <row r="189" spans="1:17" s="23" customFormat="1" ht="52.8">
      <c r="A189" s="17">
        <v>184</v>
      </c>
      <c r="B189" s="18" t="s">
        <v>378</v>
      </c>
      <c r="C189" s="19" t="s">
        <v>379</v>
      </c>
      <c r="D189" s="20">
        <v>24787</v>
      </c>
      <c r="E189" s="21">
        <f t="shared" si="15"/>
        <v>2.2000451032767047E-2</v>
      </c>
      <c r="F189" s="22">
        <v>65134</v>
      </c>
      <c r="G189" s="21">
        <f t="shared" si="20"/>
        <v>6.1932112272781684E-2</v>
      </c>
      <c r="H189" s="22">
        <v>63816</v>
      </c>
      <c r="I189" s="21">
        <f t="shared" si="21"/>
        <v>5.5987335155237863E-2</v>
      </c>
      <c r="J189" s="22">
        <v>17456</v>
      </c>
      <c r="K189" s="21">
        <f t="shared" si="22"/>
        <v>1.4119921000271511E-2</v>
      </c>
      <c r="L189" s="22">
        <v>26720</v>
      </c>
      <c r="M189" s="21">
        <f t="shared" si="23"/>
        <v>2.0255696173532973E-2</v>
      </c>
      <c r="N189" s="21">
        <f>PRODUCT(D189-F189,100,1/F189)</f>
        <v>-61.944606503515828</v>
      </c>
      <c r="O189" s="21">
        <f>PRODUCT(F189-H189,100,1/H189)</f>
        <v>2.0653127742258994</v>
      </c>
      <c r="P189" s="21">
        <f>PRODUCT(H189-J189,100,1/J189)</f>
        <v>265.58203483043081</v>
      </c>
      <c r="Q189" s="21">
        <f>PRODUCT(J189-L189,100,1/L189)</f>
        <v>-34.67065868263473</v>
      </c>
    </row>
    <row r="190" spans="1:17" s="23" customFormat="1" ht="52.8">
      <c r="A190" s="17">
        <v>185</v>
      </c>
      <c r="B190" s="18" t="s">
        <v>380</v>
      </c>
      <c r="C190" s="19" t="s">
        <v>381</v>
      </c>
      <c r="D190" s="20">
        <v>24124</v>
      </c>
      <c r="E190" s="21">
        <f t="shared" si="15"/>
        <v>2.1411985343707276E-2</v>
      </c>
      <c r="F190" s="22">
        <v>38788</v>
      </c>
      <c r="G190" s="21">
        <f t="shared" si="20"/>
        <v>3.6881241300037705E-2</v>
      </c>
      <c r="H190" s="22">
        <v>150474</v>
      </c>
      <c r="I190" s="21">
        <f t="shared" si="21"/>
        <v>0.13201451470084716</v>
      </c>
      <c r="J190" s="22">
        <v>171173</v>
      </c>
      <c r="K190" s="21">
        <f t="shared" si="22"/>
        <v>0.13845951176555199</v>
      </c>
      <c r="L190" s="22">
        <v>26048</v>
      </c>
      <c r="M190" s="21">
        <f t="shared" si="23"/>
        <v>1.9746271479348314E-2</v>
      </c>
      <c r="N190" s="21">
        <f>PRODUCT(D190-F190,100,1/F190)</f>
        <v>-37.805506857791073</v>
      </c>
      <c r="O190" s="21">
        <f>PRODUCT(F190-H190,100,1/H190)</f>
        <v>-74.222789319085024</v>
      </c>
      <c r="P190" s="21">
        <f>PRODUCT(H190-J190,100,1/J190)</f>
        <v>-12.09244448598786</v>
      </c>
      <c r="Q190" s="21">
        <f>PRODUCT(J190-L190,100,1/L190)</f>
        <v>557.14450245700243</v>
      </c>
    </row>
    <row r="191" spans="1:17" s="23" customFormat="1" ht="52.8">
      <c r="A191" s="17">
        <v>186</v>
      </c>
      <c r="B191" s="18" t="s">
        <v>382</v>
      </c>
      <c r="C191" s="19" t="s">
        <v>383</v>
      </c>
      <c r="D191" s="20">
        <v>23837</v>
      </c>
      <c r="E191" s="21">
        <f t="shared" si="15"/>
        <v>2.1157249819182156E-2</v>
      </c>
      <c r="F191" s="22">
        <v>19078</v>
      </c>
      <c r="G191" s="21">
        <f t="shared" si="20"/>
        <v>1.8140154726258618E-2</v>
      </c>
      <c r="H191" s="22"/>
      <c r="I191" s="21">
        <f t="shared" si="21"/>
        <v>8.7732441950667331E-7</v>
      </c>
      <c r="J191" s="22"/>
      <c r="K191" s="21">
        <f t="shared" si="22"/>
        <v>8.0888640010721309E-7</v>
      </c>
      <c r="L191" s="22"/>
      <c r="M191" s="21">
        <f t="shared" si="23"/>
        <v>7.5807246158431789E-7</v>
      </c>
      <c r="N191" s="21">
        <f>PRODUCT(D191-F191,100,1/F191)</f>
        <v>24.944962784358946</v>
      </c>
      <c r="O191" s="21"/>
      <c r="P191" s="21"/>
      <c r="Q191" s="21"/>
    </row>
    <row r="192" spans="1:17" s="23" customFormat="1" ht="26.4">
      <c r="A192" s="17">
        <v>187</v>
      </c>
      <c r="B192" s="18" t="s">
        <v>384</v>
      </c>
      <c r="C192" s="19" t="s">
        <v>385</v>
      </c>
      <c r="D192" s="20">
        <v>23248</v>
      </c>
      <c r="E192" s="21">
        <f t="shared" si="15"/>
        <v>2.0634465066759523E-2</v>
      </c>
      <c r="F192" s="22">
        <v>48318</v>
      </c>
      <c r="G192" s="21">
        <f t="shared" si="20"/>
        <v>4.594276108938903E-2</v>
      </c>
      <c r="H192" s="22">
        <v>68748</v>
      </c>
      <c r="I192" s="21">
        <f t="shared" si="21"/>
        <v>6.0314299192244777E-2</v>
      </c>
      <c r="J192" s="22">
        <v>28190</v>
      </c>
      <c r="K192" s="21">
        <f t="shared" si="22"/>
        <v>2.2802507619022336E-2</v>
      </c>
      <c r="L192" s="22">
        <v>720</v>
      </c>
      <c r="M192" s="21">
        <f t="shared" si="23"/>
        <v>5.4581217234070888E-4</v>
      </c>
      <c r="N192" s="21">
        <f>PRODUCT(D192-F192,100,1/F192)</f>
        <v>-51.885425721263296</v>
      </c>
      <c r="O192" s="21">
        <f>PRODUCT(F192-H192,100,1/H192)</f>
        <v>-29.71722813754582</v>
      </c>
      <c r="P192" s="21">
        <f>PRODUCT(H192-J192,100,1/J192)</f>
        <v>143.87371408300817</v>
      </c>
      <c r="Q192" s="21">
        <f>PRODUCT(J192-L192,100,1/L192)</f>
        <v>3815.2777777777778</v>
      </c>
    </row>
    <row r="193" spans="1:17" s="23" customFormat="1" ht="52.8">
      <c r="A193" s="17">
        <v>188</v>
      </c>
      <c r="B193" s="18" t="s">
        <v>386</v>
      </c>
      <c r="C193" s="19" t="s">
        <v>387</v>
      </c>
      <c r="D193" s="20">
        <v>22752</v>
      </c>
      <c r="E193" s="21">
        <f t="shared" si="15"/>
        <v>2.0194225275245729E-2</v>
      </c>
      <c r="F193" s="22">
        <v>84697</v>
      </c>
      <c r="G193" s="21">
        <f t="shared" si="20"/>
        <v>8.0533425141520398E-2</v>
      </c>
      <c r="H193" s="22">
        <v>25874</v>
      </c>
      <c r="I193" s="21">
        <f t="shared" si="21"/>
        <v>2.2699892030315666E-2</v>
      </c>
      <c r="J193" s="22">
        <v>30366</v>
      </c>
      <c r="K193" s="21">
        <f t="shared" si="22"/>
        <v>2.456264442565563E-2</v>
      </c>
      <c r="L193" s="22">
        <v>197336</v>
      </c>
      <c r="M193" s="21">
        <f t="shared" si="23"/>
        <v>0.14959498727920295</v>
      </c>
      <c r="N193" s="21">
        <f>PRODUCT(D193-F193,100,1/F193)</f>
        <v>-73.137183135175974</v>
      </c>
      <c r="O193" s="21">
        <f>PRODUCT(F193-H193,100,1/H193)</f>
        <v>227.34405194403649</v>
      </c>
      <c r="P193" s="21">
        <f>PRODUCT(H193-J193,100,1/J193)</f>
        <v>-14.792860436013962</v>
      </c>
      <c r="Q193" s="21">
        <f>PRODUCT(J193-L193,100,1/L193)</f>
        <v>-84.612032269834188</v>
      </c>
    </row>
    <row r="194" spans="1:17" s="23" customFormat="1" ht="26.4">
      <c r="A194" s="17">
        <v>189</v>
      </c>
      <c r="B194" s="18" t="s">
        <v>388</v>
      </c>
      <c r="C194" s="19" t="s">
        <v>389</v>
      </c>
      <c r="D194" s="20">
        <v>21472</v>
      </c>
      <c r="E194" s="21">
        <f t="shared" si="15"/>
        <v>1.9058122587468189E-2</v>
      </c>
      <c r="F194" s="22"/>
      <c r="G194" s="21">
        <f t="shared" si="20"/>
        <v>9.5084153088681306E-7</v>
      </c>
      <c r="H194" s="22">
        <v>5776</v>
      </c>
      <c r="I194" s="21">
        <f t="shared" si="21"/>
        <v>5.0674258470705452E-3</v>
      </c>
      <c r="J194" s="22"/>
      <c r="K194" s="21">
        <f t="shared" si="22"/>
        <v>8.0888640010721309E-7</v>
      </c>
      <c r="L194" s="22"/>
      <c r="M194" s="21">
        <f t="shared" si="23"/>
        <v>7.5807246158431789E-7</v>
      </c>
      <c r="N194" s="21"/>
      <c r="O194" s="21">
        <f>PRODUCT(F194-H194,100,1/H194)</f>
        <v>-100</v>
      </c>
      <c r="P194" s="21"/>
      <c r="Q194" s="21"/>
    </row>
    <row r="195" spans="1:17" s="23" customFormat="1" ht="26.4">
      <c r="A195" s="17">
        <v>190</v>
      </c>
      <c r="B195" s="18" t="s">
        <v>390</v>
      </c>
      <c r="C195" s="19" t="s">
        <v>391</v>
      </c>
      <c r="D195" s="20">
        <v>21230</v>
      </c>
      <c r="E195" s="21">
        <f t="shared" si="15"/>
        <v>1.884332817306025E-2</v>
      </c>
      <c r="F195" s="22">
        <v>16105</v>
      </c>
      <c r="G195" s="21">
        <f t="shared" si="20"/>
        <v>1.5313302854932124E-2</v>
      </c>
      <c r="H195" s="22">
        <v>145130</v>
      </c>
      <c r="I195" s="21">
        <f t="shared" si="21"/>
        <v>0.12732609300300349</v>
      </c>
      <c r="J195" s="22">
        <v>221937</v>
      </c>
      <c r="K195" s="21">
        <f t="shared" si="22"/>
        <v>0.17952182098059455</v>
      </c>
      <c r="L195" s="22">
        <v>250009</v>
      </c>
      <c r="M195" s="21">
        <f t="shared" si="23"/>
        <v>0.18952493804823373</v>
      </c>
      <c r="N195" s="21">
        <f>PRODUCT(D195-F195,100,1/F195)</f>
        <v>31.822415398944429</v>
      </c>
      <c r="O195" s="21">
        <f>PRODUCT(F195-H195,100,1/H195)</f>
        <v>-88.90305243574727</v>
      </c>
      <c r="P195" s="21">
        <f>PRODUCT(H195-J195,100,1/J195)</f>
        <v>-34.607568814573504</v>
      </c>
      <c r="Q195" s="21">
        <f>PRODUCT(J195-L195,100,1/L195)</f>
        <v>-11.228395777752002</v>
      </c>
    </row>
    <row r="196" spans="1:17" s="23" customFormat="1" ht="52.8">
      <c r="A196" s="17">
        <v>191</v>
      </c>
      <c r="B196" s="18" t="s">
        <v>392</v>
      </c>
      <c r="C196" s="19" t="s">
        <v>393</v>
      </c>
      <c r="D196" s="20">
        <v>20676</v>
      </c>
      <c r="E196" s="21">
        <f t="shared" si="15"/>
        <v>1.8351608728506535E-2</v>
      </c>
      <c r="F196" s="22">
        <v>33477</v>
      </c>
      <c r="G196" s="21">
        <f t="shared" si="20"/>
        <v>3.1831321929497843E-2</v>
      </c>
      <c r="H196" s="22">
        <v>31429</v>
      </c>
      <c r="I196" s="21">
        <f t="shared" si="21"/>
        <v>2.7573429180675235E-2</v>
      </c>
      <c r="J196" s="22">
        <v>3239</v>
      </c>
      <c r="K196" s="21">
        <f t="shared" si="22"/>
        <v>2.6199830499472631E-3</v>
      </c>
      <c r="L196" s="22"/>
      <c r="M196" s="21">
        <f t="shared" si="23"/>
        <v>7.5807246158431789E-7</v>
      </c>
      <c r="N196" s="21">
        <f>PRODUCT(D196-F196,100,1/F196)</f>
        <v>-38.238193386504172</v>
      </c>
      <c r="O196" s="21">
        <f>PRODUCT(F196-H196,100,1/H196)</f>
        <v>6.5162747780712085</v>
      </c>
      <c r="P196" s="21">
        <f>PRODUCT(H196-J196,100,1/J196)</f>
        <v>870.33034887310896</v>
      </c>
      <c r="Q196" s="21"/>
    </row>
    <row r="197" spans="1:17" s="23" customFormat="1" ht="39.6">
      <c r="A197" s="17">
        <v>192</v>
      </c>
      <c r="B197" s="18" t="s">
        <v>394</v>
      </c>
      <c r="C197" s="19" t="s">
        <v>395</v>
      </c>
      <c r="D197" s="20">
        <v>19743</v>
      </c>
      <c r="E197" s="21">
        <f t="shared" ref="E197:E260" si="24">PRODUCT(D197,100,1/112665872)</f>
        <v>1.7523496378743689E-2</v>
      </c>
      <c r="F197" s="22">
        <v>2853</v>
      </c>
      <c r="G197" s="21">
        <f t="shared" si="20"/>
        <v>2.7127508876200776E-3</v>
      </c>
      <c r="H197" s="22">
        <v>22801</v>
      </c>
      <c r="I197" s="21">
        <f t="shared" si="21"/>
        <v>2.0003874089171658E-2</v>
      </c>
      <c r="J197" s="22">
        <v>6888</v>
      </c>
      <c r="K197" s="21">
        <f t="shared" si="22"/>
        <v>5.5716095239384837E-3</v>
      </c>
      <c r="L197" s="22">
        <v>16604</v>
      </c>
      <c r="M197" s="21">
        <f t="shared" si="23"/>
        <v>1.2587035152146014E-2</v>
      </c>
      <c r="N197" s="21">
        <f>PRODUCT(D197-F197,100,1/F197)</f>
        <v>592.00841219768665</v>
      </c>
      <c r="O197" s="21">
        <f>PRODUCT(F197-H197,100,1/H197)</f>
        <v>-87.487390903907723</v>
      </c>
      <c r="P197" s="21">
        <f>PRODUCT(H197-J197,100,1/J197)</f>
        <v>231.02497096399534</v>
      </c>
      <c r="Q197" s="21">
        <f>PRODUCT(J197-L197,100,1/L197)</f>
        <v>-58.516020236087691</v>
      </c>
    </row>
    <row r="198" spans="1:17" s="23" customFormat="1" ht="52.8">
      <c r="A198" s="17">
        <v>193</v>
      </c>
      <c r="B198" s="18" t="s">
        <v>396</v>
      </c>
      <c r="C198" s="19" t="s">
        <v>397</v>
      </c>
      <c r="D198" s="20">
        <v>18893</v>
      </c>
      <c r="E198" s="21">
        <f t="shared" si="24"/>
        <v>1.6769053187641419E-2</v>
      </c>
      <c r="F198" s="22">
        <v>2811</v>
      </c>
      <c r="G198" s="21">
        <f t="shared" si="20"/>
        <v>2.6728155433228314E-3</v>
      </c>
      <c r="H198" s="22">
        <v>2314</v>
      </c>
      <c r="I198" s="21">
        <f t="shared" si="21"/>
        <v>2.030128706738442E-3</v>
      </c>
      <c r="J198" s="22">
        <v>4401</v>
      </c>
      <c r="K198" s="21">
        <f t="shared" si="22"/>
        <v>3.5599090468718445E-3</v>
      </c>
      <c r="L198" s="22">
        <v>8547</v>
      </c>
      <c r="M198" s="21">
        <f t="shared" si="23"/>
        <v>6.4792453291611651E-3</v>
      </c>
      <c r="N198" s="21">
        <f>PRODUCT(D198-F198,100,1/F198)</f>
        <v>572.10956954820347</v>
      </c>
      <c r="O198" s="21">
        <f>PRODUCT(F198-H198,100,1/H198)</f>
        <v>21.477960242005185</v>
      </c>
      <c r="P198" s="21">
        <f>PRODUCT(H198-J198,100,1/J198)</f>
        <v>-47.421040672574414</v>
      </c>
      <c r="Q198" s="21">
        <f>PRODUCT(J198-L198,100,1/L198)</f>
        <v>-48.508248508248506</v>
      </c>
    </row>
    <row r="199" spans="1:17" s="23" customFormat="1" ht="52.8">
      <c r="A199" s="17">
        <v>194</v>
      </c>
      <c r="B199" s="18" t="s">
        <v>398</v>
      </c>
      <c r="C199" s="19" t="s">
        <v>399</v>
      </c>
      <c r="D199" s="20">
        <v>17365</v>
      </c>
      <c r="E199" s="21">
        <f t="shared" si="24"/>
        <v>1.5412830604106982E-2</v>
      </c>
      <c r="F199" s="22">
        <v>14717</v>
      </c>
      <c r="G199" s="21">
        <f t="shared" si="20"/>
        <v>1.3993534810061228E-2</v>
      </c>
      <c r="H199" s="22">
        <v>38622</v>
      </c>
      <c r="I199" s="21">
        <f t="shared" si="21"/>
        <v>3.3884023730186737E-2</v>
      </c>
      <c r="J199" s="22">
        <v>33642</v>
      </c>
      <c r="K199" s="21">
        <f t="shared" si="22"/>
        <v>2.721255627240686E-2</v>
      </c>
      <c r="L199" s="22">
        <v>51398</v>
      </c>
      <c r="M199" s="21">
        <f t="shared" si="23"/>
        <v>3.8963408380510774E-2</v>
      </c>
      <c r="N199" s="21">
        <f>PRODUCT(D199-F199,100,1/F199)</f>
        <v>17.99279744513148</v>
      </c>
      <c r="O199" s="21">
        <f>PRODUCT(F199-H199,100,1/H199)</f>
        <v>-61.894774998705401</v>
      </c>
      <c r="P199" s="21">
        <f>PRODUCT(H199-J199,100,1/J199)</f>
        <v>14.802924915284466</v>
      </c>
      <c r="Q199" s="21">
        <f>PRODUCT(J199-L199,100,1/L199)</f>
        <v>-34.546091287598735</v>
      </c>
    </row>
    <row r="200" spans="1:17" s="23" customFormat="1" ht="52.8">
      <c r="A200" s="17">
        <v>195</v>
      </c>
      <c r="B200" s="18" t="s">
        <v>400</v>
      </c>
      <c r="C200" s="19" t="s">
        <v>401</v>
      </c>
      <c r="D200" s="20">
        <v>17321</v>
      </c>
      <c r="E200" s="21">
        <f t="shared" si="24"/>
        <v>1.5373777074214629E-2</v>
      </c>
      <c r="F200" s="22">
        <v>14400</v>
      </c>
      <c r="G200" s="21">
        <f t="shared" si="20"/>
        <v>1.3692118044770107E-2</v>
      </c>
      <c r="H200" s="22">
        <v>13184</v>
      </c>
      <c r="I200" s="21">
        <f t="shared" si="21"/>
        <v>1.1566645146775981E-2</v>
      </c>
      <c r="J200" s="22">
        <v>14269</v>
      </c>
      <c r="K200" s="21">
        <f t="shared" si="22"/>
        <v>1.1542000043129823E-2</v>
      </c>
      <c r="L200" s="22">
        <v>15026</v>
      </c>
      <c r="M200" s="21">
        <f t="shared" si="23"/>
        <v>1.139079680776596E-2</v>
      </c>
      <c r="N200" s="21">
        <f>PRODUCT(D200-F200,100,1/F200)</f>
        <v>20.284722222222221</v>
      </c>
      <c r="O200" s="21">
        <f>PRODUCT(F200-H200,100,1/H200)</f>
        <v>9.223300970873785</v>
      </c>
      <c r="P200" s="21">
        <f>PRODUCT(H200-J200,100,1/J200)</f>
        <v>-7.6038965589739993</v>
      </c>
      <c r="Q200" s="21">
        <f>PRODUCT(J200-L200,100,1/L200)</f>
        <v>-5.0379342473046718</v>
      </c>
    </row>
    <row r="201" spans="1:17" s="23" customFormat="1" ht="52.8">
      <c r="A201" s="17">
        <v>196</v>
      </c>
      <c r="B201" s="18" t="s">
        <v>402</v>
      </c>
      <c r="C201" s="19" t="s">
        <v>403</v>
      </c>
      <c r="D201" s="20">
        <v>16439</v>
      </c>
      <c r="E201" s="21">
        <f t="shared" si="24"/>
        <v>1.459093131591792E-2</v>
      </c>
      <c r="F201" s="22">
        <v>21729</v>
      </c>
      <c r="G201" s="21">
        <f t="shared" si="20"/>
        <v>2.0660835624639561E-2</v>
      </c>
      <c r="H201" s="22">
        <v>15765</v>
      </c>
      <c r="I201" s="21">
        <f t="shared" si="21"/>
        <v>1.3831019473522705E-2</v>
      </c>
      <c r="J201" s="22">
        <v>19889</v>
      </c>
      <c r="K201" s="21">
        <f t="shared" si="22"/>
        <v>1.6087941611732361E-2</v>
      </c>
      <c r="L201" s="22">
        <v>76803</v>
      </c>
      <c r="M201" s="21">
        <f t="shared" si="23"/>
        <v>5.8222239267060369E-2</v>
      </c>
      <c r="N201" s="21">
        <f>PRODUCT(D201-F201,100,1/F201)</f>
        <v>-24.345344930737724</v>
      </c>
      <c r="O201" s="21">
        <f>PRODUCT(F201-H201,100,1/H201)</f>
        <v>37.830637488106568</v>
      </c>
      <c r="P201" s="21">
        <f>PRODUCT(H201-J201,100,1/J201)</f>
        <v>-20.735079692292221</v>
      </c>
      <c r="Q201" s="21">
        <f>PRODUCT(J201-L201,100,1/L201)</f>
        <v>-74.103876150671198</v>
      </c>
    </row>
    <row r="202" spans="1:17" s="23" customFormat="1" ht="39.6">
      <c r="A202" s="17">
        <v>197</v>
      </c>
      <c r="B202" s="18" t="s">
        <v>404</v>
      </c>
      <c r="C202" s="19" t="s">
        <v>405</v>
      </c>
      <c r="D202" s="20">
        <v>16258</v>
      </c>
      <c r="E202" s="21">
        <f t="shared" si="24"/>
        <v>1.4430279295224377E-2</v>
      </c>
      <c r="F202" s="22">
        <v>378</v>
      </c>
      <c r="G202" s="21">
        <f t="shared" si="20"/>
        <v>3.5941809867521532E-4</v>
      </c>
      <c r="H202" s="22">
        <v>4481</v>
      </c>
      <c r="I202" s="21">
        <f t="shared" si="21"/>
        <v>3.9312907238094035E-3</v>
      </c>
      <c r="J202" s="22">
        <v>17019</v>
      </c>
      <c r="K202" s="21">
        <f t="shared" si="22"/>
        <v>1.3766437643424658E-2</v>
      </c>
      <c r="L202" s="22">
        <v>4722</v>
      </c>
      <c r="M202" s="21">
        <f t="shared" si="23"/>
        <v>3.5796181636011492E-3</v>
      </c>
      <c r="N202" s="21">
        <f>PRODUCT(D202-F202,100,1/F202)</f>
        <v>4201.0582010582011</v>
      </c>
      <c r="O202" s="21">
        <f>PRODUCT(F202-H202,100,1/H202)</f>
        <v>-91.564382950234318</v>
      </c>
      <c r="P202" s="21">
        <f>PRODUCT(H202-J202,100,1/J202)</f>
        <v>-73.670603443210524</v>
      </c>
      <c r="Q202" s="21">
        <f>PRODUCT(J202-L202,100,1/L202)</f>
        <v>260.41931385006353</v>
      </c>
    </row>
    <row r="203" spans="1:17" s="23" customFormat="1" ht="52.8">
      <c r="A203" s="17">
        <v>198</v>
      </c>
      <c r="B203" s="18" t="s">
        <v>406</v>
      </c>
      <c r="C203" s="19" t="s">
        <v>407</v>
      </c>
      <c r="D203" s="20">
        <v>16171</v>
      </c>
      <c r="E203" s="21">
        <f t="shared" si="24"/>
        <v>1.4353059815664497E-2</v>
      </c>
      <c r="F203" s="22">
        <v>18725</v>
      </c>
      <c r="G203" s="21">
        <f t="shared" si="20"/>
        <v>1.7804507665855573E-2</v>
      </c>
      <c r="H203" s="22">
        <v>146176</v>
      </c>
      <c r="I203" s="21">
        <f t="shared" si="21"/>
        <v>0.12824377434580747</v>
      </c>
      <c r="J203" s="22">
        <v>40173</v>
      </c>
      <c r="K203" s="21">
        <f t="shared" si="22"/>
        <v>3.2495393351507071E-2</v>
      </c>
      <c r="L203" s="22">
        <v>29908</v>
      </c>
      <c r="M203" s="21">
        <f t="shared" si="23"/>
        <v>2.2672431181063778E-2</v>
      </c>
      <c r="N203" s="21">
        <f>PRODUCT(D203-F203,100,1/F203)</f>
        <v>-13.639519359145527</v>
      </c>
      <c r="O203" s="21">
        <f>PRODUCT(F203-H203,100,1/H203)</f>
        <v>-87.190099605954472</v>
      </c>
      <c r="P203" s="21">
        <f>PRODUCT(H203-J203,100,1/J203)</f>
        <v>263.86627834615285</v>
      </c>
      <c r="Q203" s="21">
        <f>PRODUCT(J203-L203,100,1/L203)</f>
        <v>34.321920556372874</v>
      </c>
    </row>
    <row r="204" spans="1:17" s="23" customFormat="1" ht="52.8">
      <c r="A204" s="17">
        <v>199</v>
      </c>
      <c r="B204" s="18" t="s">
        <v>408</v>
      </c>
      <c r="C204" s="19" t="s">
        <v>409</v>
      </c>
      <c r="D204" s="20">
        <v>16148</v>
      </c>
      <c r="E204" s="21">
        <f t="shared" si="24"/>
        <v>1.4332645470493495E-2</v>
      </c>
      <c r="F204" s="22"/>
      <c r="G204" s="21">
        <f t="shared" si="20"/>
        <v>9.5084153088681306E-7</v>
      </c>
      <c r="H204" s="22">
        <v>17677</v>
      </c>
      <c r="I204" s="21">
        <f t="shared" si="21"/>
        <v>1.5508463763619465E-2</v>
      </c>
      <c r="J204" s="22">
        <v>23300</v>
      </c>
      <c r="K204" s="21">
        <f t="shared" si="22"/>
        <v>1.8847053122498063E-2</v>
      </c>
      <c r="L204" s="22">
        <v>14081</v>
      </c>
      <c r="M204" s="21">
        <f t="shared" si="23"/>
        <v>1.0674418331568781E-2</v>
      </c>
      <c r="N204" s="21"/>
      <c r="O204" s="21">
        <f>PRODUCT(F204-H204,100,1/H204)</f>
        <v>-100</v>
      </c>
      <c r="P204" s="21">
        <f>PRODUCT(H204-J204,100,1/J204)</f>
        <v>-24.133047210300433</v>
      </c>
      <c r="Q204" s="21">
        <f>PRODUCT(J204-L204,100,1/L204)</f>
        <v>65.47120232938002</v>
      </c>
    </row>
    <row r="205" spans="1:17" s="23" customFormat="1" ht="39.6">
      <c r="A205" s="17">
        <v>200</v>
      </c>
      <c r="B205" s="18" t="s">
        <v>410</v>
      </c>
      <c r="C205" s="19" t="s">
        <v>411</v>
      </c>
      <c r="D205" s="20">
        <v>16028</v>
      </c>
      <c r="E205" s="21">
        <f t="shared" si="24"/>
        <v>1.4226135843514351E-2</v>
      </c>
      <c r="F205" s="22">
        <v>9434</v>
      </c>
      <c r="G205" s="21">
        <f t="shared" si="20"/>
        <v>8.9702390023861951E-3</v>
      </c>
      <c r="H205" s="22">
        <v>12083</v>
      </c>
      <c r="I205" s="21">
        <f t="shared" si="21"/>
        <v>1.0600710960899134E-2</v>
      </c>
      <c r="J205" s="22">
        <v>527</v>
      </c>
      <c r="K205" s="21">
        <f t="shared" si="22"/>
        <v>4.2628313285650126E-4</v>
      </c>
      <c r="L205" s="22">
        <v>4656</v>
      </c>
      <c r="M205" s="21">
        <f t="shared" si="23"/>
        <v>3.5295853811365841E-3</v>
      </c>
      <c r="N205" s="21">
        <f>PRODUCT(D205-F205,100,1/F205)</f>
        <v>69.89612041551834</v>
      </c>
      <c r="O205" s="21">
        <f>PRODUCT(F205-H205,100,1/H205)</f>
        <v>-21.923363403128359</v>
      </c>
      <c r="P205" s="21">
        <f>PRODUCT(H205-J205,100,1/J205)</f>
        <v>2192.7893738140419</v>
      </c>
      <c r="Q205" s="21">
        <f>PRODUCT(J205-L205,100,1/L205)</f>
        <v>-88.68127147766323</v>
      </c>
    </row>
    <row r="206" spans="1:17" s="23" customFormat="1" ht="39.6">
      <c r="A206" s="17">
        <v>201</v>
      </c>
      <c r="B206" s="18" t="s">
        <v>412</v>
      </c>
      <c r="C206" s="19" t="s">
        <v>413</v>
      </c>
      <c r="D206" s="20">
        <v>15898</v>
      </c>
      <c r="E206" s="21">
        <f t="shared" si="24"/>
        <v>1.4110750414286945E-2</v>
      </c>
      <c r="F206" s="22">
        <v>413268</v>
      </c>
      <c r="G206" s="21">
        <f t="shared" si="20"/>
        <v>0.39295237778653147</v>
      </c>
      <c r="H206" s="22">
        <v>94161</v>
      </c>
      <c r="I206" s="21">
        <f t="shared" si="21"/>
        <v>8.2609744665167864E-2</v>
      </c>
      <c r="J206" s="22">
        <v>36003</v>
      </c>
      <c r="K206" s="21">
        <f t="shared" si="22"/>
        <v>2.9122337063059993E-2</v>
      </c>
      <c r="L206" s="22">
        <v>313125</v>
      </c>
      <c r="M206" s="21">
        <f t="shared" si="23"/>
        <v>0.23737143953358955</v>
      </c>
      <c r="N206" s="21">
        <f>PRODUCT(D206-F206,100,1/F206)</f>
        <v>-96.153101619288208</v>
      </c>
      <c r="O206" s="21">
        <f>PRODUCT(F206-H206,100,1/H206)</f>
        <v>338.89508395195463</v>
      </c>
      <c r="P206" s="21">
        <f>PRODUCT(H206-J206,100,1/J206)</f>
        <v>161.53653862178152</v>
      </c>
      <c r="Q206" s="21">
        <f>PRODUCT(J206-L206,100,1/L206)</f>
        <v>-88.502035928143712</v>
      </c>
    </row>
    <row r="207" spans="1:17" s="23" customFormat="1" ht="39.6">
      <c r="A207" s="17">
        <v>202</v>
      </c>
      <c r="B207" s="18" t="s">
        <v>414</v>
      </c>
      <c r="C207" s="19" t="s">
        <v>415</v>
      </c>
      <c r="D207" s="20">
        <v>15888</v>
      </c>
      <c r="E207" s="21">
        <f t="shared" si="24"/>
        <v>1.4101874612038682E-2</v>
      </c>
      <c r="F207" s="22">
        <v>18234</v>
      </c>
      <c r="G207" s="21">
        <f t="shared" si="20"/>
        <v>1.7337644474190148E-2</v>
      </c>
      <c r="H207" s="22">
        <v>16829</v>
      </c>
      <c r="I207" s="21">
        <f t="shared" si="21"/>
        <v>1.4764492655877806E-2</v>
      </c>
      <c r="J207" s="22">
        <v>3480</v>
      </c>
      <c r="K207" s="21">
        <f t="shared" si="22"/>
        <v>2.8149246723731015E-3</v>
      </c>
      <c r="L207" s="22">
        <v>20021</v>
      </c>
      <c r="M207" s="21">
        <f t="shared" si="23"/>
        <v>1.5177368753379628E-2</v>
      </c>
      <c r="N207" s="21">
        <f>PRODUCT(D207-F207,100,1/F207)</f>
        <v>-12.86607436656795</v>
      </c>
      <c r="O207" s="21">
        <f>PRODUCT(F207-H207,100,1/H207)</f>
        <v>8.3486838195971238</v>
      </c>
      <c r="P207" s="21">
        <f>PRODUCT(H207-J207,100,1/J207)</f>
        <v>383.59195402298849</v>
      </c>
      <c r="Q207" s="21">
        <f>PRODUCT(J207-L207,100,1/L207)</f>
        <v>-82.618250836621556</v>
      </c>
    </row>
    <row r="208" spans="1:17" s="23" customFormat="1" ht="13.2">
      <c r="A208" s="17">
        <v>203</v>
      </c>
      <c r="B208" s="24" t="s">
        <v>416</v>
      </c>
      <c r="C208" s="25" t="s">
        <v>417</v>
      </c>
      <c r="D208" s="20">
        <v>15703</v>
      </c>
      <c r="E208" s="21">
        <f t="shared" si="24"/>
        <v>1.3937672270445836E-2</v>
      </c>
      <c r="F208" s="22"/>
      <c r="G208" s="21"/>
      <c r="H208" s="22"/>
      <c r="I208" s="21"/>
      <c r="J208" s="22"/>
      <c r="K208" s="21"/>
      <c r="L208" s="22"/>
      <c r="M208" s="21"/>
      <c r="N208" s="21"/>
      <c r="O208" s="21"/>
      <c r="P208" s="21"/>
      <c r="Q208" s="21"/>
    </row>
    <row r="209" spans="1:17" s="23" customFormat="1" ht="52.8">
      <c r="A209" s="17">
        <v>204</v>
      </c>
      <c r="B209" s="18" t="s">
        <v>418</v>
      </c>
      <c r="C209" s="19" t="s">
        <v>419</v>
      </c>
      <c r="D209" s="20">
        <v>15652</v>
      </c>
      <c r="E209" s="21">
        <f t="shared" si="24"/>
        <v>1.3892405678979699E-2</v>
      </c>
      <c r="F209" s="22">
        <v>49548</v>
      </c>
      <c r="G209" s="21">
        <f t="shared" ref="G209:G221" si="25">PRODUCT(F209,100,1/105169996)</f>
        <v>4.711229617237981E-2</v>
      </c>
      <c r="H209" s="22">
        <v>9162</v>
      </c>
      <c r="I209" s="21">
        <f t="shared" ref="I209:I221" si="26">PRODUCT(H209,100,1/113982921)</f>
        <v>8.0380463315201413E-3</v>
      </c>
      <c r="J209" s="22">
        <v>59387</v>
      </c>
      <c r="K209" s="21">
        <f t="shared" ref="K209:K221" si="27">PRODUCT(J209,100,1/123626754)</f>
        <v>4.8037336643167061E-2</v>
      </c>
      <c r="L209" s="22">
        <v>7375</v>
      </c>
      <c r="M209" s="21">
        <f t="shared" ref="M209:M221" si="28">PRODUCT(L209,100,1/131913511)</f>
        <v>5.5907844041843445E-3</v>
      </c>
      <c r="N209" s="21">
        <f>PRODUCT(D209-F209,100,1/F209)</f>
        <v>-68.410430289819971</v>
      </c>
      <c r="O209" s="21">
        <f>PRODUCT(F209-H209,100,1/H209)</f>
        <v>440.79895219384412</v>
      </c>
      <c r="P209" s="21">
        <f>PRODUCT(H209-J209,100,1/J209)</f>
        <v>-84.572381160860118</v>
      </c>
      <c r="Q209" s="21">
        <f>PRODUCT(J209-L209,100,1/L209)</f>
        <v>705.24745762711859</v>
      </c>
    </row>
    <row r="210" spans="1:17" s="23" customFormat="1" ht="52.8">
      <c r="A210" s="17">
        <v>205</v>
      </c>
      <c r="B210" s="18" t="s">
        <v>420</v>
      </c>
      <c r="C210" s="19" t="s">
        <v>421</v>
      </c>
      <c r="D210" s="20">
        <v>14881</v>
      </c>
      <c r="E210" s="21">
        <f t="shared" si="24"/>
        <v>1.3208081325638698E-2</v>
      </c>
      <c r="F210" s="22">
        <v>141541</v>
      </c>
      <c r="G210" s="21">
        <f t="shared" si="25"/>
        <v>0.13458306112325041</v>
      </c>
      <c r="H210" s="22">
        <v>8331</v>
      </c>
      <c r="I210" s="21">
        <f t="shared" si="26"/>
        <v>7.3089897389100955E-3</v>
      </c>
      <c r="J210" s="22">
        <v>9853</v>
      </c>
      <c r="K210" s="21">
        <f t="shared" si="27"/>
        <v>7.96995770025637E-3</v>
      </c>
      <c r="L210" s="22"/>
      <c r="M210" s="21">
        <f t="shared" si="28"/>
        <v>7.5807246158431789E-7</v>
      </c>
      <c r="N210" s="21">
        <f>PRODUCT(D210-F210,100,1/F210)</f>
        <v>-89.486438558438905</v>
      </c>
      <c r="O210" s="21">
        <f>PRODUCT(F210-H210,100,1/H210)</f>
        <v>1598.9677109590684</v>
      </c>
      <c r="P210" s="21">
        <f>PRODUCT(H210-J210,100,1/J210)</f>
        <v>-15.447071957779357</v>
      </c>
      <c r="Q210" s="21"/>
    </row>
    <row r="211" spans="1:17" s="23" customFormat="1" ht="26.4">
      <c r="A211" s="17">
        <v>206</v>
      </c>
      <c r="B211" s="18" t="s">
        <v>422</v>
      </c>
      <c r="C211" s="19" t="s">
        <v>423</v>
      </c>
      <c r="D211" s="20">
        <v>14435</v>
      </c>
      <c r="E211" s="21">
        <f t="shared" si="24"/>
        <v>1.2812220545366213E-2</v>
      </c>
      <c r="F211" s="22">
        <v>8727</v>
      </c>
      <c r="G211" s="21">
        <f t="shared" si="25"/>
        <v>8.2979940400492169E-3</v>
      </c>
      <c r="H211" s="22">
        <v>18394</v>
      </c>
      <c r="I211" s="21">
        <f t="shared" si="26"/>
        <v>1.6137505372405749E-2</v>
      </c>
      <c r="J211" s="22">
        <v>4920</v>
      </c>
      <c r="K211" s="21">
        <f t="shared" si="27"/>
        <v>3.9797210885274886E-3</v>
      </c>
      <c r="L211" s="22">
        <v>7410</v>
      </c>
      <c r="M211" s="21">
        <f t="shared" si="28"/>
        <v>5.6173169403397954E-3</v>
      </c>
      <c r="N211" s="21">
        <f>PRODUCT(D211-F211,100,1/F211)</f>
        <v>65.406210610748261</v>
      </c>
      <c r="O211" s="21">
        <f>PRODUCT(F211-H211,100,1/H211)</f>
        <v>-52.555181037294773</v>
      </c>
      <c r="P211" s="21">
        <f>PRODUCT(H211-J211,100,1/J211)</f>
        <v>273.86178861788619</v>
      </c>
      <c r="Q211" s="21">
        <f>PRODUCT(J211-L211,100,1/L211)</f>
        <v>-33.603238866396758</v>
      </c>
    </row>
    <row r="212" spans="1:17" s="23" customFormat="1" ht="52.8">
      <c r="A212" s="17">
        <v>207</v>
      </c>
      <c r="B212" s="18" t="s">
        <v>424</v>
      </c>
      <c r="C212" s="19" t="s">
        <v>425</v>
      </c>
      <c r="D212" s="20">
        <v>13976</v>
      </c>
      <c r="E212" s="21">
        <f t="shared" si="24"/>
        <v>1.2404821222170986E-2</v>
      </c>
      <c r="F212" s="22">
        <v>1873</v>
      </c>
      <c r="G212" s="21">
        <f t="shared" si="25"/>
        <v>1.7809261873510008E-3</v>
      </c>
      <c r="H212" s="22">
        <v>9780</v>
      </c>
      <c r="I212" s="21">
        <f t="shared" si="26"/>
        <v>8.5802328227752647E-3</v>
      </c>
      <c r="J212" s="22">
        <v>11827</v>
      </c>
      <c r="K212" s="21">
        <f t="shared" si="27"/>
        <v>9.5666994540680086E-3</v>
      </c>
      <c r="L212" s="22">
        <v>13489</v>
      </c>
      <c r="M212" s="21">
        <f t="shared" si="28"/>
        <v>1.0225639434310863E-2</v>
      </c>
      <c r="N212" s="21">
        <f>PRODUCT(D212-F212,100,1/F212)</f>
        <v>646.18259476775222</v>
      </c>
      <c r="O212" s="21">
        <f>PRODUCT(F212-H212,100,1/H212)</f>
        <v>-80.848670756646214</v>
      </c>
      <c r="P212" s="21">
        <f>PRODUCT(H212-J212,100,1/J212)</f>
        <v>-17.307854908260762</v>
      </c>
      <c r="Q212" s="21">
        <f>PRODUCT(J212-L212,100,1/L212)</f>
        <v>-12.321150567128772</v>
      </c>
    </row>
    <row r="213" spans="1:17" s="23" customFormat="1" ht="52.8">
      <c r="A213" s="17">
        <v>208</v>
      </c>
      <c r="B213" s="18" t="s">
        <v>426</v>
      </c>
      <c r="C213" s="19" t="s">
        <v>427</v>
      </c>
      <c r="D213" s="20">
        <v>13787</v>
      </c>
      <c r="E213" s="21">
        <f t="shared" si="24"/>
        <v>1.2237068559678835E-2</v>
      </c>
      <c r="F213" s="22"/>
      <c r="G213" s="21">
        <f t="shared" si="25"/>
        <v>9.5084153088681306E-7</v>
      </c>
      <c r="H213" s="22">
        <v>5126</v>
      </c>
      <c r="I213" s="21">
        <f t="shared" si="26"/>
        <v>4.4971649743912072E-3</v>
      </c>
      <c r="J213" s="22">
        <v>2796</v>
      </c>
      <c r="K213" s="21">
        <f t="shared" si="27"/>
        <v>2.2616463746997677E-3</v>
      </c>
      <c r="L213" s="22">
        <v>4204</v>
      </c>
      <c r="M213" s="21">
        <f t="shared" si="28"/>
        <v>3.1869366285004726E-3</v>
      </c>
      <c r="N213" s="21"/>
      <c r="O213" s="21">
        <f>PRODUCT(F213-H213,100,1/H213)</f>
        <v>-100</v>
      </c>
      <c r="P213" s="21">
        <f>PRODUCT(H213-J213,100,1/J213)</f>
        <v>83.333333333333329</v>
      </c>
      <c r="Q213" s="21">
        <f>PRODUCT(J213-L213,100,1/L213)</f>
        <v>-33.491912464319697</v>
      </c>
    </row>
    <row r="214" spans="1:17" s="23" customFormat="1" ht="52.8">
      <c r="A214" s="17">
        <v>209</v>
      </c>
      <c r="B214" s="18" t="s">
        <v>428</v>
      </c>
      <c r="C214" s="19" t="s">
        <v>429</v>
      </c>
      <c r="D214" s="20">
        <v>13771</v>
      </c>
      <c r="E214" s="21">
        <f t="shared" si="24"/>
        <v>1.2222867276081616E-2</v>
      </c>
      <c r="F214" s="22">
        <v>596</v>
      </c>
      <c r="G214" s="21">
        <f t="shared" si="25"/>
        <v>5.6670155240854054E-4</v>
      </c>
      <c r="H214" s="22">
        <v>8207</v>
      </c>
      <c r="I214" s="21">
        <f t="shared" si="26"/>
        <v>7.2002015108912675E-3</v>
      </c>
      <c r="J214" s="22">
        <v>6498</v>
      </c>
      <c r="K214" s="21">
        <f t="shared" si="27"/>
        <v>5.2561438278966701E-3</v>
      </c>
      <c r="L214" s="22"/>
      <c r="M214" s="21">
        <f t="shared" si="28"/>
        <v>7.5807246158431789E-7</v>
      </c>
      <c r="N214" s="21">
        <f>PRODUCT(D214-F214,100,1/F214)</f>
        <v>2210.5704697986575</v>
      </c>
      <c r="O214" s="21">
        <f>PRODUCT(F214-H214,100,1/H214)</f>
        <v>-92.737906665042033</v>
      </c>
      <c r="P214" s="21">
        <f>PRODUCT(H214-J214,100,1/J214)</f>
        <v>26.300400123114805</v>
      </c>
      <c r="Q214" s="21"/>
    </row>
    <row r="215" spans="1:17" s="23" customFormat="1" ht="66">
      <c r="A215" s="17">
        <v>210</v>
      </c>
      <c r="B215" s="18" t="s">
        <v>430</v>
      </c>
      <c r="C215" s="19" t="s">
        <v>431</v>
      </c>
      <c r="D215" s="20">
        <v>13768</v>
      </c>
      <c r="E215" s="21">
        <f t="shared" si="24"/>
        <v>1.2220204535407137E-2</v>
      </c>
      <c r="F215" s="22">
        <v>10441</v>
      </c>
      <c r="G215" s="21">
        <f t="shared" si="25"/>
        <v>9.9277364239892148E-3</v>
      </c>
      <c r="H215" s="22">
        <v>20465</v>
      </c>
      <c r="I215" s="21">
        <f t="shared" si="26"/>
        <v>1.7954444245204069E-2</v>
      </c>
      <c r="J215" s="22">
        <v>48018</v>
      </c>
      <c r="K215" s="21">
        <f t="shared" si="27"/>
        <v>3.8841107160348158E-2</v>
      </c>
      <c r="L215" s="22">
        <v>48798</v>
      </c>
      <c r="M215" s="21">
        <f t="shared" si="28"/>
        <v>3.6992419980391544E-2</v>
      </c>
      <c r="N215" s="21">
        <f>PRODUCT(D215-F215,100,1/F215)</f>
        <v>31.864763911502731</v>
      </c>
      <c r="O215" s="21">
        <f>PRODUCT(F215-H215,100,1/H215)</f>
        <v>-48.98118739311019</v>
      </c>
      <c r="P215" s="21">
        <f>PRODUCT(H215-J215,100,1/J215)</f>
        <v>-57.380565621225372</v>
      </c>
      <c r="Q215" s="21">
        <f>PRODUCT(J215-L215,100,1/L215)</f>
        <v>-1.5984261650067626</v>
      </c>
    </row>
    <row r="216" spans="1:17" s="23" customFormat="1" ht="26.4">
      <c r="A216" s="17">
        <v>211</v>
      </c>
      <c r="B216" s="18" t="s">
        <v>432</v>
      </c>
      <c r="C216" s="19" t="s">
        <v>433</v>
      </c>
      <c r="D216" s="20">
        <v>13276</v>
      </c>
      <c r="E216" s="21">
        <f t="shared" si="24"/>
        <v>1.1783515064792647E-2</v>
      </c>
      <c r="F216" s="22">
        <v>3500</v>
      </c>
      <c r="G216" s="21">
        <f t="shared" si="25"/>
        <v>3.3279453581038457E-3</v>
      </c>
      <c r="H216" s="22">
        <v>2701</v>
      </c>
      <c r="I216" s="21">
        <f t="shared" si="26"/>
        <v>2.3696532570875247E-3</v>
      </c>
      <c r="J216" s="22">
        <v>18746</v>
      </c>
      <c r="K216" s="21">
        <f t="shared" si="27"/>
        <v>1.5163384456409816E-2</v>
      </c>
      <c r="L216" s="22"/>
      <c r="M216" s="21">
        <f t="shared" si="28"/>
        <v>7.5807246158431789E-7</v>
      </c>
      <c r="N216" s="21">
        <f>PRODUCT(D216-F216,100,1/F216)</f>
        <v>279.31428571428575</v>
      </c>
      <c r="O216" s="21">
        <f>PRODUCT(F216-H216,100,1/H216)</f>
        <v>29.581636430951502</v>
      </c>
      <c r="P216" s="21">
        <f>PRODUCT(H216-J216,100,1/J216)</f>
        <v>-85.591592873146269</v>
      </c>
      <c r="Q216" s="21"/>
    </row>
    <row r="217" spans="1:17" s="23" customFormat="1" ht="26.4">
      <c r="A217" s="17">
        <v>212</v>
      </c>
      <c r="B217" s="18" t="s">
        <v>434</v>
      </c>
      <c r="C217" s="19" t="s">
        <v>435</v>
      </c>
      <c r="D217" s="20">
        <v>12758</v>
      </c>
      <c r="E217" s="21">
        <f t="shared" si="24"/>
        <v>1.1323748508332674E-2</v>
      </c>
      <c r="F217" s="22">
        <v>6420</v>
      </c>
      <c r="G217" s="21">
        <f t="shared" si="25"/>
        <v>6.1044026282933393E-3</v>
      </c>
      <c r="H217" s="22">
        <v>2112</v>
      </c>
      <c r="I217" s="21">
        <f t="shared" si="26"/>
        <v>1.852909173998094E-3</v>
      </c>
      <c r="J217" s="22">
        <v>12241</v>
      </c>
      <c r="K217" s="21">
        <f t="shared" si="27"/>
        <v>9.9015784237123945E-3</v>
      </c>
      <c r="L217" s="22">
        <v>15508</v>
      </c>
      <c r="M217" s="21">
        <f t="shared" si="28"/>
        <v>1.1756187734249602E-2</v>
      </c>
      <c r="N217" s="21">
        <f>PRODUCT(D217-F217,100,1/F217)</f>
        <v>98.72274143302181</v>
      </c>
      <c r="O217" s="21">
        <f>PRODUCT(F217-H217,100,1/H217)</f>
        <v>203.97727272727272</v>
      </c>
      <c r="P217" s="21">
        <f>PRODUCT(H217-J217,100,1/J217)</f>
        <v>-82.746507638264845</v>
      </c>
      <c r="Q217" s="21">
        <f>PRODUCT(J217-L217,100,1/L217)</f>
        <v>-21.066546298684553</v>
      </c>
    </row>
    <row r="218" spans="1:17" s="23" customFormat="1" ht="39.6">
      <c r="A218" s="17">
        <v>213</v>
      </c>
      <c r="B218" s="18" t="s">
        <v>436</v>
      </c>
      <c r="C218" s="19" t="s">
        <v>437</v>
      </c>
      <c r="D218" s="20">
        <v>12667</v>
      </c>
      <c r="E218" s="21">
        <f t="shared" si="24"/>
        <v>1.124297870787349E-2</v>
      </c>
      <c r="F218" s="22">
        <v>55323</v>
      </c>
      <c r="G218" s="21">
        <f t="shared" si="25"/>
        <v>5.2603406013251156E-2</v>
      </c>
      <c r="H218" s="22">
        <v>59020</v>
      </c>
      <c r="I218" s="21">
        <f t="shared" si="26"/>
        <v>5.1779687239283861E-2</v>
      </c>
      <c r="J218" s="22">
        <v>34312</v>
      </c>
      <c r="K218" s="21">
        <f t="shared" si="27"/>
        <v>2.7754510160478692E-2</v>
      </c>
      <c r="L218" s="22">
        <v>28921</v>
      </c>
      <c r="M218" s="21">
        <f t="shared" si="28"/>
        <v>2.1924213661480056E-2</v>
      </c>
      <c r="N218" s="21">
        <f>PRODUCT(D218-F218,100,1/F218)</f>
        <v>-77.103555483252904</v>
      </c>
      <c r="O218" s="21">
        <f>PRODUCT(F218-H218,100,1/H218)</f>
        <v>-6.2639783124364623</v>
      </c>
      <c r="P218" s="21">
        <f>PRODUCT(H218-J218,100,1/J218)</f>
        <v>72.009792492422477</v>
      </c>
      <c r="Q218" s="21">
        <f>PRODUCT(J218-L218,100,1/L218)</f>
        <v>18.640434286504615</v>
      </c>
    </row>
    <row r="219" spans="1:17" s="23" customFormat="1" ht="52.8">
      <c r="A219" s="17">
        <v>214</v>
      </c>
      <c r="B219" s="18" t="s">
        <v>438</v>
      </c>
      <c r="C219" s="19" t="s">
        <v>439</v>
      </c>
      <c r="D219" s="20">
        <v>11695</v>
      </c>
      <c r="E219" s="21">
        <f t="shared" si="24"/>
        <v>1.0380250729342422E-2</v>
      </c>
      <c r="F219" s="22">
        <v>8819</v>
      </c>
      <c r="G219" s="21">
        <f t="shared" si="25"/>
        <v>8.3854714608908049E-3</v>
      </c>
      <c r="H219" s="22">
        <v>12282</v>
      </c>
      <c r="I219" s="21">
        <f t="shared" si="26"/>
        <v>1.0775298520380961E-2</v>
      </c>
      <c r="J219" s="22">
        <v>9145</v>
      </c>
      <c r="K219" s="21">
        <f t="shared" si="27"/>
        <v>7.397266128980463E-3</v>
      </c>
      <c r="L219" s="22">
        <v>5785</v>
      </c>
      <c r="M219" s="21">
        <f t="shared" si="28"/>
        <v>4.3854491902652788E-3</v>
      </c>
      <c r="N219" s="21">
        <f>PRODUCT(D219-F219,100,1/F219)</f>
        <v>32.611407189023701</v>
      </c>
      <c r="O219" s="21">
        <f>PRODUCT(F219-H219,100,1/H219)</f>
        <v>-28.195733593877222</v>
      </c>
      <c r="P219" s="21">
        <f>PRODUCT(H219-J219,100,1/J219)</f>
        <v>34.302897758337892</v>
      </c>
      <c r="Q219" s="21">
        <f>PRODUCT(J219-L219,100,1/L219)</f>
        <v>58.081244598098529</v>
      </c>
    </row>
    <row r="220" spans="1:17" s="23" customFormat="1" ht="52.8">
      <c r="A220" s="17">
        <v>215</v>
      </c>
      <c r="B220" s="18" t="s">
        <v>440</v>
      </c>
      <c r="C220" s="19" t="s">
        <v>441</v>
      </c>
      <c r="D220" s="20">
        <v>11624</v>
      </c>
      <c r="E220" s="21">
        <f t="shared" si="24"/>
        <v>1.0317232533379761E-2</v>
      </c>
      <c r="F220" s="22">
        <v>15568</v>
      </c>
      <c r="G220" s="21">
        <f t="shared" si="25"/>
        <v>1.4802700952845905E-2</v>
      </c>
      <c r="H220" s="22"/>
      <c r="I220" s="21">
        <f t="shared" si="26"/>
        <v>8.7732441950667331E-7</v>
      </c>
      <c r="J220" s="22">
        <v>3563</v>
      </c>
      <c r="K220" s="21">
        <f t="shared" si="27"/>
        <v>2.882062243582E-3</v>
      </c>
      <c r="L220" s="22">
        <v>25575</v>
      </c>
      <c r="M220" s="21">
        <f t="shared" si="28"/>
        <v>1.9387703205018932E-2</v>
      </c>
      <c r="N220" s="21">
        <f>PRODUCT(D220-F220,100,1/F220)</f>
        <v>-25.334018499486127</v>
      </c>
      <c r="O220" s="21" t="e">
        <f>PRODUCT(F220-H220,100,1/H220)</f>
        <v>#DIV/0!</v>
      </c>
      <c r="P220" s="21">
        <f>PRODUCT(H220-J220,100,1/J220)</f>
        <v>-100.00000000000001</v>
      </c>
      <c r="Q220" s="21">
        <f>PRODUCT(J220-L220,100,1/L220)</f>
        <v>-86.06842619745845</v>
      </c>
    </row>
    <row r="221" spans="1:17" s="23" customFormat="1" ht="52.8">
      <c r="A221" s="17">
        <v>216</v>
      </c>
      <c r="B221" s="18" t="s">
        <v>442</v>
      </c>
      <c r="C221" s="19" t="s">
        <v>443</v>
      </c>
      <c r="D221" s="20">
        <v>11227</v>
      </c>
      <c r="E221" s="21">
        <f t="shared" si="24"/>
        <v>9.9648631841237605E-3</v>
      </c>
      <c r="F221" s="22">
        <v>20997</v>
      </c>
      <c r="G221" s="21">
        <f t="shared" si="25"/>
        <v>1.9964819624030412E-2</v>
      </c>
      <c r="H221" s="22">
        <v>29131</v>
      </c>
      <c r="I221" s="21">
        <f t="shared" si="26"/>
        <v>2.5557337664648901E-2</v>
      </c>
      <c r="J221" s="22">
        <v>57194</v>
      </c>
      <c r="K221" s="21">
        <f t="shared" si="27"/>
        <v>4.6263448767731946E-2</v>
      </c>
      <c r="L221" s="22">
        <v>35068</v>
      </c>
      <c r="M221" s="21">
        <f t="shared" si="28"/>
        <v>2.6584085082838861E-2</v>
      </c>
      <c r="N221" s="21">
        <f>PRODUCT(D221-F221,100,1/F221)</f>
        <v>-46.530456731914086</v>
      </c>
      <c r="O221" s="21">
        <f>PRODUCT(F221-H221,100,1/H221)</f>
        <v>-27.922144794205487</v>
      </c>
      <c r="P221" s="21">
        <f>PRODUCT(H221-J221,100,1/J221)</f>
        <v>-49.066335629611494</v>
      </c>
      <c r="Q221" s="21">
        <f>PRODUCT(J221-L221,100,1/L221)</f>
        <v>63.094559142237934</v>
      </c>
    </row>
    <row r="222" spans="1:17" s="23" customFormat="1" ht="13.2">
      <c r="A222" s="17">
        <v>217</v>
      </c>
      <c r="B222" s="24" t="s">
        <v>444</v>
      </c>
      <c r="C222" s="25" t="s">
        <v>445</v>
      </c>
      <c r="D222" s="20">
        <v>11064</v>
      </c>
      <c r="E222" s="21">
        <f t="shared" si="24"/>
        <v>9.8201876074770888E-3</v>
      </c>
      <c r="F222" s="22"/>
      <c r="G222" s="21"/>
      <c r="H222" s="22"/>
      <c r="I222" s="21"/>
      <c r="J222" s="22"/>
      <c r="K222" s="21"/>
      <c r="L222" s="22"/>
      <c r="M222" s="21"/>
      <c r="N222" s="21"/>
      <c r="O222" s="21"/>
      <c r="P222" s="21"/>
      <c r="Q222" s="21"/>
    </row>
    <row r="223" spans="1:17" s="23" customFormat="1" ht="52.8">
      <c r="A223" s="17">
        <v>218</v>
      </c>
      <c r="B223" s="18" t="s">
        <v>446</v>
      </c>
      <c r="C223" s="19" t="s">
        <v>447</v>
      </c>
      <c r="D223" s="20">
        <v>10756</v>
      </c>
      <c r="E223" s="21">
        <f t="shared" si="24"/>
        <v>9.5468128982306184E-3</v>
      </c>
      <c r="F223" s="22">
        <v>14122</v>
      </c>
      <c r="G223" s="21">
        <f t="shared" ref="G223:G229" si="29">PRODUCT(F223,100,1/105169996)</f>
        <v>1.3427784099183574E-2</v>
      </c>
      <c r="H223" s="22">
        <v>13189</v>
      </c>
      <c r="I223" s="21">
        <f t="shared" ref="I223:I229" si="30">PRODUCT(H223,100,1/113982921)</f>
        <v>1.1571031768873514E-2</v>
      </c>
      <c r="J223" s="22">
        <v>16268</v>
      </c>
      <c r="K223" s="21">
        <f t="shared" ref="K223:K229" si="31">PRODUCT(J223,100,1/123626754)</f>
        <v>1.3158963956944141E-2</v>
      </c>
      <c r="L223" s="22">
        <v>10363</v>
      </c>
      <c r="M223" s="21">
        <f t="shared" ref="M223:M229" si="32">PRODUCT(L223,100,1/131913511)</f>
        <v>7.855904919398287E-3</v>
      </c>
      <c r="N223" s="21">
        <f>PRODUCT(D223-F223,100,1/F223)</f>
        <v>-23.835150828494545</v>
      </c>
      <c r="O223" s="21">
        <f>PRODUCT(F223-H223,100,1/H223)</f>
        <v>7.0740768822503606</v>
      </c>
      <c r="P223" s="21">
        <f>PRODUCT(H223-J223,100,1/J223)</f>
        <v>-18.926727317432999</v>
      </c>
      <c r="Q223" s="21">
        <f>PRODUCT(J223-L223,100,1/L223)</f>
        <v>56.981569043713215</v>
      </c>
    </row>
    <row r="224" spans="1:17" s="23" customFormat="1" ht="52.8">
      <c r="A224" s="17">
        <v>219</v>
      </c>
      <c r="B224" s="18" t="s">
        <v>448</v>
      </c>
      <c r="C224" s="19" t="s">
        <v>449</v>
      </c>
      <c r="D224" s="20">
        <v>10671</v>
      </c>
      <c r="E224" s="21">
        <f t="shared" si="24"/>
        <v>9.4713685791203914E-3</v>
      </c>
      <c r="F224" s="22">
        <v>14797</v>
      </c>
      <c r="G224" s="21">
        <f t="shared" si="29"/>
        <v>1.4069602132532173E-2</v>
      </c>
      <c r="H224" s="22">
        <v>7620</v>
      </c>
      <c r="I224" s="21">
        <f t="shared" si="30"/>
        <v>6.6852120766408511E-3</v>
      </c>
      <c r="J224" s="22">
        <v>1947</v>
      </c>
      <c r="K224" s="21">
        <f t="shared" si="31"/>
        <v>1.5749018210087437E-3</v>
      </c>
      <c r="L224" s="22">
        <v>5172</v>
      </c>
      <c r="M224" s="21">
        <f t="shared" si="32"/>
        <v>3.9207507713140922E-3</v>
      </c>
      <c r="N224" s="21">
        <f>PRODUCT(D224-F224,100,1/F224)</f>
        <v>-27.884030546732443</v>
      </c>
      <c r="O224" s="21">
        <f>PRODUCT(F224-H224,100,1/H224)</f>
        <v>94.186351706036746</v>
      </c>
      <c r="P224" s="21">
        <f>PRODUCT(H224-J224,100,1/J224)</f>
        <v>291.37134052388291</v>
      </c>
      <c r="Q224" s="21">
        <f>PRODUCT(J224-L224,100,1/L224)</f>
        <v>-62.354988399071928</v>
      </c>
    </row>
    <row r="225" spans="1:17" s="23" customFormat="1" ht="26.4">
      <c r="A225" s="17">
        <v>220</v>
      </c>
      <c r="B225" s="18" t="s">
        <v>450</v>
      </c>
      <c r="C225" s="19" t="s">
        <v>451</v>
      </c>
      <c r="D225" s="20">
        <v>10665</v>
      </c>
      <c r="E225" s="21">
        <f t="shared" si="24"/>
        <v>9.4660430977714354E-3</v>
      </c>
      <c r="F225" s="22">
        <v>6199</v>
      </c>
      <c r="G225" s="21">
        <f t="shared" si="29"/>
        <v>5.8942666499673538E-3</v>
      </c>
      <c r="H225" s="22">
        <v>11802</v>
      </c>
      <c r="I225" s="21">
        <f t="shared" si="30"/>
        <v>1.0354182799017758E-2</v>
      </c>
      <c r="J225" s="22">
        <v>308</v>
      </c>
      <c r="K225" s="21">
        <f t="shared" si="31"/>
        <v>2.4913701123302164E-4</v>
      </c>
      <c r="L225" s="22">
        <v>1153</v>
      </c>
      <c r="M225" s="21">
        <f t="shared" si="32"/>
        <v>8.7405754820671854E-4</v>
      </c>
      <c r="N225" s="21">
        <f>PRODUCT(D225-F225,100,1/F225)</f>
        <v>72.04387804484594</v>
      </c>
      <c r="O225" s="21">
        <f>PRODUCT(F225-H225,100,1/H225)</f>
        <v>-47.475004236570072</v>
      </c>
      <c r="P225" s="21">
        <f>PRODUCT(H225-J225,100,1/J225)</f>
        <v>3731.818181818182</v>
      </c>
      <c r="Q225" s="21">
        <f>PRODUCT(J225-L225,100,1/L225)</f>
        <v>-73.287077189939282</v>
      </c>
    </row>
    <row r="226" spans="1:17" s="23" customFormat="1" ht="52.8">
      <c r="A226" s="17">
        <v>221</v>
      </c>
      <c r="B226" s="18" t="s">
        <v>452</v>
      </c>
      <c r="C226" s="19" t="s">
        <v>453</v>
      </c>
      <c r="D226" s="20">
        <v>10316</v>
      </c>
      <c r="E226" s="21">
        <f t="shared" si="24"/>
        <v>9.1562775993070909E-3</v>
      </c>
      <c r="F226" s="22">
        <v>32056</v>
      </c>
      <c r="G226" s="21">
        <f t="shared" si="29"/>
        <v>3.0480176114107679E-2</v>
      </c>
      <c r="H226" s="22">
        <v>567</v>
      </c>
      <c r="I226" s="21">
        <f t="shared" si="30"/>
        <v>4.9744294586028372E-4</v>
      </c>
      <c r="J226" s="22">
        <v>11766</v>
      </c>
      <c r="K226" s="21">
        <f t="shared" si="31"/>
        <v>9.5173573836614695E-3</v>
      </c>
      <c r="L226" s="22">
        <v>22687</v>
      </c>
      <c r="M226" s="21">
        <f t="shared" si="32"/>
        <v>1.7198389935963419E-2</v>
      </c>
      <c r="N226" s="21">
        <f>PRODUCT(D226-F226,100,1/F226)</f>
        <v>-67.818817070127281</v>
      </c>
      <c r="O226" s="21">
        <f>PRODUCT(F226-H226,100,1/H226)</f>
        <v>5553.6155202821865</v>
      </c>
      <c r="P226" s="21">
        <f>PRODUCT(H226-J226,100,1/J226)</f>
        <v>-95.18103008669047</v>
      </c>
      <c r="Q226" s="21">
        <f>PRODUCT(J226-L226,100,1/L226)</f>
        <v>-48.137700004407812</v>
      </c>
    </row>
    <row r="227" spans="1:17" s="23" customFormat="1" ht="52.8">
      <c r="A227" s="17">
        <v>222</v>
      </c>
      <c r="B227" s="18" t="s">
        <v>454</v>
      </c>
      <c r="C227" s="19" t="s">
        <v>455</v>
      </c>
      <c r="D227" s="20">
        <v>10285</v>
      </c>
      <c r="E227" s="21">
        <f t="shared" si="24"/>
        <v>9.1287626123374779E-3</v>
      </c>
      <c r="F227" s="22">
        <v>7916</v>
      </c>
      <c r="G227" s="21">
        <f t="shared" si="29"/>
        <v>7.526861558500012E-3</v>
      </c>
      <c r="H227" s="22">
        <v>13242</v>
      </c>
      <c r="I227" s="21">
        <f t="shared" si="30"/>
        <v>1.1617529963107368E-2</v>
      </c>
      <c r="J227" s="22">
        <v>11088</v>
      </c>
      <c r="K227" s="21">
        <f t="shared" si="31"/>
        <v>8.9689324043887783E-3</v>
      </c>
      <c r="L227" s="22">
        <v>2699</v>
      </c>
      <c r="M227" s="21">
        <f t="shared" si="32"/>
        <v>2.0460375738160742E-3</v>
      </c>
      <c r="N227" s="21">
        <f>PRODUCT(D227-F227,100,1/F227)</f>
        <v>29.926730672056596</v>
      </c>
      <c r="O227" s="21">
        <f>PRODUCT(F227-H227,100,1/H227)</f>
        <v>-40.220510496903792</v>
      </c>
      <c r="P227" s="21">
        <f>PRODUCT(H227-J227,100,1/J227)</f>
        <v>19.426406926406926</v>
      </c>
      <c r="Q227" s="21">
        <f>PRODUCT(J227-L227,100,1/L227)</f>
        <v>310.81882178584658</v>
      </c>
    </row>
    <row r="228" spans="1:17" s="23" customFormat="1" ht="52.8">
      <c r="A228" s="17">
        <v>223</v>
      </c>
      <c r="B228" s="28" t="s">
        <v>456</v>
      </c>
      <c r="C228" s="29" t="s">
        <v>457</v>
      </c>
      <c r="D228" s="20">
        <v>10129</v>
      </c>
      <c r="E228" s="21">
        <f t="shared" si="24"/>
        <v>8.9903000972645902E-3</v>
      </c>
      <c r="F228" s="26"/>
      <c r="G228" s="27">
        <f t="shared" si="29"/>
        <v>9.5084153088681306E-7</v>
      </c>
      <c r="H228" s="26"/>
      <c r="I228" s="27">
        <f t="shared" si="30"/>
        <v>8.7732441950667331E-7</v>
      </c>
      <c r="J228" s="26"/>
      <c r="K228" s="27">
        <f t="shared" si="31"/>
        <v>8.0888640010721309E-7</v>
      </c>
      <c r="L228" s="26">
        <v>627</v>
      </c>
      <c r="M228" s="27">
        <f t="shared" si="32"/>
        <v>4.7531143341336733E-4</v>
      </c>
      <c r="N228" s="21"/>
      <c r="O228" s="27"/>
      <c r="P228" s="27"/>
      <c r="Q228" s="27">
        <f>PRODUCT(J228-L228,100,1/L228)</f>
        <v>-100</v>
      </c>
    </row>
    <row r="229" spans="1:17" s="23" customFormat="1" ht="52.8">
      <c r="A229" s="17">
        <v>224</v>
      </c>
      <c r="B229" s="18" t="s">
        <v>458</v>
      </c>
      <c r="C229" s="19" t="s">
        <v>459</v>
      </c>
      <c r="D229" s="20">
        <v>10078</v>
      </c>
      <c r="E229" s="21">
        <f t="shared" si="24"/>
        <v>8.945033505798455E-3</v>
      </c>
      <c r="F229" s="22">
        <v>70700</v>
      </c>
      <c r="G229" s="21">
        <f t="shared" si="29"/>
        <v>6.7224496233697681E-2</v>
      </c>
      <c r="H229" s="22">
        <v>13523</v>
      </c>
      <c r="I229" s="21">
        <f t="shared" si="30"/>
        <v>1.1864058124988744E-2</v>
      </c>
      <c r="J229" s="22">
        <v>1597</v>
      </c>
      <c r="K229" s="21">
        <f t="shared" si="31"/>
        <v>1.2917915809712193E-3</v>
      </c>
      <c r="L229" s="22">
        <v>5386</v>
      </c>
      <c r="M229" s="21">
        <f t="shared" si="32"/>
        <v>4.0829782780931363E-3</v>
      </c>
      <c r="N229" s="21">
        <f>PRODUCT(D229-F229,100,1/F229)</f>
        <v>-85.745403111739748</v>
      </c>
      <c r="O229" s="21">
        <f>PRODUCT(F229-H229,100,1/H229)</f>
        <v>422.81298528433041</v>
      </c>
      <c r="P229" s="21">
        <f>PRODUCT(H229-J229,100,1/J229)</f>
        <v>746.77520350657483</v>
      </c>
      <c r="Q229" s="21">
        <f>PRODUCT(J229-L229,100,1/L229)</f>
        <v>-70.349053100631266</v>
      </c>
    </row>
    <row r="230" spans="1:17" s="23" customFormat="1" ht="13.2">
      <c r="A230" s="17">
        <v>225</v>
      </c>
      <c r="B230" s="24" t="s">
        <v>460</v>
      </c>
      <c r="C230" s="25" t="s">
        <v>461</v>
      </c>
      <c r="D230" s="20">
        <v>10056</v>
      </c>
      <c r="E230" s="21">
        <f t="shared" si="24"/>
        <v>8.9255067408522785E-3</v>
      </c>
      <c r="F230" s="22"/>
      <c r="G230" s="21"/>
      <c r="H230" s="22"/>
      <c r="I230" s="21"/>
      <c r="J230" s="22"/>
      <c r="K230" s="21"/>
      <c r="L230" s="22"/>
      <c r="M230" s="21"/>
      <c r="N230" s="21"/>
      <c r="O230" s="21"/>
      <c r="P230" s="21"/>
      <c r="Q230" s="21"/>
    </row>
    <row r="231" spans="1:17" s="23" customFormat="1" ht="52.8">
      <c r="A231" s="17">
        <v>226</v>
      </c>
      <c r="B231" s="18" t="s">
        <v>462</v>
      </c>
      <c r="C231" s="19" t="s">
        <v>463</v>
      </c>
      <c r="D231" s="20">
        <v>10020</v>
      </c>
      <c r="E231" s="21">
        <f t="shared" si="24"/>
        <v>8.8935538527585359E-3</v>
      </c>
      <c r="F231" s="22">
        <v>6419</v>
      </c>
      <c r="G231" s="21">
        <f t="shared" ref="G231:G241" si="33">PRODUCT(F231,100,1/105169996)</f>
        <v>6.1034517867624531E-3</v>
      </c>
      <c r="H231" s="22">
        <v>10079</v>
      </c>
      <c r="I231" s="21">
        <f t="shared" ref="I231:I241" si="34">PRODUCT(H231,100,1/113982921)</f>
        <v>8.8425528242077611E-3</v>
      </c>
      <c r="J231" s="22">
        <v>5191</v>
      </c>
      <c r="K231" s="21">
        <f t="shared" ref="K231:K241" si="35">PRODUCT(J231,100,1/123626754)</f>
        <v>4.1989293029565432E-3</v>
      </c>
      <c r="L231" s="22">
        <v>9903</v>
      </c>
      <c r="M231" s="21">
        <f t="shared" ref="M231:M241" si="36">PRODUCT(L231,100,1/131913511)</f>
        <v>7.5071915870695005E-3</v>
      </c>
      <c r="N231" s="21">
        <f>PRODUCT(D231-F231,100,1/F231)</f>
        <v>56.099080853715527</v>
      </c>
      <c r="O231" s="21">
        <f>PRODUCT(F231-H231,100,1/H231)</f>
        <v>-36.313126302212524</v>
      </c>
      <c r="P231" s="21">
        <f>PRODUCT(H231-J231,100,1/J231)</f>
        <v>94.162974378732429</v>
      </c>
      <c r="Q231" s="21">
        <f>PRODUCT(J231-L231,100,1/L231)</f>
        <v>-47.581540947187719</v>
      </c>
    </row>
    <row r="232" spans="1:17" s="23" customFormat="1" ht="52.8">
      <c r="A232" s="17">
        <v>227</v>
      </c>
      <c r="B232" s="18" t="s">
        <v>464</v>
      </c>
      <c r="C232" s="19" t="s">
        <v>465</v>
      </c>
      <c r="D232" s="20">
        <v>9933</v>
      </c>
      <c r="E232" s="21">
        <f t="shared" si="24"/>
        <v>8.8163343731986563E-3</v>
      </c>
      <c r="F232" s="22">
        <v>461</v>
      </c>
      <c r="G232" s="21">
        <f t="shared" si="33"/>
        <v>4.3833794573882082E-4</v>
      </c>
      <c r="H232" s="22">
        <v>9853</v>
      </c>
      <c r="I232" s="21">
        <f t="shared" si="34"/>
        <v>8.6442775053992525E-3</v>
      </c>
      <c r="J232" s="22">
        <v>628</v>
      </c>
      <c r="K232" s="21">
        <f t="shared" si="35"/>
        <v>5.0798065926732975E-4</v>
      </c>
      <c r="L232" s="22">
        <v>487</v>
      </c>
      <c r="M232" s="21">
        <f t="shared" si="36"/>
        <v>3.6918128879156282E-4</v>
      </c>
      <c r="N232" s="21">
        <f>PRODUCT(D232-F232,100,1/F232)</f>
        <v>2054.6637744034706</v>
      </c>
      <c r="O232" s="21">
        <f>PRODUCT(F232-H232,100,1/H232)</f>
        <v>-95.321221962853954</v>
      </c>
      <c r="P232" s="21">
        <f>PRODUCT(H232-J232,100,1/J232)</f>
        <v>1468.9490445859874</v>
      </c>
      <c r="Q232" s="21">
        <f>PRODUCT(J232-L232,100,1/L232)</f>
        <v>28.952772073921974</v>
      </c>
    </row>
    <row r="233" spans="1:17" s="23" customFormat="1" ht="39.6">
      <c r="A233" s="17">
        <v>228</v>
      </c>
      <c r="B233" s="18" t="s">
        <v>466</v>
      </c>
      <c r="C233" s="19" t="s">
        <v>467</v>
      </c>
      <c r="D233" s="20">
        <v>9546</v>
      </c>
      <c r="E233" s="21">
        <f t="shared" si="24"/>
        <v>8.4728408261909149E-3</v>
      </c>
      <c r="F233" s="22">
        <v>9891</v>
      </c>
      <c r="G233" s="21">
        <f t="shared" si="33"/>
        <v>9.4047735820014678E-3</v>
      </c>
      <c r="H233" s="22">
        <v>5398</v>
      </c>
      <c r="I233" s="21">
        <f t="shared" si="34"/>
        <v>4.7357972164970225E-3</v>
      </c>
      <c r="J233" s="22">
        <v>18505</v>
      </c>
      <c r="K233" s="21">
        <f t="shared" si="35"/>
        <v>1.4968442833983978E-2</v>
      </c>
      <c r="L233" s="22">
        <v>31042</v>
      </c>
      <c r="M233" s="21">
        <f t="shared" si="36"/>
        <v>2.3532085352500395E-2</v>
      </c>
      <c r="N233" s="21">
        <f>PRODUCT(D233-F233,100,1/F233)</f>
        <v>-3.4880194115862908</v>
      </c>
      <c r="O233" s="21">
        <f>PRODUCT(F233-H233,100,1/H233)</f>
        <v>83.234531307891814</v>
      </c>
      <c r="P233" s="21">
        <f>PRODUCT(H233-J233,100,1/J233)</f>
        <v>-70.829505539043495</v>
      </c>
      <c r="Q233" s="21">
        <f>PRODUCT(J233-L233,100,1/L233)</f>
        <v>-40.387217318471748</v>
      </c>
    </row>
    <row r="234" spans="1:17" s="23" customFormat="1" ht="52.8">
      <c r="A234" s="17">
        <v>229</v>
      </c>
      <c r="B234" s="18" t="s">
        <v>468</v>
      </c>
      <c r="C234" s="19" t="s">
        <v>469</v>
      </c>
      <c r="D234" s="20">
        <v>9255</v>
      </c>
      <c r="E234" s="21">
        <f t="shared" si="24"/>
        <v>8.2145549807664912E-3</v>
      </c>
      <c r="F234" s="22">
        <v>12948</v>
      </c>
      <c r="G234" s="21">
        <f t="shared" si="33"/>
        <v>1.2311496141922455E-2</v>
      </c>
      <c r="H234" s="22">
        <v>22984</v>
      </c>
      <c r="I234" s="21">
        <f t="shared" si="34"/>
        <v>2.0164424457941379E-2</v>
      </c>
      <c r="J234" s="22">
        <v>17915</v>
      </c>
      <c r="K234" s="21">
        <f t="shared" si="35"/>
        <v>1.4491199857920722E-2</v>
      </c>
      <c r="L234" s="22">
        <v>49746</v>
      </c>
      <c r="M234" s="21">
        <f t="shared" si="36"/>
        <v>3.7711072673973479E-2</v>
      </c>
      <c r="N234" s="21">
        <f>PRODUCT(D234-F234,100,1/F234)</f>
        <v>-28.521779425393884</v>
      </c>
      <c r="O234" s="21">
        <f>PRODUCT(F234-H234,100,1/H234)</f>
        <v>-43.665158371040725</v>
      </c>
      <c r="P234" s="21">
        <f>PRODUCT(H234-J234,100,1/J234)</f>
        <v>28.294725090706113</v>
      </c>
      <c r="Q234" s="21">
        <f>PRODUCT(J234-L234,100,1/L234)</f>
        <v>-63.987054235516425</v>
      </c>
    </row>
    <row r="235" spans="1:17" s="23" customFormat="1" ht="39.6">
      <c r="A235" s="17">
        <v>230</v>
      </c>
      <c r="B235" s="18" t="s">
        <v>470</v>
      </c>
      <c r="C235" s="19" t="s">
        <v>471</v>
      </c>
      <c r="D235" s="20">
        <v>9174</v>
      </c>
      <c r="E235" s="21">
        <f t="shared" si="24"/>
        <v>8.1426609825555694E-3</v>
      </c>
      <c r="F235" s="22">
        <v>970</v>
      </c>
      <c r="G235" s="21">
        <f t="shared" si="33"/>
        <v>9.2231628496020871E-4</v>
      </c>
      <c r="H235" s="22">
        <v>32129</v>
      </c>
      <c r="I235" s="21">
        <f t="shared" si="34"/>
        <v>2.8187556274329909E-2</v>
      </c>
      <c r="J235" s="22">
        <v>24812</v>
      </c>
      <c r="K235" s="21">
        <f t="shared" si="35"/>
        <v>2.0070089359460169E-2</v>
      </c>
      <c r="L235" s="22">
        <v>694</v>
      </c>
      <c r="M235" s="21">
        <f t="shared" si="36"/>
        <v>5.2610228833951662E-4</v>
      </c>
      <c r="N235" s="21">
        <f>PRODUCT(D235-F235,100,1/F235)</f>
        <v>845.7731958762887</v>
      </c>
      <c r="O235" s="21">
        <f>PRODUCT(F235-H235,100,1/H235)</f>
        <v>-96.980920663574963</v>
      </c>
      <c r="P235" s="21">
        <f>PRODUCT(H235-J235,100,1/J235)</f>
        <v>29.489763017894564</v>
      </c>
      <c r="Q235" s="21">
        <f>PRODUCT(J235-L235,100,1/L235)</f>
        <v>3475.2161383285302</v>
      </c>
    </row>
    <row r="236" spans="1:17" s="23" customFormat="1" ht="52.8">
      <c r="A236" s="17">
        <v>231</v>
      </c>
      <c r="B236" s="18" t="s">
        <v>472</v>
      </c>
      <c r="C236" s="19" t="s">
        <v>473</v>
      </c>
      <c r="D236" s="20">
        <v>9119</v>
      </c>
      <c r="E236" s="21">
        <f t="shared" si="24"/>
        <v>8.0938440701901274E-3</v>
      </c>
      <c r="F236" s="22">
        <v>7176</v>
      </c>
      <c r="G236" s="21">
        <f t="shared" si="33"/>
        <v>6.8232388256437701E-3</v>
      </c>
      <c r="H236" s="22">
        <v>417</v>
      </c>
      <c r="I236" s="21">
        <f t="shared" si="34"/>
        <v>3.6584428293428276E-4</v>
      </c>
      <c r="J236" s="22">
        <v>5247</v>
      </c>
      <c r="K236" s="21">
        <f t="shared" si="35"/>
        <v>4.2442269413625472E-3</v>
      </c>
      <c r="L236" s="22">
        <v>736</v>
      </c>
      <c r="M236" s="21">
        <f t="shared" si="36"/>
        <v>5.5794133172605792E-4</v>
      </c>
      <c r="N236" s="21">
        <f>PRODUCT(D236-F236,100,1/F236)</f>
        <v>27.076365663322186</v>
      </c>
      <c r="O236" s="21">
        <f>PRODUCT(F236-H236,100,1/H236)</f>
        <v>1620.8633093525179</v>
      </c>
      <c r="P236" s="21">
        <f>PRODUCT(H236-J236,100,1/J236)</f>
        <v>-92.052601486563745</v>
      </c>
      <c r="Q236" s="21">
        <f>PRODUCT(J236-L236,100,1/L236)</f>
        <v>612.90760869565213</v>
      </c>
    </row>
    <row r="237" spans="1:17" s="23" customFormat="1" ht="13.2">
      <c r="A237" s="17">
        <v>232</v>
      </c>
      <c r="B237" s="28" t="s">
        <v>474</v>
      </c>
      <c r="C237" s="29" t="s">
        <v>475</v>
      </c>
      <c r="D237" s="20">
        <v>8990</v>
      </c>
      <c r="E237" s="21">
        <f t="shared" si="24"/>
        <v>7.9793462211875475E-3</v>
      </c>
      <c r="F237" s="26"/>
      <c r="G237" s="27">
        <f t="shared" si="33"/>
        <v>9.5084153088681306E-7</v>
      </c>
      <c r="H237" s="26"/>
      <c r="I237" s="27">
        <f t="shared" si="34"/>
        <v>8.7732441950667331E-7</v>
      </c>
      <c r="J237" s="26"/>
      <c r="K237" s="27">
        <f t="shared" si="35"/>
        <v>8.0888640010721309E-7</v>
      </c>
      <c r="L237" s="26">
        <v>5940</v>
      </c>
      <c r="M237" s="27">
        <f t="shared" si="36"/>
        <v>4.5029504218108479E-3</v>
      </c>
      <c r="N237" s="21"/>
      <c r="O237" s="27"/>
      <c r="P237" s="27"/>
      <c r="Q237" s="27">
        <f>PRODUCT(J237-L237,100,1/L237)</f>
        <v>-100</v>
      </c>
    </row>
    <row r="238" spans="1:17" s="23" customFormat="1" ht="13.2">
      <c r="A238" s="17">
        <v>233</v>
      </c>
      <c r="B238" s="18" t="s">
        <v>476</v>
      </c>
      <c r="C238" s="19" t="s">
        <v>477</v>
      </c>
      <c r="D238" s="20">
        <v>8844</v>
      </c>
      <c r="E238" s="21">
        <f t="shared" si="24"/>
        <v>7.8497595083629225E-3</v>
      </c>
      <c r="F238" s="22">
        <v>5853</v>
      </c>
      <c r="G238" s="21">
        <f t="shared" si="33"/>
        <v>5.5652754802805165E-3</v>
      </c>
      <c r="H238" s="22">
        <v>51043</v>
      </c>
      <c r="I238" s="21">
        <f t="shared" si="34"/>
        <v>4.4781270344879123E-2</v>
      </c>
      <c r="J238" s="22">
        <v>37794</v>
      </c>
      <c r="K238" s="21">
        <f t="shared" si="35"/>
        <v>3.0571052605652009E-2</v>
      </c>
      <c r="L238" s="22">
        <v>122943</v>
      </c>
      <c r="M238" s="21">
        <f t="shared" si="36"/>
        <v>9.3199702644560789E-2</v>
      </c>
      <c r="N238" s="21">
        <f>PRODUCT(D238-F238,100,1/F238)</f>
        <v>51.101998974884673</v>
      </c>
      <c r="O238" s="21">
        <f>PRODUCT(F238-H238,100,1/H238)</f>
        <v>-88.53319750014694</v>
      </c>
      <c r="P238" s="21">
        <f>PRODUCT(H238-J238,100,1/J238)</f>
        <v>35.055828967560991</v>
      </c>
      <c r="Q238" s="21">
        <f>PRODUCT(J238-L238,100,1/L238)</f>
        <v>-69.258924867621587</v>
      </c>
    </row>
    <row r="239" spans="1:17" s="23" customFormat="1" ht="52.8">
      <c r="A239" s="17">
        <v>234</v>
      </c>
      <c r="B239" s="18" t="s">
        <v>478</v>
      </c>
      <c r="C239" s="19" t="s">
        <v>479</v>
      </c>
      <c r="D239" s="20">
        <v>8672</v>
      </c>
      <c r="E239" s="21">
        <f t="shared" si="24"/>
        <v>7.697095709692816E-3</v>
      </c>
      <c r="F239" s="22">
        <v>3228</v>
      </c>
      <c r="G239" s="21">
        <f t="shared" si="33"/>
        <v>3.0693164617026326E-3</v>
      </c>
      <c r="H239" s="22">
        <v>500</v>
      </c>
      <c r="I239" s="21">
        <f t="shared" si="34"/>
        <v>4.3866220975333664E-4</v>
      </c>
      <c r="J239" s="22"/>
      <c r="K239" s="21">
        <f t="shared" si="35"/>
        <v>8.0888640010721309E-7</v>
      </c>
      <c r="L239" s="22"/>
      <c r="M239" s="21">
        <f t="shared" si="36"/>
        <v>7.5807246158431789E-7</v>
      </c>
      <c r="N239" s="21">
        <f>PRODUCT(D239-F239,100,1/F239)</f>
        <v>168.64931846344487</v>
      </c>
      <c r="O239" s="21">
        <f>PRODUCT(F239-H239,100,1/H239)</f>
        <v>545.6</v>
      </c>
      <c r="P239" s="21"/>
      <c r="Q239" s="21"/>
    </row>
    <row r="240" spans="1:17" s="23" customFormat="1" ht="52.8">
      <c r="A240" s="17">
        <v>235</v>
      </c>
      <c r="B240" s="18" t="s">
        <v>480</v>
      </c>
      <c r="C240" s="19" t="s">
        <v>481</v>
      </c>
      <c r="D240" s="20">
        <v>8637</v>
      </c>
      <c r="E240" s="21">
        <f t="shared" si="24"/>
        <v>7.6660304018238987E-3</v>
      </c>
      <c r="F240" s="22">
        <v>135</v>
      </c>
      <c r="G240" s="21">
        <f t="shared" si="33"/>
        <v>1.2836360666971977E-4</v>
      </c>
      <c r="H240" s="22"/>
      <c r="I240" s="21">
        <f t="shared" si="34"/>
        <v>8.7732441950667331E-7</v>
      </c>
      <c r="J240" s="22">
        <v>95</v>
      </c>
      <c r="K240" s="21">
        <f t="shared" si="35"/>
        <v>7.6844208010185233E-5</v>
      </c>
      <c r="L240" s="22">
        <v>4252</v>
      </c>
      <c r="M240" s="21">
        <f t="shared" si="36"/>
        <v>3.2233241066565196E-3</v>
      </c>
      <c r="N240" s="21">
        <f>PRODUCT(D240-F240,100,1/F240)</f>
        <v>6297.7777777777783</v>
      </c>
      <c r="O240" s="21"/>
      <c r="P240" s="21">
        <f>PRODUCT(H240-J240,100,1/J240)</f>
        <v>-100</v>
      </c>
      <c r="Q240" s="21">
        <f>PRODUCT(J240-L240,100,1/L240)</f>
        <v>-97.765757290686736</v>
      </c>
    </row>
    <row r="241" spans="1:17" s="23" customFormat="1" ht="26.4">
      <c r="A241" s="17">
        <v>236</v>
      </c>
      <c r="B241" s="18" t="s">
        <v>482</v>
      </c>
      <c r="C241" s="19" t="s">
        <v>483</v>
      </c>
      <c r="D241" s="20">
        <v>8583</v>
      </c>
      <c r="E241" s="21">
        <f t="shared" si="24"/>
        <v>7.6181010696832838E-3</v>
      </c>
      <c r="F241" s="22">
        <v>15141</v>
      </c>
      <c r="G241" s="21">
        <f t="shared" si="33"/>
        <v>1.4396691619157236E-2</v>
      </c>
      <c r="H241" s="22">
        <v>28660</v>
      </c>
      <c r="I241" s="21">
        <f t="shared" si="34"/>
        <v>2.5144117863061258E-2</v>
      </c>
      <c r="J241" s="22">
        <v>45151</v>
      </c>
      <c r="K241" s="21">
        <f t="shared" si="35"/>
        <v>3.6522029851240777E-2</v>
      </c>
      <c r="L241" s="22">
        <v>80032</v>
      </c>
      <c r="M241" s="21">
        <f t="shared" si="36"/>
        <v>6.0670055245516129E-2</v>
      </c>
      <c r="N241" s="21">
        <f>PRODUCT(D241-F241,100,1/F241)</f>
        <v>-43.312859124232212</v>
      </c>
      <c r="O241" s="21">
        <f>PRODUCT(F241-H241,100,1/H241)</f>
        <v>-47.17027215631542</v>
      </c>
      <c r="P241" s="21">
        <f>PRODUCT(H241-J241,100,1/J241)</f>
        <v>-36.524107993178447</v>
      </c>
      <c r="Q241" s="21">
        <f>PRODUCT(J241-L241,100,1/L241)</f>
        <v>-43.583816473410636</v>
      </c>
    </row>
    <row r="242" spans="1:17" s="23" customFormat="1" ht="13.2">
      <c r="A242" s="17">
        <v>237</v>
      </c>
      <c r="B242" s="24" t="s">
        <v>484</v>
      </c>
      <c r="C242" s="25" t="s">
        <v>485</v>
      </c>
      <c r="D242" s="20">
        <v>8565</v>
      </c>
      <c r="E242" s="21">
        <f t="shared" si="24"/>
        <v>7.6021246256364125E-3</v>
      </c>
      <c r="F242" s="22"/>
      <c r="G242" s="21"/>
      <c r="H242" s="22"/>
      <c r="I242" s="21"/>
      <c r="J242" s="22"/>
      <c r="K242" s="21"/>
      <c r="L242" s="22"/>
      <c r="M242" s="21"/>
      <c r="N242" s="21"/>
      <c r="O242" s="21"/>
      <c r="P242" s="21"/>
      <c r="Q242" s="21"/>
    </row>
    <row r="243" spans="1:17" s="23" customFormat="1" ht="52.8">
      <c r="A243" s="17">
        <v>238</v>
      </c>
      <c r="B243" s="18" t="s">
        <v>486</v>
      </c>
      <c r="C243" s="19" t="s">
        <v>487</v>
      </c>
      <c r="D243" s="20">
        <v>8200</v>
      </c>
      <c r="E243" s="21">
        <f t="shared" si="24"/>
        <v>7.2781578435748492E-3</v>
      </c>
      <c r="F243" s="22">
        <v>6936</v>
      </c>
      <c r="G243" s="21">
        <f t="shared" ref="G243:G261" si="37">PRODUCT(F243,100,1/105169996)</f>
        <v>6.5950368582309354E-3</v>
      </c>
      <c r="H243" s="22">
        <v>175</v>
      </c>
      <c r="I243" s="21">
        <f t="shared" ref="I243:I261" si="38">PRODUCT(H243,100,1/113982921)</f>
        <v>1.5353177341366782E-4</v>
      </c>
      <c r="J243" s="22">
        <v>153</v>
      </c>
      <c r="K243" s="21">
        <f t="shared" ref="K243:K261" si="39">PRODUCT(J243,100,1/123626754)</f>
        <v>1.2375961921640361E-4</v>
      </c>
      <c r="L243" s="22">
        <v>10074</v>
      </c>
      <c r="M243" s="21">
        <f t="shared" ref="M243:M261" si="40">PRODUCT(L243,100,1/131913511)</f>
        <v>7.6368219780004187E-3</v>
      </c>
      <c r="N243" s="21">
        <f>PRODUCT(D243-F243,100,1/F243)</f>
        <v>18.223760092272205</v>
      </c>
      <c r="O243" s="21">
        <f>PRODUCT(F243-H243,100,1/H243)</f>
        <v>3863.4285714285716</v>
      </c>
      <c r="P243" s="21">
        <f>PRODUCT(H243-J243,100,1/J243)</f>
        <v>14.379084967320262</v>
      </c>
      <c r="Q243" s="21">
        <f>PRODUCT(J243-L243,100,1/L243)</f>
        <v>-98.481238832638468</v>
      </c>
    </row>
    <row r="244" spans="1:17" s="23" customFormat="1" ht="52.8">
      <c r="A244" s="17">
        <v>239</v>
      </c>
      <c r="B244" s="18" t="s">
        <v>488</v>
      </c>
      <c r="C244" s="19" t="s">
        <v>489</v>
      </c>
      <c r="D244" s="20">
        <v>7943</v>
      </c>
      <c r="E244" s="21">
        <f t="shared" si="24"/>
        <v>7.0500497257945157E-3</v>
      </c>
      <c r="F244" s="22">
        <v>8640</v>
      </c>
      <c r="G244" s="21">
        <f t="shared" si="37"/>
        <v>8.2152708268620651E-3</v>
      </c>
      <c r="H244" s="22"/>
      <c r="I244" s="21">
        <f t="shared" si="38"/>
        <v>8.7732441950667331E-7</v>
      </c>
      <c r="J244" s="22">
        <v>634</v>
      </c>
      <c r="K244" s="21">
        <f t="shared" si="39"/>
        <v>5.1283397766797303E-4</v>
      </c>
      <c r="L244" s="22"/>
      <c r="M244" s="21">
        <f t="shared" si="40"/>
        <v>7.5807246158431789E-7</v>
      </c>
      <c r="N244" s="21">
        <f>PRODUCT(D244-F244,100,1/F244)</f>
        <v>-8.0671296296296298</v>
      </c>
      <c r="O244" s="21"/>
      <c r="P244" s="21">
        <f>PRODUCT(H244-J244,100,1/J244)</f>
        <v>-100</v>
      </c>
      <c r="Q244" s="21"/>
    </row>
    <row r="245" spans="1:17" s="23" customFormat="1" ht="39.6">
      <c r="A245" s="17">
        <v>240</v>
      </c>
      <c r="B245" s="18" t="s">
        <v>490</v>
      </c>
      <c r="C245" s="19" t="s">
        <v>491</v>
      </c>
      <c r="D245" s="20">
        <v>7912</v>
      </c>
      <c r="E245" s="21">
        <f t="shared" si="24"/>
        <v>7.0225347388249027E-3</v>
      </c>
      <c r="F245" s="22">
        <v>19814</v>
      </c>
      <c r="G245" s="21">
        <f t="shared" si="37"/>
        <v>1.8839974092991315E-2</v>
      </c>
      <c r="H245" s="22">
        <v>72466</v>
      </c>
      <c r="I245" s="21">
        <f t="shared" si="38"/>
        <v>6.3576191383970582E-2</v>
      </c>
      <c r="J245" s="22">
        <v>65752</v>
      </c>
      <c r="K245" s="21">
        <f t="shared" si="39"/>
        <v>5.3185898579849469E-2</v>
      </c>
      <c r="L245" s="22">
        <v>70705</v>
      </c>
      <c r="M245" s="21">
        <f t="shared" si="40"/>
        <v>5.3599513396319194E-2</v>
      </c>
      <c r="N245" s="21">
        <f>PRODUCT(D245-F245,100,1/F245)</f>
        <v>-60.068638336529723</v>
      </c>
      <c r="O245" s="21">
        <f>PRODUCT(F245-H245,100,1/H245)</f>
        <v>-72.657522148317838</v>
      </c>
      <c r="P245" s="21">
        <f>PRODUCT(H245-J245,100,1/J245)</f>
        <v>10.211096240418541</v>
      </c>
      <c r="Q245" s="21">
        <f>PRODUCT(J245-L245,100,1/L245)</f>
        <v>-7.0051622940386116</v>
      </c>
    </row>
    <row r="246" spans="1:17" s="23" customFormat="1" ht="26.4">
      <c r="A246" s="17">
        <v>241</v>
      </c>
      <c r="B246" s="18" t="s">
        <v>492</v>
      </c>
      <c r="C246" s="19" t="s">
        <v>493</v>
      </c>
      <c r="D246" s="20">
        <v>7747</v>
      </c>
      <c r="E246" s="21">
        <f t="shared" si="24"/>
        <v>6.8760840017285801E-3</v>
      </c>
      <c r="F246" s="22">
        <v>2399</v>
      </c>
      <c r="G246" s="21">
        <f t="shared" si="37"/>
        <v>2.2810688325974643E-3</v>
      </c>
      <c r="H246" s="22"/>
      <c r="I246" s="21">
        <f t="shared" si="38"/>
        <v>8.7732441950667331E-7</v>
      </c>
      <c r="J246" s="22"/>
      <c r="K246" s="21">
        <f t="shared" si="39"/>
        <v>8.0888640010721309E-7</v>
      </c>
      <c r="L246" s="22"/>
      <c r="M246" s="21">
        <f t="shared" si="40"/>
        <v>7.5807246158431789E-7</v>
      </c>
      <c r="N246" s="21">
        <f>PRODUCT(D246-F246,100,1/F246)</f>
        <v>222.92621925802419</v>
      </c>
      <c r="O246" s="21"/>
      <c r="P246" s="21"/>
      <c r="Q246" s="21"/>
    </row>
    <row r="247" spans="1:17" s="23" customFormat="1" ht="13.2">
      <c r="A247" s="17">
        <v>242</v>
      </c>
      <c r="B247" s="18" t="s">
        <v>494</v>
      </c>
      <c r="C247" s="19" t="s">
        <v>495</v>
      </c>
      <c r="D247" s="20">
        <v>7687</v>
      </c>
      <c r="E247" s="21">
        <f t="shared" si="24"/>
        <v>6.8228291882390076E-3</v>
      </c>
      <c r="F247" s="22">
        <v>6860</v>
      </c>
      <c r="G247" s="21">
        <f t="shared" si="37"/>
        <v>6.5227729018835371E-3</v>
      </c>
      <c r="H247" s="22">
        <v>2119</v>
      </c>
      <c r="I247" s="21">
        <f t="shared" si="38"/>
        <v>1.8590504449346407E-3</v>
      </c>
      <c r="J247" s="22">
        <v>50618</v>
      </c>
      <c r="K247" s="21">
        <f t="shared" si="39"/>
        <v>4.0944211800626913E-2</v>
      </c>
      <c r="L247" s="22">
        <v>11988</v>
      </c>
      <c r="M247" s="21">
        <f t="shared" si="40"/>
        <v>9.0877726694728028E-3</v>
      </c>
      <c r="N247" s="21">
        <f>PRODUCT(D247-F247,100,1/F247)</f>
        <v>12.055393586005831</v>
      </c>
      <c r="O247" s="21">
        <f>PRODUCT(F247-H247,100,1/H247)</f>
        <v>223.73761208117037</v>
      </c>
      <c r="P247" s="21">
        <f>PRODUCT(H247-J247,100,1/J247)</f>
        <v>-95.813742147062314</v>
      </c>
      <c r="Q247" s="21">
        <f>PRODUCT(J247-L247,100,1/L247)</f>
        <v>322.23890557223893</v>
      </c>
    </row>
    <row r="248" spans="1:17" s="23" customFormat="1" ht="39.6">
      <c r="A248" s="17">
        <v>243</v>
      </c>
      <c r="B248" s="18" t="s">
        <v>496</v>
      </c>
      <c r="C248" s="19" t="s">
        <v>497</v>
      </c>
      <c r="D248" s="20">
        <v>7609</v>
      </c>
      <c r="E248" s="21">
        <f t="shared" si="24"/>
        <v>6.7535979307025646E-3</v>
      </c>
      <c r="F248" s="22">
        <v>18707</v>
      </c>
      <c r="G248" s="21">
        <f t="shared" si="37"/>
        <v>1.7787392518299611E-2</v>
      </c>
      <c r="H248" s="22">
        <v>21310</v>
      </c>
      <c r="I248" s="21">
        <f t="shared" si="38"/>
        <v>1.8695783379687209E-2</v>
      </c>
      <c r="J248" s="22">
        <v>10768</v>
      </c>
      <c r="K248" s="21">
        <f t="shared" si="39"/>
        <v>8.7100887563544699E-3</v>
      </c>
      <c r="L248" s="22">
        <v>3235</v>
      </c>
      <c r="M248" s="21">
        <f t="shared" si="40"/>
        <v>2.4523644132252685E-3</v>
      </c>
      <c r="N248" s="21">
        <f>PRODUCT(D248-F248,100,1/F248)</f>
        <v>-59.325386219062381</v>
      </c>
      <c r="O248" s="21">
        <f>PRODUCT(F248-H248,100,1/H248)</f>
        <v>-12.214922571562647</v>
      </c>
      <c r="P248" s="21">
        <f>PRODUCT(H248-J248,100,1/J248)</f>
        <v>97.901188707280824</v>
      </c>
      <c r="Q248" s="21">
        <f>PRODUCT(J248-L248,100,1/L248)</f>
        <v>232.85935085007731</v>
      </c>
    </row>
    <row r="249" spans="1:17" s="23" customFormat="1" ht="39.6">
      <c r="A249" s="17">
        <v>244</v>
      </c>
      <c r="B249" s="18" t="s">
        <v>498</v>
      </c>
      <c r="C249" s="19" t="s">
        <v>499</v>
      </c>
      <c r="D249" s="20">
        <v>7601</v>
      </c>
      <c r="E249" s="21">
        <f t="shared" si="24"/>
        <v>6.7464972889039543E-3</v>
      </c>
      <c r="F249" s="22">
        <v>8456</v>
      </c>
      <c r="G249" s="21">
        <f t="shared" si="37"/>
        <v>8.0403159851788909E-3</v>
      </c>
      <c r="H249" s="22">
        <v>10279</v>
      </c>
      <c r="I249" s="21">
        <f t="shared" si="38"/>
        <v>9.0180177081090954E-3</v>
      </c>
      <c r="J249" s="22">
        <v>4710</v>
      </c>
      <c r="K249" s="21">
        <f t="shared" si="39"/>
        <v>3.8098549445049735E-3</v>
      </c>
      <c r="L249" s="22">
        <v>17757</v>
      </c>
      <c r="M249" s="21">
        <f t="shared" si="40"/>
        <v>1.3461092700352733E-2</v>
      </c>
      <c r="N249" s="21">
        <f>PRODUCT(D249-F249,100,1/F249)</f>
        <v>-10.11116367076632</v>
      </c>
      <c r="O249" s="21">
        <f>PRODUCT(F249-H249,100,1/H249)</f>
        <v>-17.735188247884036</v>
      </c>
      <c r="P249" s="21">
        <f>PRODUCT(H249-J249,100,1/J249)</f>
        <v>118.23779193205945</v>
      </c>
      <c r="Q249" s="21">
        <f>PRODUCT(J249-L249,100,1/L249)</f>
        <v>-73.475249197499579</v>
      </c>
    </row>
    <row r="250" spans="1:17" s="23" customFormat="1" ht="26.4">
      <c r="A250" s="17">
        <v>245</v>
      </c>
      <c r="B250" s="18" t="s">
        <v>500</v>
      </c>
      <c r="C250" s="19" t="s">
        <v>501</v>
      </c>
      <c r="D250" s="20">
        <v>7324</v>
      </c>
      <c r="E250" s="21">
        <f t="shared" si="24"/>
        <v>6.5006375666270969E-3</v>
      </c>
      <c r="F250" s="22"/>
      <c r="G250" s="21">
        <f t="shared" si="37"/>
        <v>9.5084153088681306E-7</v>
      </c>
      <c r="H250" s="22">
        <v>13325</v>
      </c>
      <c r="I250" s="21">
        <f t="shared" si="38"/>
        <v>1.1690347889926423E-2</v>
      </c>
      <c r="J250" s="22">
        <v>10412</v>
      </c>
      <c r="K250" s="21">
        <f t="shared" si="39"/>
        <v>8.4221251979163022E-3</v>
      </c>
      <c r="L250" s="22"/>
      <c r="M250" s="21">
        <f t="shared" si="40"/>
        <v>7.5807246158431789E-7</v>
      </c>
      <c r="N250" s="21"/>
      <c r="O250" s="21">
        <f>PRODUCT(F250-H250,100,1/H250)</f>
        <v>-100</v>
      </c>
      <c r="P250" s="21">
        <f>PRODUCT(H250-J250,100,1/J250)</f>
        <v>27.977333845562814</v>
      </c>
      <c r="Q250" s="21"/>
    </row>
    <row r="251" spans="1:17" s="23" customFormat="1" ht="26.4">
      <c r="A251" s="17">
        <v>246</v>
      </c>
      <c r="B251" s="18" t="s">
        <v>502</v>
      </c>
      <c r="C251" s="19" t="s">
        <v>503</v>
      </c>
      <c r="D251" s="20">
        <v>7209</v>
      </c>
      <c r="E251" s="21">
        <f t="shared" si="24"/>
        <v>6.3985658407720841E-3</v>
      </c>
      <c r="F251" s="22"/>
      <c r="G251" s="21">
        <f t="shared" si="37"/>
        <v>9.5084153088681306E-7</v>
      </c>
      <c r="H251" s="22">
        <v>6979</v>
      </c>
      <c r="I251" s="21">
        <f t="shared" si="38"/>
        <v>6.1228471237370734E-3</v>
      </c>
      <c r="J251" s="22">
        <v>16532</v>
      </c>
      <c r="K251" s="21">
        <f t="shared" si="39"/>
        <v>1.3372509966572447E-2</v>
      </c>
      <c r="L251" s="22">
        <v>10658</v>
      </c>
      <c r="M251" s="21">
        <f t="shared" si="40"/>
        <v>8.0795362955656605E-3</v>
      </c>
      <c r="N251" s="21"/>
      <c r="O251" s="21">
        <f>PRODUCT(F251-H251,100,1/H251)</f>
        <v>-100</v>
      </c>
      <c r="P251" s="21">
        <f>PRODUCT(H251-J251,100,1/J251)</f>
        <v>-57.784902008226467</v>
      </c>
      <c r="Q251" s="21">
        <f>PRODUCT(J251-L251,100,1/L251)</f>
        <v>55.113529742916121</v>
      </c>
    </row>
    <row r="252" spans="1:17" s="23" customFormat="1" ht="26.4">
      <c r="A252" s="17">
        <v>247</v>
      </c>
      <c r="B252" s="18" t="s">
        <v>504</v>
      </c>
      <c r="C252" s="19" t="s">
        <v>505</v>
      </c>
      <c r="D252" s="20">
        <v>6941</v>
      </c>
      <c r="E252" s="21">
        <f t="shared" si="24"/>
        <v>6.1606943405186614E-3</v>
      </c>
      <c r="F252" s="22">
        <v>6055</v>
      </c>
      <c r="G252" s="21">
        <f t="shared" si="37"/>
        <v>5.7573454695196528E-3</v>
      </c>
      <c r="H252" s="22">
        <v>10776</v>
      </c>
      <c r="I252" s="21">
        <f t="shared" si="38"/>
        <v>9.4540479446039109E-3</v>
      </c>
      <c r="J252" s="22">
        <v>14081</v>
      </c>
      <c r="K252" s="21">
        <f t="shared" si="39"/>
        <v>1.1389929399909666E-2</v>
      </c>
      <c r="L252" s="22">
        <v>15140</v>
      </c>
      <c r="M252" s="21">
        <f t="shared" si="40"/>
        <v>1.1477217068386572E-2</v>
      </c>
      <c r="N252" s="21">
        <f>PRODUCT(D252-F252,100,1/F252)</f>
        <v>14.63253509496284</v>
      </c>
      <c r="O252" s="21">
        <f>PRODUCT(F252-H252,100,1/H252)</f>
        <v>-43.81031922791388</v>
      </c>
      <c r="P252" s="21">
        <f>PRODUCT(H252-J252,100,1/J252)</f>
        <v>-23.471344364746823</v>
      </c>
      <c r="Q252" s="21">
        <f>PRODUCT(J252-L252,100,1/L252)</f>
        <v>-6.9947159841479518</v>
      </c>
    </row>
    <row r="253" spans="1:17" s="23" customFormat="1" ht="52.8">
      <c r="A253" s="17">
        <v>248</v>
      </c>
      <c r="B253" s="18" t="s">
        <v>506</v>
      </c>
      <c r="C253" s="19" t="s">
        <v>507</v>
      </c>
      <c r="D253" s="20">
        <v>6802</v>
      </c>
      <c r="E253" s="21">
        <f t="shared" si="24"/>
        <v>6.0373206892678196E-3</v>
      </c>
      <c r="F253" s="22">
        <v>2378</v>
      </c>
      <c r="G253" s="21">
        <f t="shared" si="37"/>
        <v>2.2611011604488414E-3</v>
      </c>
      <c r="H253" s="22">
        <v>6372</v>
      </c>
      <c r="I253" s="21">
        <f t="shared" si="38"/>
        <v>5.590311201096522E-3</v>
      </c>
      <c r="J253" s="22">
        <v>6386</v>
      </c>
      <c r="K253" s="21">
        <f t="shared" si="39"/>
        <v>5.1655485510846621E-3</v>
      </c>
      <c r="L253" s="22">
        <v>88252</v>
      </c>
      <c r="M253" s="21">
        <f t="shared" si="40"/>
        <v>6.690141087973922E-2</v>
      </c>
      <c r="N253" s="21">
        <f>PRODUCT(D253-F253,100,1/F253)</f>
        <v>186.03868797308661</v>
      </c>
      <c r="O253" s="21">
        <f>PRODUCT(F253-H253,100,1/H253)</f>
        <v>-62.680477087256754</v>
      </c>
      <c r="P253" s="21">
        <f>PRODUCT(H253-J253,100,1/J253)</f>
        <v>-0.21922956467272159</v>
      </c>
      <c r="Q253" s="21">
        <f>PRODUCT(J253-L253,100,1/L253)</f>
        <v>-92.763903367629069</v>
      </c>
    </row>
    <row r="254" spans="1:17" s="23" customFormat="1" ht="39.6">
      <c r="A254" s="17">
        <v>249</v>
      </c>
      <c r="B254" s="18" t="s">
        <v>508</v>
      </c>
      <c r="C254" s="19" t="s">
        <v>509</v>
      </c>
      <c r="D254" s="20">
        <v>6548</v>
      </c>
      <c r="E254" s="21">
        <f t="shared" si="24"/>
        <v>5.8118753121619649E-3</v>
      </c>
      <c r="F254" s="22">
        <v>31092</v>
      </c>
      <c r="G254" s="21">
        <f t="shared" si="37"/>
        <v>2.9563564878332792E-2</v>
      </c>
      <c r="H254" s="22">
        <v>43298</v>
      </c>
      <c r="I254" s="21">
        <f t="shared" si="38"/>
        <v>3.7986392715799941E-2</v>
      </c>
      <c r="J254" s="22">
        <v>30632</v>
      </c>
      <c r="K254" s="21">
        <f t="shared" si="39"/>
        <v>2.4777808208084149E-2</v>
      </c>
      <c r="L254" s="22">
        <v>61746</v>
      </c>
      <c r="M254" s="21">
        <f t="shared" si="40"/>
        <v>4.6807942212985294E-2</v>
      </c>
      <c r="N254" s="21">
        <f>PRODUCT(D254-F254,100,1/F254)</f>
        <v>-78.939920236716844</v>
      </c>
      <c r="O254" s="21">
        <f>PRODUCT(F254-H254,100,1/H254)</f>
        <v>-28.190678553281909</v>
      </c>
      <c r="P254" s="21">
        <f>PRODUCT(H254-J254,100,1/J254)</f>
        <v>41.348916166100814</v>
      </c>
      <c r="Q254" s="21">
        <f>PRODUCT(J254-L254,100,1/L254)</f>
        <v>-50.390308683963333</v>
      </c>
    </row>
    <row r="255" spans="1:17" s="23" customFormat="1" ht="26.4">
      <c r="A255" s="17">
        <v>250</v>
      </c>
      <c r="B255" s="18" t="s">
        <v>510</v>
      </c>
      <c r="C255" s="19" t="s">
        <v>511</v>
      </c>
      <c r="D255" s="20">
        <v>6546</v>
      </c>
      <c r="E255" s="21">
        <f t="shared" si="24"/>
        <v>5.8101001517123123E-3</v>
      </c>
      <c r="F255" s="22">
        <v>1699</v>
      </c>
      <c r="G255" s="21">
        <f t="shared" si="37"/>
        <v>1.6154797609766955E-3</v>
      </c>
      <c r="H255" s="22">
        <v>8030</v>
      </c>
      <c r="I255" s="21">
        <f t="shared" si="38"/>
        <v>7.0449150886385866E-3</v>
      </c>
      <c r="J255" s="22">
        <v>9460</v>
      </c>
      <c r="K255" s="21">
        <f t="shared" si="39"/>
        <v>7.6520653450142355E-3</v>
      </c>
      <c r="L255" s="22">
        <v>16259</v>
      </c>
      <c r="M255" s="21">
        <f t="shared" si="40"/>
        <v>1.2325500152899425E-2</v>
      </c>
      <c r="N255" s="21">
        <f>PRODUCT(D255-F255,100,1/F255)</f>
        <v>285.28546203649205</v>
      </c>
      <c r="O255" s="21">
        <f>PRODUCT(F255-H255,100,1/H255)</f>
        <v>-78.841843088418429</v>
      </c>
      <c r="P255" s="21">
        <f>PRODUCT(H255-J255,100,1/J255)</f>
        <v>-15.11627906976744</v>
      </c>
      <c r="Q255" s="21">
        <f>PRODUCT(J255-L255,100,1/L255)</f>
        <v>-41.816839904053133</v>
      </c>
    </row>
    <row r="256" spans="1:17" s="23" customFormat="1" ht="52.8">
      <c r="A256" s="17">
        <v>251</v>
      </c>
      <c r="B256" s="18" t="s">
        <v>512</v>
      </c>
      <c r="C256" s="19" t="s">
        <v>513</v>
      </c>
      <c r="D256" s="20">
        <v>6226</v>
      </c>
      <c r="E256" s="21">
        <f t="shared" si="24"/>
        <v>5.5260744797679283E-3</v>
      </c>
      <c r="F256" s="22">
        <v>1349</v>
      </c>
      <c r="G256" s="21">
        <f t="shared" si="37"/>
        <v>1.2826852251663107E-3</v>
      </c>
      <c r="H256" s="22">
        <v>1416</v>
      </c>
      <c r="I256" s="21">
        <f t="shared" si="38"/>
        <v>1.2422913780214494E-3</v>
      </c>
      <c r="J256" s="22">
        <v>1241</v>
      </c>
      <c r="K256" s="21">
        <f t="shared" si="39"/>
        <v>1.0038280225330514E-3</v>
      </c>
      <c r="L256" s="22">
        <v>29152</v>
      </c>
      <c r="M256" s="21">
        <f t="shared" si="40"/>
        <v>2.2099328400106037E-2</v>
      </c>
      <c r="N256" s="21">
        <f>PRODUCT(D256-F256,100,1/F256)</f>
        <v>361.52705707931801</v>
      </c>
      <c r="O256" s="21">
        <f>PRODUCT(F256-H256,100,1/H256)</f>
        <v>-4.731638418079096</v>
      </c>
      <c r="P256" s="21">
        <f>PRODUCT(H256-J256,100,1/J256)</f>
        <v>14.101531023368251</v>
      </c>
      <c r="Q256" s="21">
        <f>PRODUCT(J256-L256,100,1/L256)</f>
        <v>-95.743002195389678</v>
      </c>
    </row>
    <row r="257" spans="1:17" s="23" customFormat="1" ht="52.8">
      <c r="A257" s="17">
        <v>252</v>
      </c>
      <c r="B257" s="18" t="s">
        <v>514</v>
      </c>
      <c r="C257" s="19" t="s">
        <v>515</v>
      </c>
      <c r="D257" s="20">
        <v>5546</v>
      </c>
      <c r="E257" s="21">
        <f t="shared" si="24"/>
        <v>4.9225199268861115E-3</v>
      </c>
      <c r="F257" s="22">
        <v>3450</v>
      </c>
      <c r="G257" s="21">
        <f t="shared" si="37"/>
        <v>3.2804032815595052E-3</v>
      </c>
      <c r="H257" s="22">
        <v>10167</v>
      </c>
      <c r="I257" s="21">
        <f t="shared" si="38"/>
        <v>8.9197573731243478E-3</v>
      </c>
      <c r="J257" s="22">
        <v>3893</v>
      </c>
      <c r="K257" s="21">
        <f t="shared" si="39"/>
        <v>3.1489947556173803E-3</v>
      </c>
      <c r="L257" s="22">
        <v>6501</v>
      </c>
      <c r="M257" s="21">
        <f t="shared" si="40"/>
        <v>4.9282290727596509E-3</v>
      </c>
      <c r="N257" s="21">
        <f>PRODUCT(D257-F257,100,1/F257)</f>
        <v>60.753623188405797</v>
      </c>
      <c r="O257" s="21">
        <f>PRODUCT(F257-H257,100,1/H257)</f>
        <v>-66.066686338152849</v>
      </c>
      <c r="P257" s="21">
        <f>PRODUCT(H257-J257,100,1/J257)</f>
        <v>161.1610583097868</v>
      </c>
      <c r="Q257" s="21">
        <f>PRODUCT(J257-L257,100,1/L257)</f>
        <v>-40.11690509152438</v>
      </c>
    </row>
    <row r="258" spans="1:17" s="23" customFormat="1" ht="26.4">
      <c r="A258" s="17">
        <v>253</v>
      </c>
      <c r="B258" s="18" t="s">
        <v>516</v>
      </c>
      <c r="C258" s="19" t="s">
        <v>517</v>
      </c>
      <c r="D258" s="20">
        <v>5315</v>
      </c>
      <c r="E258" s="21">
        <f t="shared" si="24"/>
        <v>4.7174888949512587E-3</v>
      </c>
      <c r="F258" s="22">
        <v>12671</v>
      </c>
      <c r="G258" s="21">
        <f t="shared" si="37"/>
        <v>1.2048113037866808E-2</v>
      </c>
      <c r="H258" s="22"/>
      <c r="I258" s="21">
        <f t="shared" si="38"/>
        <v>8.7732441950667331E-7</v>
      </c>
      <c r="J258" s="22"/>
      <c r="K258" s="21">
        <f t="shared" si="39"/>
        <v>8.0888640010721309E-7</v>
      </c>
      <c r="L258" s="22"/>
      <c r="M258" s="21">
        <f t="shared" si="40"/>
        <v>7.5807246158431789E-7</v>
      </c>
      <c r="N258" s="21">
        <f>PRODUCT(D258-F258,100,1/F258)</f>
        <v>-58.053823691894877</v>
      </c>
      <c r="O258" s="21"/>
      <c r="P258" s="21"/>
      <c r="Q258" s="21"/>
    </row>
    <row r="259" spans="1:17" s="23" customFormat="1" ht="52.8">
      <c r="A259" s="17">
        <v>254</v>
      </c>
      <c r="B259" s="18" t="s">
        <v>518</v>
      </c>
      <c r="C259" s="19" t="s">
        <v>519</v>
      </c>
      <c r="D259" s="20">
        <v>5278</v>
      </c>
      <c r="E259" s="21">
        <f t="shared" si="24"/>
        <v>4.6846484266326897E-3</v>
      </c>
      <c r="F259" s="22">
        <v>1093</v>
      </c>
      <c r="G259" s="21">
        <f t="shared" si="37"/>
        <v>1.0392697932592866E-3</v>
      </c>
      <c r="H259" s="22">
        <v>8274</v>
      </c>
      <c r="I259" s="21">
        <f t="shared" si="38"/>
        <v>7.258982246998215E-3</v>
      </c>
      <c r="J259" s="22">
        <v>99899</v>
      </c>
      <c r="K259" s="21">
        <f t="shared" si="39"/>
        <v>8.0806942484310473E-2</v>
      </c>
      <c r="L259" s="22">
        <v>271052</v>
      </c>
      <c r="M259" s="21">
        <f t="shared" si="40"/>
        <v>0.20547705685735254</v>
      </c>
      <c r="N259" s="21">
        <f>PRODUCT(D259-F259,100,1/F259)</f>
        <v>382.89112534309243</v>
      </c>
      <c r="O259" s="21">
        <f>PRODUCT(F259-H259,100,1/H259)</f>
        <v>-86.789944404157609</v>
      </c>
      <c r="P259" s="21">
        <f>PRODUCT(H259-J259,100,1/J259)</f>
        <v>-91.717634811159272</v>
      </c>
      <c r="Q259" s="21">
        <f>PRODUCT(J259-L259,100,1/L259)</f>
        <v>-63.14397237430456</v>
      </c>
    </row>
    <row r="260" spans="1:17" s="23" customFormat="1" ht="13.2">
      <c r="A260" s="17">
        <v>255</v>
      </c>
      <c r="B260" s="18" t="s">
        <v>520</v>
      </c>
      <c r="C260" s="19" t="s">
        <v>521</v>
      </c>
      <c r="D260" s="20">
        <v>5218</v>
      </c>
      <c r="E260" s="21">
        <f t="shared" si="24"/>
        <v>4.6313936131431171E-3</v>
      </c>
      <c r="F260" s="22">
        <v>7595</v>
      </c>
      <c r="G260" s="21">
        <f t="shared" si="37"/>
        <v>7.2216414270853454E-3</v>
      </c>
      <c r="H260" s="22">
        <v>823</v>
      </c>
      <c r="I260" s="21">
        <f t="shared" si="38"/>
        <v>7.2203799725399219E-4</v>
      </c>
      <c r="J260" s="22">
        <v>5721</v>
      </c>
      <c r="K260" s="21">
        <f t="shared" si="39"/>
        <v>4.6276390950133655E-3</v>
      </c>
      <c r="L260" s="22">
        <v>13885</v>
      </c>
      <c r="M260" s="21">
        <f t="shared" si="40"/>
        <v>1.0525836129098253E-2</v>
      </c>
      <c r="N260" s="21">
        <f>PRODUCT(D260-F260,100,1/F260)</f>
        <v>-31.296905859117839</v>
      </c>
      <c r="O260" s="21">
        <f>PRODUCT(F260-H260,100,1/H260)</f>
        <v>822.84325637910081</v>
      </c>
      <c r="P260" s="21">
        <f>PRODUCT(H260-J260,100,1/J260)</f>
        <v>-85.614403076385244</v>
      </c>
      <c r="Q260" s="21">
        <f>PRODUCT(J260-L260,100,1/L260)</f>
        <v>-58.797263233705436</v>
      </c>
    </row>
    <row r="261" spans="1:17" s="23" customFormat="1" ht="52.8">
      <c r="A261" s="17">
        <v>256</v>
      </c>
      <c r="B261" s="18" t="s">
        <v>522</v>
      </c>
      <c r="C261" s="19" t="s">
        <v>523</v>
      </c>
      <c r="D261" s="20">
        <v>5192</v>
      </c>
      <c r="E261" s="21">
        <f t="shared" ref="E261:E311" si="41">PRODUCT(D261,100,1/112665872)</f>
        <v>4.6083165272976364E-3</v>
      </c>
      <c r="F261" s="22">
        <v>5156</v>
      </c>
      <c r="G261" s="21">
        <f t="shared" si="37"/>
        <v>4.9025389332524082E-3</v>
      </c>
      <c r="H261" s="22">
        <v>12141</v>
      </c>
      <c r="I261" s="21">
        <f t="shared" si="38"/>
        <v>1.0651595777230521E-2</v>
      </c>
      <c r="J261" s="22">
        <v>3183</v>
      </c>
      <c r="K261" s="21">
        <f t="shared" si="39"/>
        <v>2.5746854115412591E-3</v>
      </c>
      <c r="L261" s="22">
        <v>16131</v>
      </c>
      <c r="M261" s="21">
        <f t="shared" si="40"/>
        <v>1.2228466877816632E-2</v>
      </c>
      <c r="N261" s="21">
        <f>PRODUCT(D261-F261,100,1/F261)</f>
        <v>0.69821567106283944</v>
      </c>
      <c r="O261" s="21">
        <f>PRODUCT(F261-H261,100,1/H261)</f>
        <v>-57.532328473766576</v>
      </c>
      <c r="P261" s="21">
        <f>PRODUCT(H261-J261,100,1/J261)</f>
        <v>281.43261074458059</v>
      </c>
      <c r="Q261" s="21">
        <f>PRODUCT(J261-L261,100,1/L261)</f>
        <v>-80.267807327506048</v>
      </c>
    </row>
    <row r="262" spans="1:17" s="23" customFormat="1" ht="13.2">
      <c r="A262" s="17">
        <v>257</v>
      </c>
      <c r="B262" s="24" t="s">
        <v>524</v>
      </c>
      <c r="C262" s="25" t="s">
        <v>525</v>
      </c>
      <c r="D262" s="20">
        <v>4927</v>
      </c>
      <c r="E262" s="21">
        <f t="shared" si="41"/>
        <v>4.3731077677186926E-3</v>
      </c>
      <c r="F262" s="22"/>
      <c r="G262" s="21"/>
      <c r="H262" s="22"/>
      <c r="I262" s="21"/>
      <c r="J262" s="22"/>
      <c r="K262" s="21"/>
      <c r="L262" s="22"/>
      <c r="M262" s="21"/>
      <c r="N262" s="21"/>
      <c r="O262" s="21"/>
      <c r="P262" s="21"/>
      <c r="Q262" s="21"/>
    </row>
    <row r="263" spans="1:17" s="23" customFormat="1" ht="26.4">
      <c r="A263" s="17">
        <v>258</v>
      </c>
      <c r="B263" s="18" t="s">
        <v>526</v>
      </c>
      <c r="C263" s="19" t="s">
        <v>527</v>
      </c>
      <c r="D263" s="20">
        <v>4837</v>
      </c>
      <c r="E263" s="21">
        <f t="shared" si="41"/>
        <v>4.2932255474843351E-3</v>
      </c>
      <c r="F263" s="22">
        <v>4406</v>
      </c>
      <c r="G263" s="21">
        <f>PRODUCT(F263,100,1/105169996)</f>
        <v>4.1894077850872981E-3</v>
      </c>
      <c r="H263" s="22">
        <v>885</v>
      </c>
      <c r="I263" s="21">
        <f>PRODUCT(H263,100,1/113982921)</f>
        <v>7.764321112634059E-4</v>
      </c>
      <c r="J263" s="22">
        <v>3852</v>
      </c>
      <c r="K263" s="21">
        <f>PRODUCT(J263,100,1/123626754)</f>
        <v>3.1158304132129847E-3</v>
      </c>
      <c r="L263" s="22">
        <v>3365</v>
      </c>
      <c r="M263" s="21">
        <f>PRODUCT(L263,100,1/131913511)</f>
        <v>2.5509138332312298E-3</v>
      </c>
      <c r="N263" s="21">
        <f>PRODUCT(D263-F263,100,1/F263)</f>
        <v>9.7821152973218339</v>
      </c>
      <c r="O263" s="21">
        <f>PRODUCT(F263-H263,100,1/H263)</f>
        <v>397.8531073446328</v>
      </c>
      <c r="P263" s="21">
        <f>PRODUCT(H263-J263,100,1/J263)</f>
        <v>-77.024922118380061</v>
      </c>
      <c r="Q263" s="21">
        <f>PRODUCT(J263-L263,100,1/L263)</f>
        <v>14.472511144130756</v>
      </c>
    </row>
    <row r="264" spans="1:17" s="23" customFormat="1" ht="52.8">
      <c r="A264" s="17">
        <v>259</v>
      </c>
      <c r="B264" s="18" t="s">
        <v>528</v>
      </c>
      <c r="C264" s="19" t="s">
        <v>529</v>
      </c>
      <c r="D264" s="20">
        <v>4823</v>
      </c>
      <c r="E264" s="21">
        <f t="shared" si="41"/>
        <v>4.280799424336768E-3</v>
      </c>
      <c r="F264" s="22">
        <v>13875</v>
      </c>
      <c r="G264" s="21">
        <f>PRODUCT(F264,100,1/105169996)</f>
        <v>1.3192926241054531E-2</v>
      </c>
      <c r="H264" s="22">
        <v>3374</v>
      </c>
      <c r="I264" s="21">
        <f>PRODUCT(H264,100,1/113982921)</f>
        <v>2.9600925914155156E-3</v>
      </c>
      <c r="J264" s="22">
        <v>2656</v>
      </c>
      <c r="K264" s="21">
        <f>PRODUCT(J264,100,1/123626754)</f>
        <v>2.1484022786847578E-3</v>
      </c>
      <c r="L264" s="22"/>
      <c r="M264" s="21">
        <f>PRODUCT(L264,100,1/131913511)</f>
        <v>7.5807246158431789E-7</v>
      </c>
      <c r="N264" s="21">
        <f>PRODUCT(D264-F264,100,1/F264)</f>
        <v>-65.239639639639648</v>
      </c>
      <c r="O264" s="21">
        <f>PRODUCT(F264-H264,100,1/H264)</f>
        <v>311.23295791345583</v>
      </c>
      <c r="P264" s="21">
        <f>PRODUCT(H264-J264,100,1/J264)</f>
        <v>27.033132530120483</v>
      </c>
      <c r="Q264" s="21"/>
    </row>
    <row r="265" spans="1:17" s="23" customFormat="1" ht="26.4">
      <c r="A265" s="17">
        <v>260</v>
      </c>
      <c r="B265" s="18" t="s">
        <v>530</v>
      </c>
      <c r="C265" s="19" t="s">
        <v>531</v>
      </c>
      <c r="D265" s="20">
        <v>4733</v>
      </c>
      <c r="E265" s="21">
        <f t="shared" si="41"/>
        <v>4.2009172041024096E-3</v>
      </c>
      <c r="F265" s="22">
        <v>2756</v>
      </c>
      <c r="G265" s="21">
        <f>PRODUCT(F265,100,1/105169996)</f>
        <v>2.6205192591240568E-3</v>
      </c>
      <c r="H265" s="22">
        <v>5452</v>
      </c>
      <c r="I265" s="21">
        <f>PRODUCT(H265,100,1/113982921)</f>
        <v>4.7831727351503829E-3</v>
      </c>
      <c r="J265" s="22">
        <v>6947</v>
      </c>
      <c r="K265" s="21">
        <f>PRODUCT(J265,100,1/123626754)</f>
        <v>5.6193338215448094E-3</v>
      </c>
      <c r="L265" s="22">
        <v>5865</v>
      </c>
      <c r="M265" s="21">
        <f>PRODUCT(L265,100,1/131913511)</f>
        <v>4.4460949871920246E-3</v>
      </c>
      <c r="N265" s="21">
        <f>PRODUCT(D265-F265,100,1/F265)</f>
        <v>71.734397677793908</v>
      </c>
      <c r="O265" s="21">
        <f>PRODUCT(F265-H265,100,1/H265)</f>
        <v>-49.449743213499637</v>
      </c>
      <c r="P265" s="21">
        <f>PRODUCT(H265-J265,100,1/J265)</f>
        <v>-21.520080610335398</v>
      </c>
      <c r="Q265" s="21">
        <f>PRODUCT(J265-L265,100,1/L265)</f>
        <v>18.448422847399829</v>
      </c>
    </row>
    <row r="266" spans="1:17" s="23" customFormat="1" ht="13.2">
      <c r="A266" s="17">
        <v>261</v>
      </c>
      <c r="B266" s="24" t="s">
        <v>532</v>
      </c>
      <c r="C266" s="25" t="s">
        <v>533</v>
      </c>
      <c r="D266" s="20">
        <v>4497</v>
      </c>
      <c r="E266" s="21">
        <f t="shared" si="41"/>
        <v>3.9914482710434263E-3</v>
      </c>
      <c r="F266" s="22"/>
      <c r="G266" s="21"/>
      <c r="H266" s="22"/>
      <c r="I266" s="21"/>
      <c r="J266" s="22"/>
      <c r="K266" s="21"/>
      <c r="L266" s="22"/>
      <c r="M266" s="21"/>
      <c r="N266" s="21"/>
      <c r="O266" s="21"/>
      <c r="P266" s="21"/>
      <c r="Q266" s="21"/>
    </row>
    <row r="267" spans="1:17" s="23" customFormat="1" ht="52.8">
      <c r="A267" s="17">
        <v>262</v>
      </c>
      <c r="B267" s="18" t="s">
        <v>534</v>
      </c>
      <c r="C267" s="19" t="s">
        <v>535</v>
      </c>
      <c r="D267" s="20">
        <v>4443</v>
      </c>
      <c r="E267" s="21">
        <f t="shared" si="41"/>
        <v>3.9435189389028114E-3</v>
      </c>
      <c r="F267" s="22">
        <v>142</v>
      </c>
      <c r="G267" s="21">
        <f>PRODUCT(F267,100,1/105169996)</f>
        <v>1.3501949738592745E-4</v>
      </c>
      <c r="H267" s="22">
        <v>522</v>
      </c>
      <c r="I267" s="21">
        <f>PRODUCT(H267,100,1/113982921)</f>
        <v>4.5796334698248347E-4</v>
      </c>
      <c r="J267" s="22">
        <v>899</v>
      </c>
      <c r="K267" s="21">
        <f>PRODUCT(J267,100,1/123626754)</f>
        <v>7.2718887369638448E-4</v>
      </c>
      <c r="L267" s="22">
        <v>3172</v>
      </c>
      <c r="M267" s="21">
        <f>PRODUCT(L267,100,1/131913511)</f>
        <v>2.4046058481454564E-3</v>
      </c>
      <c r="N267" s="21">
        <f>PRODUCT(D267-F267,100,1/F267)</f>
        <v>3028.8732394366198</v>
      </c>
      <c r="O267" s="21">
        <f>PRODUCT(F267-H267,100,1/H267)</f>
        <v>-72.796934865900383</v>
      </c>
      <c r="P267" s="21">
        <f>PRODUCT(H267-J267,100,1/J267)</f>
        <v>-41.935483870967744</v>
      </c>
      <c r="Q267" s="21">
        <f>PRODUCT(J267-L267,100,1/L267)</f>
        <v>-71.658259773013867</v>
      </c>
    </row>
    <row r="268" spans="1:17" s="23" customFormat="1" ht="13.2">
      <c r="A268" s="17">
        <v>263</v>
      </c>
      <c r="B268" s="24" t="s">
        <v>536</v>
      </c>
      <c r="C268" s="25" t="s">
        <v>537</v>
      </c>
      <c r="D268" s="20">
        <v>4403</v>
      </c>
      <c r="E268" s="21">
        <f t="shared" si="41"/>
        <v>3.9080157299097636E-3</v>
      </c>
      <c r="F268" s="22"/>
      <c r="G268" s="21"/>
      <c r="H268" s="22"/>
      <c r="I268" s="21"/>
      <c r="J268" s="22"/>
      <c r="K268" s="21"/>
      <c r="L268" s="22"/>
      <c r="M268" s="21"/>
      <c r="N268" s="21"/>
      <c r="O268" s="21"/>
      <c r="P268" s="21"/>
      <c r="Q268" s="21"/>
    </row>
    <row r="269" spans="1:17" s="23" customFormat="1" ht="13.2">
      <c r="A269" s="17">
        <v>264</v>
      </c>
      <c r="B269" s="18" t="s">
        <v>538</v>
      </c>
      <c r="C269" s="19" t="s">
        <v>539</v>
      </c>
      <c r="D269" s="20">
        <v>4309</v>
      </c>
      <c r="E269" s="21">
        <f t="shared" si="41"/>
        <v>3.8245831887761005E-3</v>
      </c>
      <c r="F269" s="22">
        <v>4446</v>
      </c>
      <c r="G269" s="21">
        <f t="shared" ref="G269:G274" si="42">PRODUCT(F269,100,1/105169996)</f>
        <v>4.2274414463227706E-3</v>
      </c>
      <c r="H269" s="22">
        <v>9550</v>
      </c>
      <c r="I269" s="21">
        <f t="shared" ref="I269:I274" si="43">PRODUCT(H269,100,1/113982921)</f>
        <v>8.378448206288731E-3</v>
      </c>
      <c r="J269" s="22">
        <v>15899</v>
      </c>
      <c r="K269" s="21">
        <f t="shared" ref="K269:K274" si="44">PRODUCT(J269,100,1/123626754)</f>
        <v>1.2860484875304581E-2</v>
      </c>
      <c r="L269" s="22">
        <v>4141</v>
      </c>
      <c r="M269" s="21">
        <f t="shared" ref="M269:M274" si="45">PRODUCT(L269,100,1/131913511)</f>
        <v>3.1391780634206605E-3</v>
      </c>
      <c r="N269" s="21">
        <f>PRODUCT(D269-F269,100,1/F269)</f>
        <v>-3.081421502474134</v>
      </c>
      <c r="O269" s="21">
        <f>PRODUCT(F269-H269,100,1/H269)</f>
        <v>-53.445026178010473</v>
      </c>
      <c r="P269" s="21">
        <f>PRODUCT(H269-J269,100,1/J269)</f>
        <v>-39.933329140197493</v>
      </c>
      <c r="Q269" s="21">
        <f>PRODUCT(J269-L269,100,1/L269)</f>
        <v>283.94107703453273</v>
      </c>
    </row>
    <row r="270" spans="1:17" s="23" customFormat="1" ht="13.2">
      <c r="A270" s="17">
        <v>265</v>
      </c>
      <c r="B270" s="18" t="s">
        <v>540</v>
      </c>
      <c r="C270" s="19" t="s">
        <v>541</v>
      </c>
      <c r="D270" s="20">
        <v>4255</v>
      </c>
      <c r="E270" s="21">
        <f t="shared" si="41"/>
        <v>3.7766538566354857E-3</v>
      </c>
      <c r="F270" s="22">
        <v>7395</v>
      </c>
      <c r="G270" s="21">
        <f t="shared" si="42"/>
        <v>7.0314731209079823E-3</v>
      </c>
      <c r="H270" s="22">
        <v>85555</v>
      </c>
      <c r="I270" s="21">
        <f t="shared" si="43"/>
        <v>7.5059490710893434E-2</v>
      </c>
      <c r="J270" s="22">
        <v>2563</v>
      </c>
      <c r="K270" s="21">
        <f t="shared" si="44"/>
        <v>2.073175843474787E-3</v>
      </c>
      <c r="L270" s="22">
        <v>1099</v>
      </c>
      <c r="M270" s="21">
        <f t="shared" si="45"/>
        <v>8.3312163528116538E-4</v>
      </c>
      <c r="N270" s="21">
        <f>PRODUCT(D270-F270,100,1/F270)</f>
        <v>-42.461122379986477</v>
      </c>
      <c r="O270" s="21">
        <f>PRODUCT(F270-H270,100,1/H270)</f>
        <v>-91.3564373794635</v>
      </c>
      <c r="P270" s="21">
        <f>PRODUCT(H270-J270,100,1/J270)</f>
        <v>3238.0803745610615</v>
      </c>
      <c r="Q270" s="21">
        <f>PRODUCT(J270-L270,100,1/L270)</f>
        <v>133.2120109190173</v>
      </c>
    </row>
    <row r="271" spans="1:17" s="23" customFormat="1" ht="52.8">
      <c r="A271" s="17">
        <v>266</v>
      </c>
      <c r="B271" s="18" t="s">
        <v>542</v>
      </c>
      <c r="C271" s="19" t="s">
        <v>543</v>
      </c>
      <c r="D271" s="20">
        <v>4208</v>
      </c>
      <c r="E271" s="21">
        <f t="shared" si="41"/>
        <v>3.7349375860686543E-3</v>
      </c>
      <c r="F271" s="22"/>
      <c r="G271" s="21">
        <f t="shared" si="42"/>
        <v>9.5084153088681306E-7</v>
      </c>
      <c r="H271" s="22">
        <v>142</v>
      </c>
      <c r="I271" s="21">
        <f t="shared" si="43"/>
        <v>1.2458006756994761E-4</v>
      </c>
      <c r="J271" s="22"/>
      <c r="K271" s="21">
        <f t="shared" si="44"/>
        <v>8.0888640010721309E-7</v>
      </c>
      <c r="L271" s="22">
        <v>8720</v>
      </c>
      <c r="M271" s="21">
        <f t="shared" si="45"/>
        <v>6.6103918650152523E-3</v>
      </c>
      <c r="N271" s="21"/>
      <c r="O271" s="21">
        <f>PRODUCT(F271-H271,100,1/H271)</f>
        <v>-100</v>
      </c>
      <c r="P271" s="21"/>
      <c r="Q271" s="21">
        <f>PRODUCT(J271-L271,100,1/L271)</f>
        <v>-100</v>
      </c>
    </row>
    <row r="272" spans="1:17" s="23" customFormat="1" ht="52.8">
      <c r="A272" s="17">
        <v>267</v>
      </c>
      <c r="B272" s="18" t="s">
        <v>544</v>
      </c>
      <c r="C272" s="19" t="s">
        <v>545</v>
      </c>
      <c r="D272" s="20">
        <v>4139</v>
      </c>
      <c r="E272" s="21">
        <f t="shared" si="41"/>
        <v>3.6736945505556466E-3</v>
      </c>
      <c r="F272" s="22">
        <v>4826</v>
      </c>
      <c r="G272" s="21">
        <f t="shared" si="42"/>
        <v>4.5887612280597597E-3</v>
      </c>
      <c r="H272" s="22"/>
      <c r="I272" s="21">
        <f t="shared" si="43"/>
        <v>8.7732441950667331E-7</v>
      </c>
      <c r="J272" s="22">
        <v>39925</v>
      </c>
      <c r="K272" s="21">
        <f t="shared" si="44"/>
        <v>3.2294789524280477E-2</v>
      </c>
      <c r="L272" s="22">
        <v>3435</v>
      </c>
      <c r="M272" s="21">
        <f t="shared" si="45"/>
        <v>2.603978905542132E-3</v>
      </c>
      <c r="N272" s="21">
        <f>PRODUCT(D272-F272,100,1/F272)</f>
        <v>-14.235391628677993</v>
      </c>
      <c r="O272" s="21"/>
      <c r="P272" s="21">
        <f>PRODUCT(H272-J272,100,1/J272)</f>
        <v>-100</v>
      </c>
      <c r="Q272" s="21">
        <f>PRODUCT(J272-L272,100,1/L272)</f>
        <v>1062.2998544395925</v>
      </c>
    </row>
    <row r="273" spans="1:17" s="23" customFormat="1" ht="26.4">
      <c r="A273" s="17">
        <v>268</v>
      </c>
      <c r="B273" s="18" t="s">
        <v>546</v>
      </c>
      <c r="C273" s="19" t="s">
        <v>547</v>
      </c>
      <c r="D273" s="20">
        <v>4117</v>
      </c>
      <c r="E273" s="21">
        <f t="shared" si="41"/>
        <v>3.6541677856094701E-3</v>
      </c>
      <c r="F273" s="22">
        <v>42345</v>
      </c>
      <c r="G273" s="21">
        <f t="shared" si="42"/>
        <v>4.0263384625402097E-2</v>
      </c>
      <c r="H273" s="22">
        <v>36967</v>
      </c>
      <c r="I273" s="21">
        <f t="shared" si="43"/>
        <v>3.2432051815903196E-2</v>
      </c>
      <c r="J273" s="22">
        <v>69072</v>
      </c>
      <c r="K273" s="21">
        <f t="shared" si="44"/>
        <v>5.5871401428205417E-2</v>
      </c>
      <c r="L273" s="22">
        <v>55311</v>
      </c>
      <c r="M273" s="21">
        <f t="shared" si="45"/>
        <v>4.1929745922690206E-2</v>
      </c>
      <c r="N273" s="21">
        <f>PRODUCT(D273-F273,100,1/F273)</f>
        <v>-90.277482583539964</v>
      </c>
      <c r="O273" s="21">
        <f>PRODUCT(F273-H273,100,1/H273)</f>
        <v>14.548110476911841</v>
      </c>
      <c r="P273" s="21">
        <f>PRODUCT(H273-J273,100,1/J273)</f>
        <v>-46.48048413249942</v>
      </c>
      <c r="Q273" s="21">
        <f>PRODUCT(J273-L273,100,1/L273)</f>
        <v>24.879318761186745</v>
      </c>
    </row>
    <row r="274" spans="1:17" s="23" customFormat="1" ht="52.8">
      <c r="A274" s="17">
        <v>269</v>
      </c>
      <c r="B274" s="18" t="s">
        <v>548</v>
      </c>
      <c r="C274" s="19" t="s">
        <v>549</v>
      </c>
      <c r="D274" s="20">
        <v>4116</v>
      </c>
      <c r="E274" s="21">
        <f t="shared" si="41"/>
        <v>3.6532802053846438E-3</v>
      </c>
      <c r="F274" s="22">
        <v>18400</v>
      </c>
      <c r="G274" s="21">
        <f t="shared" si="42"/>
        <v>1.7495484168317359E-2</v>
      </c>
      <c r="H274" s="22"/>
      <c r="I274" s="21">
        <f t="shared" si="43"/>
        <v>8.7732441950667331E-7</v>
      </c>
      <c r="J274" s="22">
        <v>97265</v>
      </c>
      <c r="K274" s="21">
        <f t="shared" si="44"/>
        <v>7.8676335706428083E-2</v>
      </c>
      <c r="L274" s="22">
        <v>4563</v>
      </c>
      <c r="M274" s="21">
        <f t="shared" si="45"/>
        <v>3.4590846422092427E-3</v>
      </c>
      <c r="N274" s="21">
        <f>PRODUCT(D274-F274,100,1/F274)</f>
        <v>-77.630434782608702</v>
      </c>
      <c r="O274" s="21"/>
      <c r="P274" s="21">
        <f>PRODUCT(H274-J274,100,1/J274)</f>
        <v>-100</v>
      </c>
      <c r="Q274" s="21">
        <f>PRODUCT(J274-L274,100,1/L274)</f>
        <v>2031.6020162174009</v>
      </c>
    </row>
    <row r="275" spans="1:17" s="23" customFormat="1" ht="13.2">
      <c r="A275" s="17">
        <v>270</v>
      </c>
      <c r="B275" s="24" t="s">
        <v>550</v>
      </c>
      <c r="C275" s="25" t="s">
        <v>551</v>
      </c>
      <c r="D275" s="20">
        <v>4064</v>
      </c>
      <c r="E275" s="21">
        <f t="shared" si="41"/>
        <v>3.6071260336936811E-3</v>
      </c>
      <c r="F275" s="22"/>
      <c r="G275" s="21"/>
      <c r="H275" s="22"/>
      <c r="I275" s="21"/>
      <c r="J275" s="22"/>
      <c r="K275" s="21"/>
      <c r="L275" s="22"/>
      <c r="M275" s="21"/>
      <c r="N275" s="21"/>
      <c r="O275" s="21"/>
      <c r="P275" s="21"/>
      <c r="Q275" s="21"/>
    </row>
    <row r="276" spans="1:17" s="23" customFormat="1" ht="39.6">
      <c r="A276" s="17">
        <v>271</v>
      </c>
      <c r="B276" s="28" t="s">
        <v>552</v>
      </c>
      <c r="C276" s="29" t="s">
        <v>553</v>
      </c>
      <c r="D276" s="20">
        <v>3975</v>
      </c>
      <c r="E276" s="21">
        <f t="shared" si="41"/>
        <v>3.5281313936841494E-3</v>
      </c>
      <c r="F276" s="26"/>
      <c r="G276" s="27">
        <f t="shared" ref="G276:G309" si="46">PRODUCT(F276,100,1/105169996)</f>
        <v>9.5084153088681306E-7</v>
      </c>
      <c r="H276" s="26"/>
      <c r="I276" s="27">
        <f t="shared" ref="I276:I309" si="47">PRODUCT(H276,100,1/113982921)</f>
        <v>8.7732441950667331E-7</v>
      </c>
      <c r="J276" s="26"/>
      <c r="K276" s="27">
        <f t="shared" ref="K276:K309" si="48">PRODUCT(J276,100,1/123626754)</f>
        <v>8.0888640010721309E-7</v>
      </c>
      <c r="L276" s="26">
        <v>360</v>
      </c>
      <c r="M276" s="27">
        <f t="shared" ref="M276:M309" si="49">PRODUCT(L276,100,1/131913511)</f>
        <v>2.7290608617035444E-4</v>
      </c>
      <c r="N276" s="21"/>
      <c r="O276" s="27"/>
      <c r="P276" s="27"/>
      <c r="Q276" s="27">
        <f>PRODUCT(J276-L276,100,1/L276)</f>
        <v>-100</v>
      </c>
    </row>
    <row r="277" spans="1:17" s="23" customFormat="1" ht="52.8">
      <c r="A277" s="17">
        <v>272</v>
      </c>
      <c r="B277" s="18" t="s">
        <v>554</v>
      </c>
      <c r="C277" s="19" t="s">
        <v>555</v>
      </c>
      <c r="D277" s="20">
        <v>3970</v>
      </c>
      <c r="E277" s="21">
        <f t="shared" si="41"/>
        <v>3.5236934925600184E-3</v>
      </c>
      <c r="F277" s="22"/>
      <c r="G277" s="21">
        <f t="shared" si="46"/>
        <v>9.5084153088681306E-7</v>
      </c>
      <c r="H277" s="22">
        <v>5511</v>
      </c>
      <c r="I277" s="21">
        <f t="shared" si="47"/>
        <v>4.8349348759012768E-3</v>
      </c>
      <c r="J277" s="22"/>
      <c r="K277" s="21">
        <f t="shared" si="48"/>
        <v>8.0888640010721309E-7</v>
      </c>
      <c r="L277" s="22"/>
      <c r="M277" s="21">
        <f t="shared" si="49"/>
        <v>7.5807246158431789E-7</v>
      </c>
      <c r="N277" s="21"/>
      <c r="O277" s="21">
        <f>PRODUCT(F277-H277,100,1/H277)</f>
        <v>-100</v>
      </c>
      <c r="P277" s="21"/>
      <c r="Q277" s="21"/>
    </row>
    <row r="278" spans="1:17" s="23" customFormat="1" ht="39.6">
      <c r="A278" s="17">
        <v>273</v>
      </c>
      <c r="B278" s="18" t="s">
        <v>556</v>
      </c>
      <c r="C278" s="19" t="s">
        <v>557</v>
      </c>
      <c r="D278" s="20">
        <v>3916</v>
      </c>
      <c r="E278" s="21">
        <f t="shared" si="41"/>
        <v>3.4757641604194036E-3</v>
      </c>
      <c r="F278" s="22">
        <v>2140</v>
      </c>
      <c r="G278" s="21">
        <f t="shared" si="46"/>
        <v>2.0348008760977801E-3</v>
      </c>
      <c r="H278" s="22">
        <v>4085</v>
      </c>
      <c r="I278" s="21">
        <f t="shared" si="47"/>
        <v>3.5838702536847605E-3</v>
      </c>
      <c r="J278" s="22">
        <v>16809</v>
      </c>
      <c r="K278" s="21">
        <f t="shared" si="48"/>
        <v>1.3596571499402145E-2</v>
      </c>
      <c r="L278" s="22">
        <v>719</v>
      </c>
      <c r="M278" s="21">
        <f t="shared" si="49"/>
        <v>5.4505409987912461E-4</v>
      </c>
      <c r="N278" s="21">
        <f>PRODUCT(D278-F278,100,1/F278)</f>
        <v>82.990654205607484</v>
      </c>
      <c r="O278" s="21">
        <f>PRODUCT(F278-H278,100,1/H278)</f>
        <v>-47.613219094247249</v>
      </c>
      <c r="P278" s="21">
        <f>PRODUCT(H278-J278,100,1/J278)</f>
        <v>-75.69754298292581</v>
      </c>
      <c r="Q278" s="21">
        <f>PRODUCT(J278-L278,100,1/L278)</f>
        <v>2237.8303198887343</v>
      </c>
    </row>
    <row r="279" spans="1:17" s="23" customFormat="1" ht="39.6">
      <c r="A279" s="17">
        <v>274</v>
      </c>
      <c r="B279" s="18" t="s">
        <v>558</v>
      </c>
      <c r="C279" s="19" t="s">
        <v>559</v>
      </c>
      <c r="D279" s="20">
        <v>3703</v>
      </c>
      <c r="E279" s="21">
        <f t="shared" si="41"/>
        <v>3.2867095725314225E-3</v>
      </c>
      <c r="F279" s="22">
        <v>1943</v>
      </c>
      <c r="G279" s="21">
        <f t="shared" si="46"/>
        <v>1.8474850945130778E-3</v>
      </c>
      <c r="H279" s="22">
        <v>2477</v>
      </c>
      <c r="I279" s="21">
        <f t="shared" si="47"/>
        <v>2.1731325871180299E-3</v>
      </c>
      <c r="J279" s="22">
        <v>4264</v>
      </c>
      <c r="K279" s="21">
        <f t="shared" si="48"/>
        <v>3.4490916100571563E-3</v>
      </c>
      <c r="L279" s="22">
        <v>89622</v>
      </c>
      <c r="M279" s="21">
        <f t="shared" si="49"/>
        <v>6.7939970152109744E-2</v>
      </c>
      <c r="N279" s="21">
        <f>PRODUCT(D279-F279,100,1/F279)</f>
        <v>90.581574884199696</v>
      </c>
      <c r="O279" s="21">
        <f>PRODUCT(F279-H279,100,1/H279)</f>
        <v>-21.558336697618085</v>
      </c>
      <c r="P279" s="21">
        <f>PRODUCT(H279-J279,100,1/J279)</f>
        <v>-41.909005628517825</v>
      </c>
      <c r="Q279" s="21">
        <f>PRODUCT(J279-L279,100,1/L279)</f>
        <v>-95.242239628662603</v>
      </c>
    </row>
    <row r="280" spans="1:17" s="23" customFormat="1" ht="52.8">
      <c r="A280" s="17">
        <v>275</v>
      </c>
      <c r="B280" s="18" t="s">
        <v>560</v>
      </c>
      <c r="C280" s="19" t="s">
        <v>561</v>
      </c>
      <c r="D280" s="20">
        <v>3701</v>
      </c>
      <c r="E280" s="21">
        <f t="shared" si="41"/>
        <v>3.2849344120817704E-3</v>
      </c>
      <c r="F280" s="22">
        <v>31532</v>
      </c>
      <c r="G280" s="21">
        <f t="shared" si="46"/>
        <v>2.9981935151922989E-2</v>
      </c>
      <c r="H280" s="22">
        <v>39534</v>
      </c>
      <c r="I280" s="21">
        <f t="shared" si="47"/>
        <v>3.4684143600776825E-2</v>
      </c>
      <c r="J280" s="22">
        <v>12023</v>
      </c>
      <c r="K280" s="21">
        <f t="shared" si="48"/>
        <v>9.7252411884890221E-3</v>
      </c>
      <c r="L280" s="22">
        <v>9629</v>
      </c>
      <c r="M280" s="21">
        <f t="shared" si="49"/>
        <v>7.2994797325953969E-3</v>
      </c>
      <c r="N280" s="21">
        <f>PRODUCT(D280-F280,100,1/F280)</f>
        <v>-88.26271723962958</v>
      </c>
      <c r="O280" s="21">
        <f>PRODUCT(F280-H280,100,1/H280)</f>
        <v>-20.240805382708555</v>
      </c>
      <c r="P280" s="21">
        <f>PRODUCT(H280-J280,100,1/J280)</f>
        <v>228.81976212259835</v>
      </c>
      <c r="Q280" s="21">
        <f>PRODUCT(J280-L280,100,1/L280)</f>
        <v>24.862394848893967</v>
      </c>
    </row>
    <row r="281" spans="1:17" s="23" customFormat="1" ht="52.8">
      <c r="A281" s="17">
        <v>276</v>
      </c>
      <c r="B281" s="18" t="s">
        <v>562</v>
      </c>
      <c r="C281" s="19" t="s">
        <v>563</v>
      </c>
      <c r="D281" s="20">
        <v>3367</v>
      </c>
      <c r="E281" s="21">
        <f t="shared" si="41"/>
        <v>2.9884826169898192E-3</v>
      </c>
      <c r="F281" s="22">
        <v>3474</v>
      </c>
      <c r="G281" s="21">
        <f t="shared" si="46"/>
        <v>3.3032234783007884E-3</v>
      </c>
      <c r="H281" s="22"/>
      <c r="I281" s="21">
        <f t="shared" si="47"/>
        <v>8.7732441950667331E-7</v>
      </c>
      <c r="J281" s="22"/>
      <c r="K281" s="21">
        <f t="shared" si="48"/>
        <v>8.0888640010721309E-7</v>
      </c>
      <c r="L281" s="22">
        <v>24450</v>
      </c>
      <c r="M281" s="21">
        <f t="shared" si="49"/>
        <v>1.8534871685736573E-2</v>
      </c>
      <c r="N281" s="21">
        <f>PRODUCT(D281-F281,100,1/F281)</f>
        <v>-3.0800230282095571</v>
      </c>
      <c r="O281" s="21"/>
      <c r="P281" s="21"/>
      <c r="Q281" s="21">
        <f>PRODUCT(J281-L281,100,1/L281)</f>
        <v>-100</v>
      </c>
    </row>
    <row r="282" spans="1:17" s="23" customFormat="1" ht="52.8">
      <c r="A282" s="17">
        <v>277</v>
      </c>
      <c r="B282" s="18" t="s">
        <v>564</v>
      </c>
      <c r="C282" s="19" t="s">
        <v>565</v>
      </c>
      <c r="D282" s="20">
        <v>3358</v>
      </c>
      <c r="E282" s="21">
        <f t="shared" si="41"/>
        <v>2.9804943949663831E-3</v>
      </c>
      <c r="F282" s="22">
        <v>113</v>
      </c>
      <c r="G282" s="21">
        <f t="shared" si="46"/>
        <v>1.0744509299020988E-4</v>
      </c>
      <c r="H282" s="22">
        <v>17765</v>
      </c>
      <c r="I282" s="21">
        <f t="shared" si="47"/>
        <v>1.5585668312536051E-2</v>
      </c>
      <c r="J282" s="22"/>
      <c r="K282" s="21">
        <f t="shared" si="48"/>
        <v>8.0888640010721309E-7</v>
      </c>
      <c r="L282" s="22">
        <v>260</v>
      </c>
      <c r="M282" s="21">
        <f t="shared" si="49"/>
        <v>1.9709884001192264E-4</v>
      </c>
      <c r="N282" s="21">
        <f>PRODUCT(D282-F282,100,1/F282)</f>
        <v>2871.6814159292035</v>
      </c>
      <c r="O282" s="21">
        <f>PRODUCT(F282-H282,100,1/H282)</f>
        <v>-99.363917815930193</v>
      </c>
      <c r="P282" s="21"/>
      <c r="Q282" s="21">
        <f>PRODUCT(J282-L282,100,1/L282)</f>
        <v>-100</v>
      </c>
    </row>
    <row r="283" spans="1:17" s="23" customFormat="1" ht="26.4">
      <c r="A283" s="17">
        <v>278</v>
      </c>
      <c r="B283" s="28" t="s">
        <v>566</v>
      </c>
      <c r="C283" s="29" t="s">
        <v>567</v>
      </c>
      <c r="D283" s="20">
        <v>3293</v>
      </c>
      <c r="E283" s="21">
        <f t="shared" si="41"/>
        <v>2.9228016803526801E-3</v>
      </c>
      <c r="F283" s="26"/>
      <c r="G283" s="27">
        <f t="shared" si="46"/>
        <v>9.5084153088681306E-7</v>
      </c>
      <c r="H283" s="26"/>
      <c r="I283" s="27">
        <f t="shared" si="47"/>
        <v>8.7732441950667331E-7</v>
      </c>
      <c r="J283" s="26">
        <v>142</v>
      </c>
      <c r="K283" s="27">
        <f t="shared" si="48"/>
        <v>1.1486186881522426E-4</v>
      </c>
      <c r="L283" s="26">
        <v>80</v>
      </c>
      <c r="M283" s="27">
        <f t="shared" si="49"/>
        <v>6.0645796926745433E-5</v>
      </c>
      <c r="N283" s="21"/>
      <c r="O283" s="27"/>
      <c r="P283" s="27">
        <f>PRODUCT(H283-J283,100,1/J283)</f>
        <v>-100</v>
      </c>
      <c r="Q283" s="27">
        <f>PRODUCT(J283-L283,100,1/L283)</f>
        <v>77.5</v>
      </c>
    </row>
    <row r="284" spans="1:17" s="23" customFormat="1" ht="52.8">
      <c r="A284" s="17">
        <v>279</v>
      </c>
      <c r="B284" s="18" t="s">
        <v>568</v>
      </c>
      <c r="C284" s="19" t="s">
        <v>569</v>
      </c>
      <c r="D284" s="20">
        <v>3277</v>
      </c>
      <c r="E284" s="21">
        <f t="shared" si="41"/>
        <v>2.9086003967554609E-3</v>
      </c>
      <c r="F284" s="22">
        <v>18464</v>
      </c>
      <c r="G284" s="21">
        <f t="shared" si="46"/>
        <v>1.7556338026294117E-2</v>
      </c>
      <c r="H284" s="22">
        <v>1186</v>
      </c>
      <c r="I284" s="21">
        <f t="shared" si="47"/>
        <v>1.0405067615349146E-3</v>
      </c>
      <c r="J284" s="22">
        <v>23177</v>
      </c>
      <c r="K284" s="21">
        <f t="shared" si="48"/>
        <v>1.8747560095284877E-2</v>
      </c>
      <c r="L284" s="22">
        <v>2400</v>
      </c>
      <c r="M284" s="21">
        <f t="shared" si="49"/>
        <v>1.819373907802363E-3</v>
      </c>
      <c r="N284" s="21">
        <f>PRODUCT(D284-F284,100,1/F284)</f>
        <v>-82.251949740034661</v>
      </c>
      <c r="O284" s="21">
        <f>PRODUCT(F284-H284,100,1/H284)</f>
        <v>1456.8296795952781</v>
      </c>
      <c r="P284" s="21">
        <f>PRODUCT(H284-J284,100,1/J284)</f>
        <v>-94.882858005781586</v>
      </c>
      <c r="Q284" s="21">
        <f>PRODUCT(J284-L284,100,1/L284)</f>
        <v>865.70833333333337</v>
      </c>
    </row>
    <row r="285" spans="1:17" s="23" customFormat="1" ht="52.8">
      <c r="A285" s="17">
        <v>280</v>
      </c>
      <c r="B285" s="18" t="s">
        <v>570</v>
      </c>
      <c r="C285" s="19" t="s">
        <v>571</v>
      </c>
      <c r="D285" s="20">
        <v>3262</v>
      </c>
      <c r="E285" s="21">
        <f t="shared" si="41"/>
        <v>2.8952866933830679E-3</v>
      </c>
      <c r="F285" s="22">
        <v>10208</v>
      </c>
      <c r="G285" s="21">
        <f t="shared" si="46"/>
        <v>9.706190347292587E-3</v>
      </c>
      <c r="H285" s="22">
        <v>11308</v>
      </c>
      <c r="I285" s="21">
        <f t="shared" si="47"/>
        <v>9.9207845357814611E-3</v>
      </c>
      <c r="J285" s="22">
        <v>6591</v>
      </c>
      <c r="K285" s="21">
        <f t="shared" si="48"/>
        <v>5.3313702631066408E-3</v>
      </c>
      <c r="L285" s="22">
        <v>7850</v>
      </c>
      <c r="M285" s="21">
        <f t="shared" si="49"/>
        <v>5.9508688234368957E-3</v>
      </c>
      <c r="N285" s="21">
        <f>PRODUCT(D285-F285,100,1/F285)</f>
        <v>-68.044670846394979</v>
      </c>
      <c r="O285" s="21">
        <f>PRODUCT(F285-H285,100,1/H285)</f>
        <v>-9.7276264591439681</v>
      </c>
      <c r="P285" s="21">
        <f>PRODUCT(H285-J285,100,1/J285)</f>
        <v>71.567288727052031</v>
      </c>
      <c r="Q285" s="21">
        <f>PRODUCT(J285-L285,100,1/L285)</f>
        <v>-16.038216560509554</v>
      </c>
    </row>
    <row r="286" spans="1:17" s="23" customFormat="1" ht="39.6">
      <c r="A286" s="17">
        <v>281</v>
      </c>
      <c r="B286" s="18" t="s">
        <v>572</v>
      </c>
      <c r="C286" s="19" t="s">
        <v>573</v>
      </c>
      <c r="D286" s="20">
        <v>3250</v>
      </c>
      <c r="E286" s="21">
        <f t="shared" si="41"/>
        <v>2.8846357306851534E-3</v>
      </c>
      <c r="F286" s="22"/>
      <c r="G286" s="21">
        <f t="shared" si="46"/>
        <v>9.5084153088681306E-7</v>
      </c>
      <c r="H286" s="22">
        <v>36352</v>
      </c>
      <c r="I286" s="21">
        <f t="shared" si="47"/>
        <v>3.1892497297906587E-2</v>
      </c>
      <c r="J286" s="22">
        <v>33691</v>
      </c>
      <c r="K286" s="21">
        <f t="shared" si="48"/>
        <v>2.7252191706012115E-2</v>
      </c>
      <c r="L286" s="22">
        <v>1185</v>
      </c>
      <c r="M286" s="21">
        <f t="shared" si="49"/>
        <v>8.9831586697741673E-4</v>
      </c>
      <c r="N286" s="21"/>
      <c r="O286" s="21">
        <f>PRODUCT(F286-H286,100,1/H286)</f>
        <v>-100</v>
      </c>
      <c r="P286" s="21">
        <f>PRODUCT(H286-J286,100,1/J286)</f>
        <v>7.8982517586299013</v>
      </c>
      <c r="Q286" s="21">
        <f>PRODUCT(J286-L286,100,1/L286)</f>
        <v>2743.1223628691982</v>
      </c>
    </row>
    <row r="287" spans="1:17" s="23" customFormat="1" ht="26.4">
      <c r="A287" s="17">
        <v>282</v>
      </c>
      <c r="B287" s="18" t="s">
        <v>574</v>
      </c>
      <c r="C287" s="19" t="s">
        <v>575</v>
      </c>
      <c r="D287" s="20">
        <v>3077</v>
      </c>
      <c r="E287" s="21">
        <f t="shared" si="41"/>
        <v>2.7310843517902206E-3</v>
      </c>
      <c r="F287" s="22">
        <v>61150</v>
      </c>
      <c r="G287" s="21">
        <f t="shared" si="46"/>
        <v>5.8143959613728619E-2</v>
      </c>
      <c r="H287" s="22">
        <v>75659</v>
      </c>
      <c r="I287" s="21">
        <f t="shared" si="47"/>
        <v>6.6377488255455391E-2</v>
      </c>
      <c r="J287" s="22">
        <v>6359</v>
      </c>
      <c r="K287" s="21">
        <f t="shared" si="48"/>
        <v>5.1437086182817681E-3</v>
      </c>
      <c r="L287" s="22">
        <v>35018</v>
      </c>
      <c r="M287" s="21">
        <f t="shared" si="49"/>
        <v>2.6546181459759646E-2</v>
      </c>
      <c r="N287" s="21">
        <f>PRODUCT(D287-F287,100,1/F287)</f>
        <v>-94.968111201962387</v>
      </c>
      <c r="O287" s="21">
        <f>PRODUCT(F287-H287,100,1/H287)</f>
        <v>-19.176832894962928</v>
      </c>
      <c r="P287" s="21">
        <f>PRODUCT(H287-J287,100,1/J287)</f>
        <v>1089.7939927661582</v>
      </c>
      <c r="Q287" s="21">
        <f>PRODUCT(J287-L287,100,1/L287)</f>
        <v>-81.840767605231605</v>
      </c>
    </row>
    <row r="288" spans="1:17" s="23" customFormat="1" ht="52.8">
      <c r="A288" s="17">
        <v>283</v>
      </c>
      <c r="B288" s="18" t="s">
        <v>576</v>
      </c>
      <c r="C288" s="19" t="s">
        <v>577</v>
      </c>
      <c r="D288" s="20">
        <v>3027</v>
      </c>
      <c r="E288" s="21">
        <f t="shared" si="41"/>
        <v>2.6867053405489109E-3</v>
      </c>
      <c r="F288" s="22">
        <v>4791</v>
      </c>
      <c r="G288" s="21">
        <f t="shared" si="46"/>
        <v>4.5554817744787217E-3</v>
      </c>
      <c r="H288" s="22">
        <v>8292</v>
      </c>
      <c r="I288" s="21">
        <f t="shared" si="47"/>
        <v>7.2747740865493349E-3</v>
      </c>
      <c r="J288" s="22">
        <v>1528</v>
      </c>
      <c r="K288" s="21">
        <f t="shared" si="48"/>
        <v>1.2359784193638214E-3</v>
      </c>
      <c r="L288" s="22"/>
      <c r="M288" s="21">
        <f t="shared" si="49"/>
        <v>7.5807246158431789E-7</v>
      </c>
      <c r="N288" s="21">
        <f>PRODUCT(D288-F288,100,1/F288)</f>
        <v>-36.819035691922352</v>
      </c>
      <c r="O288" s="21">
        <f>PRODUCT(F288-H288,100,1/H288)</f>
        <v>-42.221418234442837</v>
      </c>
      <c r="P288" s="21">
        <f>PRODUCT(H288-J288,100,1/J288)</f>
        <v>442.67015706806285</v>
      </c>
      <c r="Q288" s="21"/>
    </row>
    <row r="289" spans="1:17" s="23" customFormat="1" ht="13.2">
      <c r="A289" s="17">
        <v>284</v>
      </c>
      <c r="B289" s="18" t="s">
        <v>578</v>
      </c>
      <c r="C289" s="19" t="s">
        <v>579</v>
      </c>
      <c r="D289" s="20">
        <v>3003</v>
      </c>
      <c r="E289" s="21">
        <f t="shared" si="41"/>
        <v>2.6654034151530818E-3</v>
      </c>
      <c r="F289" s="22"/>
      <c r="G289" s="21">
        <f t="shared" si="46"/>
        <v>9.5084153088681306E-7</v>
      </c>
      <c r="H289" s="22">
        <v>2464</v>
      </c>
      <c r="I289" s="21">
        <f t="shared" si="47"/>
        <v>2.1617273696644432E-3</v>
      </c>
      <c r="J289" s="22">
        <v>4691</v>
      </c>
      <c r="K289" s="21">
        <f t="shared" si="48"/>
        <v>3.7944861029029363E-3</v>
      </c>
      <c r="L289" s="22">
        <v>9930</v>
      </c>
      <c r="M289" s="21">
        <f t="shared" si="49"/>
        <v>7.5276595435322764E-3</v>
      </c>
      <c r="N289" s="21"/>
      <c r="O289" s="21">
        <f>PRODUCT(F289-H289,100,1/H289)</f>
        <v>-100</v>
      </c>
      <c r="P289" s="21">
        <f>PRODUCT(H289-J289,100,1/J289)</f>
        <v>-47.473886164996799</v>
      </c>
      <c r="Q289" s="21">
        <f>PRODUCT(J289-L289,100,1/L289)</f>
        <v>-52.759315206445116</v>
      </c>
    </row>
    <row r="290" spans="1:17" s="23" customFormat="1" ht="52.8">
      <c r="A290" s="17">
        <v>285</v>
      </c>
      <c r="B290" s="18" t="s">
        <v>580</v>
      </c>
      <c r="C290" s="19" t="s">
        <v>581</v>
      </c>
      <c r="D290" s="20">
        <v>2948</v>
      </c>
      <c r="E290" s="21">
        <f t="shared" si="41"/>
        <v>2.6165865027876407E-3</v>
      </c>
      <c r="F290" s="22">
        <v>6995</v>
      </c>
      <c r="G290" s="21">
        <f t="shared" si="46"/>
        <v>6.651136508553257E-3</v>
      </c>
      <c r="H290" s="22">
        <v>13460</v>
      </c>
      <c r="I290" s="21">
        <f t="shared" si="47"/>
        <v>1.1808786686559823E-2</v>
      </c>
      <c r="J290" s="22">
        <v>82872</v>
      </c>
      <c r="K290" s="21">
        <f t="shared" si="48"/>
        <v>6.703403374968496E-2</v>
      </c>
      <c r="L290" s="22">
        <v>74152</v>
      </c>
      <c r="M290" s="21">
        <f t="shared" si="49"/>
        <v>5.6212589171400339E-2</v>
      </c>
      <c r="N290" s="21">
        <f>PRODUCT(D290-F290,100,1/F290)</f>
        <v>-57.855611150822014</v>
      </c>
      <c r="O290" s="21">
        <f>PRODUCT(F290-H290,100,1/H290)</f>
        <v>-48.031203566121839</v>
      </c>
      <c r="P290" s="21">
        <f>PRODUCT(H290-J290,100,1/J290)</f>
        <v>-83.758084757215954</v>
      </c>
      <c r="Q290" s="21">
        <f>PRODUCT(J290-L290,100,1/L290)</f>
        <v>11.75962887042831</v>
      </c>
    </row>
    <row r="291" spans="1:17" s="23" customFormat="1" ht="52.8">
      <c r="A291" s="17">
        <v>286</v>
      </c>
      <c r="B291" s="18" t="s">
        <v>582</v>
      </c>
      <c r="C291" s="19" t="s">
        <v>583</v>
      </c>
      <c r="D291" s="20">
        <v>2899</v>
      </c>
      <c r="E291" s="21">
        <f t="shared" si="41"/>
        <v>2.5730950717711568E-3</v>
      </c>
      <c r="F291" s="22">
        <v>1800</v>
      </c>
      <c r="G291" s="21">
        <f t="shared" si="46"/>
        <v>1.7115147555962634E-3</v>
      </c>
      <c r="H291" s="22">
        <v>2056</v>
      </c>
      <c r="I291" s="21">
        <f t="shared" si="47"/>
        <v>1.8037790065057204E-3</v>
      </c>
      <c r="J291" s="22">
        <v>203</v>
      </c>
      <c r="K291" s="21">
        <f t="shared" si="48"/>
        <v>1.6420393922176425E-4</v>
      </c>
      <c r="L291" s="22"/>
      <c r="M291" s="21">
        <f t="shared" si="49"/>
        <v>7.5807246158431789E-7</v>
      </c>
      <c r="N291" s="21">
        <f>PRODUCT(D291-F291,100,1/F291)</f>
        <v>61.055555555555557</v>
      </c>
      <c r="O291" s="21">
        <f>PRODUCT(F291-H291,100,1/H291)</f>
        <v>-12.45136186770428</v>
      </c>
      <c r="P291" s="21">
        <f>PRODUCT(H291-J291,100,1/J291)</f>
        <v>912.807881773399</v>
      </c>
      <c r="Q291" s="21"/>
    </row>
    <row r="292" spans="1:17" s="23" customFormat="1" ht="39.6">
      <c r="A292" s="17">
        <v>287</v>
      </c>
      <c r="B292" s="18" t="s">
        <v>584</v>
      </c>
      <c r="C292" s="19" t="s">
        <v>585</v>
      </c>
      <c r="D292" s="20">
        <v>2836</v>
      </c>
      <c r="E292" s="21">
        <f t="shared" si="41"/>
        <v>2.5171775176071063E-3</v>
      </c>
      <c r="F292" s="22">
        <v>16512</v>
      </c>
      <c r="G292" s="21">
        <f t="shared" si="46"/>
        <v>1.5700295358003057E-2</v>
      </c>
      <c r="H292" s="22">
        <v>11562</v>
      </c>
      <c r="I292" s="21">
        <f t="shared" si="47"/>
        <v>1.0143624938336157E-2</v>
      </c>
      <c r="J292" s="22">
        <v>4349</v>
      </c>
      <c r="K292" s="21">
        <f t="shared" si="48"/>
        <v>3.5178469540662694E-3</v>
      </c>
      <c r="L292" s="22">
        <v>30652</v>
      </c>
      <c r="M292" s="21">
        <f t="shared" si="49"/>
        <v>2.3236437092482513E-2</v>
      </c>
      <c r="N292" s="21">
        <f>PRODUCT(D292-F292,100,1/F292)</f>
        <v>-82.824612403100772</v>
      </c>
      <c r="O292" s="21">
        <f>PRODUCT(F292-H292,100,1/H292)</f>
        <v>42.812662169174885</v>
      </c>
      <c r="P292" s="21">
        <f>PRODUCT(H292-J292,100,1/J292)</f>
        <v>165.85421936077259</v>
      </c>
      <c r="Q292" s="21">
        <f>PRODUCT(J292-L292,100,1/L292)</f>
        <v>-85.811692548610196</v>
      </c>
    </row>
    <row r="293" spans="1:17" s="23" customFormat="1" ht="13.2">
      <c r="A293" s="17">
        <v>288</v>
      </c>
      <c r="B293" s="18" t="s">
        <v>586</v>
      </c>
      <c r="C293" s="19" t="s">
        <v>587</v>
      </c>
      <c r="D293" s="20">
        <v>2808</v>
      </c>
      <c r="E293" s="21">
        <f t="shared" si="41"/>
        <v>2.4923252713119726E-3</v>
      </c>
      <c r="F293" s="22">
        <v>6100</v>
      </c>
      <c r="G293" s="21">
        <f t="shared" si="46"/>
        <v>5.8001333384095598E-3</v>
      </c>
      <c r="H293" s="22">
        <v>3153</v>
      </c>
      <c r="I293" s="21">
        <f t="shared" si="47"/>
        <v>2.766203894704541E-3</v>
      </c>
      <c r="J293" s="22">
        <v>2537</v>
      </c>
      <c r="K293" s="21">
        <f t="shared" si="48"/>
        <v>2.0521447970719997E-3</v>
      </c>
      <c r="L293" s="22">
        <v>41897</v>
      </c>
      <c r="M293" s="21">
        <f t="shared" si="49"/>
        <v>3.1760961922998168E-2</v>
      </c>
      <c r="N293" s="21">
        <f>PRODUCT(D293-F293,100,1/F293)</f>
        <v>-53.967213114754095</v>
      </c>
      <c r="O293" s="21">
        <f>PRODUCT(F293-H293,100,1/H293)</f>
        <v>93.466539803361883</v>
      </c>
      <c r="P293" s="21">
        <f>PRODUCT(H293-J293,100,1/J293)</f>
        <v>24.28064643279464</v>
      </c>
      <c r="Q293" s="21">
        <f>PRODUCT(J293-L293,100,1/L293)</f>
        <v>-93.944673842995911</v>
      </c>
    </row>
    <row r="294" spans="1:17" s="23" customFormat="1" ht="52.8">
      <c r="A294" s="17">
        <v>289</v>
      </c>
      <c r="B294" s="18" t="s">
        <v>588</v>
      </c>
      <c r="C294" s="19" t="s">
        <v>589</v>
      </c>
      <c r="D294" s="20">
        <v>2677</v>
      </c>
      <c r="E294" s="21">
        <f t="shared" si="41"/>
        <v>2.3760522618597405E-3</v>
      </c>
      <c r="F294" s="22">
        <v>813</v>
      </c>
      <c r="G294" s="21">
        <f t="shared" si="46"/>
        <v>7.7303416461097895E-4</v>
      </c>
      <c r="H294" s="22">
        <v>521</v>
      </c>
      <c r="I294" s="21">
        <f t="shared" si="47"/>
        <v>4.5708602256297682E-4</v>
      </c>
      <c r="J294" s="22">
        <v>47567</v>
      </c>
      <c r="K294" s="21">
        <f t="shared" si="48"/>
        <v>3.84762993938998E-2</v>
      </c>
      <c r="L294" s="22">
        <v>30233</v>
      </c>
      <c r="M294" s="21">
        <f t="shared" si="49"/>
        <v>2.2918804731078681E-2</v>
      </c>
      <c r="N294" s="21">
        <f>PRODUCT(D294-F294,100,1/F294)</f>
        <v>229.27429274292743</v>
      </c>
      <c r="O294" s="21">
        <f>PRODUCT(F294-H294,100,1/H294)</f>
        <v>56.046065259117078</v>
      </c>
      <c r="P294" s="21">
        <f>PRODUCT(H294-J294,100,1/J294)</f>
        <v>-98.904702840204337</v>
      </c>
      <c r="Q294" s="21">
        <f>PRODUCT(J294-L294,100,1/L294)</f>
        <v>57.334700492838948</v>
      </c>
    </row>
    <row r="295" spans="1:17" s="23" customFormat="1" ht="52.8">
      <c r="A295" s="17">
        <v>290</v>
      </c>
      <c r="B295" s="18" t="s">
        <v>590</v>
      </c>
      <c r="C295" s="19" t="s">
        <v>591</v>
      </c>
      <c r="D295" s="20">
        <v>2616</v>
      </c>
      <c r="E295" s="21">
        <f t="shared" si="41"/>
        <v>2.3219098681453421E-3</v>
      </c>
      <c r="F295" s="22">
        <v>308</v>
      </c>
      <c r="G295" s="21">
        <f t="shared" si="46"/>
        <v>2.9285919151313843E-4</v>
      </c>
      <c r="H295" s="22">
        <v>3071</v>
      </c>
      <c r="I295" s="21">
        <f t="shared" si="47"/>
        <v>2.6942632923049937E-3</v>
      </c>
      <c r="J295" s="22">
        <v>3732</v>
      </c>
      <c r="K295" s="21">
        <f t="shared" si="48"/>
        <v>3.018764045200119E-3</v>
      </c>
      <c r="L295" s="22">
        <v>361</v>
      </c>
      <c r="M295" s="21">
        <f t="shared" si="49"/>
        <v>2.7366415863193876E-4</v>
      </c>
      <c r="N295" s="21">
        <f>PRODUCT(D295-F295,100,1/F295)</f>
        <v>749.35064935064941</v>
      </c>
      <c r="O295" s="21">
        <f>PRODUCT(F295-H295,100,1/H295)</f>
        <v>-89.970693585151423</v>
      </c>
      <c r="P295" s="21">
        <f>PRODUCT(H295-J295,100,1/J295)</f>
        <v>-17.711682743837084</v>
      </c>
      <c r="Q295" s="21">
        <f>PRODUCT(J295-L295,100,1/L295)</f>
        <v>933.79501385041556</v>
      </c>
    </row>
    <row r="296" spans="1:17" s="23" customFormat="1" ht="52.8">
      <c r="A296" s="17">
        <v>291</v>
      </c>
      <c r="B296" s="18" t="s">
        <v>592</v>
      </c>
      <c r="C296" s="19" t="s">
        <v>593</v>
      </c>
      <c r="D296" s="20">
        <v>2573</v>
      </c>
      <c r="E296" s="21">
        <f t="shared" si="41"/>
        <v>2.2837439184778155E-3</v>
      </c>
      <c r="F296" s="22">
        <v>10808</v>
      </c>
      <c r="G296" s="21">
        <f t="shared" si="46"/>
        <v>1.0276695265824675E-2</v>
      </c>
      <c r="H296" s="22">
        <v>26654</v>
      </c>
      <c r="I296" s="21">
        <f t="shared" si="47"/>
        <v>2.3384205077530872E-2</v>
      </c>
      <c r="J296" s="22">
        <v>5170</v>
      </c>
      <c r="K296" s="21">
        <f t="shared" si="48"/>
        <v>4.1819426885542918E-3</v>
      </c>
      <c r="L296" s="22">
        <v>7268</v>
      </c>
      <c r="M296" s="21">
        <f t="shared" si="49"/>
        <v>5.509670650794822E-3</v>
      </c>
      <c r="N296" s="21">
        <f>PRODUCT(D296-F296,100,1/F296)</f>
        <v>-76.193560325684672</v>
      </c>
      <c r="O296" s="21">
        <f>PRODUCT(F296-H296,100,1/H296)</f>
        <v>-59.450739101073012</v>
      </c>
      <c r="P296" s="21">
        <f>PRODUCT(H296-J296,100,1/J296)</f>
        <v>415.5512572533849</v>
      </c>
      <c r="Q296" s="21">
        <f>PRODUCT(J296-L296,100,1/L296)</f>
        <v>-28.866263070996148</v>
      </c>
    </row>
    <row r="297" spans="1:17" s="23" customFormat="1" ht="52.8">
      <c r="A297" s="17">
        <v>292</v>
      </c>
      <c r="B297" s="18" t="s">
        <v>594</v>
      </c>
      <c r="C297" s="19" t="s">
        <v>595</v>
      </c>
      <c r="D297" s="20">
        <v>2535</v>
      </c>
      <c r="E297" s="21">
        <f t="shared" si="41"/>
        <v>2.2500158699344198E-3</v>
      </c>
      <c r="F297" s="22">
        <v>1110</v>
      </c>
      <c r="G297" s="21">
        <f t="shared" si="46"/>
        <v>1.0554340992843625E-3</v>
      </c>
      <c r="H297" s="22">
        <v>2212</v>
      </c>
      <c r="I297" s="21">
        <f t="shared" si="47"/>
        <v>1.9406416159487613E-3</v>
      </c>
      <c r="J297" s="22"/>
      <c r="K297" s="21">
        <f t="shared" si="48"/>
        <v>8.0888640010721309E-7</v>
      </c>
      <c r="L297" s="22"/>
      <c r="M297" s="21">
        <f t="shared" si="49"/>
        <v>7.5807246158431789E-7</v>
      </c>
      <c r="N297" s="21">
        <f>PRODUCT(D297-F297,100,1/F297)</f>
        <v>128.37837837837839</v>
      </c>
      <c r="O297" s="21">
        <f>PRODUCT(F297-H297,100,1/H297)</f>
        <v>-49.819168173598548</v>
      </c>
      <c r="P297" s="21"/>
      <c r="Q297" s="21"/>
    </row>
    <row r="298" spans="1:17" s="23" customFormat="1" ht="52.8">
      <c r="A298" s="17">
        <v>293</v>
      </c>
      <c r="B298" s="18" t="s">
        <v>596</v>
      </c>
      <c r="C298" s="19" t="s">
        <v>597</v>
      </c>
      <c r="D298" s="20">
        <v>2424</v>
      </c>
      <c r="E298" s="21">
        <f t="shared" si="41"/>
        <v>2.1514944649787117E-3</v>
      </c>
      <c r="F298" s="22">
        <v>4529</v>
      </c>
      <c r="G298" s="21">
        <f t="shared" si="46"/>
        <v>4.3063612933863767E-3</v>
      </c>
      <c r="H298" s="22">
        <v>298</v>
      </c>
      <c r="I298" s="21">
        <f t="shared" si="47"/>
        <v>2.6144267701298866E-4</v>
      </c>
      <c r="J298" s="22">
        <v>6773</v>
      </c>
      <c r="K298" s="21">
        <f t="shared" si="48"/>
        <v>5.478587587926154E-3</v>
      </c>
      <c r="L298" s="22">
        <v>1689</v>
      </c>
      <c r="M298" s="21">
        <f t="shared" si="49"/>
        <v>1.280384387615913E-3</v>
      </c>
      <c r="N298" s="21">
        <f>PRODUCT(D298-F298,100,1/F298)</f>
        <v>-46.478251269595937</v>
      </c>
      <c r="O298" s="21">
        <f>PRODUCT(F298-H298,100,1/H298)</f>
        <v>1419.7986577181207</v>
      </c>
      <c r="P298" s="21">
        <f>PRODUCT(H298-J298,100,1/J298)</f>
        <v>-95.600177174073536</v>
      </c>
      <c r="Q298" s="21">
        <f>PRODUCT(J298-L298,100,1/L298)</f>
        <v>301.00651272942565</v>
      </c>
    </row>
    <row r="299" spans="1:17" s="23" customFormat="1" ht="39.6">
      <c r="A299" s="17">
        <v>294</v>
      </c>
      <c r="B299" s="18" t="s">
        <v>598</v>
      </c>
      <c r="C299" s="19" t="s">
        <v>599</v>
      </c>
      <c r="D299" s="20">
        <v>2413</v>
      </c>
      <c r="E299" s="21">
        <f t="shared" si="41"/>
        <v>2.1417310825056234E-3</v>
      </c>
      <c r="F299" s="22">
        <v>4402</v>
      </c>
      <c r="G299" s="21">
        <f t="shared" si="46"/>
        <v>4.1856044189637507E-3</v>
      </c>
      <c r="H299" s="22">
        <v>7550</v>
      </c>
      <c r="I299" s="21">
        <f t="shared" si="47"/>
        <v>6.6237993672753834E-3</v>
      </c>
      <c r="J299" s="22">
        <v>4595</v>
      </c>
      <c r="K299" s="21">
        <f t="shared" si="48"/>
        <v>3.7168330084926438E-3</v>
      </c>
      <c r="L299" s="22">
        <v>2508</v>
      </c>
      <c r="M299" s="21">
        <f t="shared" si="49"/>
        <v>1.9012457336534693E-3</v>
      </c>
      <c r="N299" s="21">
        <f>PRODUCT(D299-F299,100,1/F299)</f>
        <v>-45.184007269422985</v>
      </c>
      <c r="O299" s="21">
        <f>PRODUCT(F299-H299,100,1/H299)</f>
        <v>-41.695364238410598</v>
      </c>
      <c r="P299" s="21">
        <f>PRODUCT(H299-J299,100,1/J299)</f>
        <v>64.309031556039173</v>
      </c>
      <c r="Q299" s="21">
        <f>PRODUCT(J299-L299,100,1/L299)</f>
        <v>83.213716108452957</v>
      </c>
    </row>
    <row r="300" spans="1:17" s="23" customFormat="1" ht="52.8">
      <c r="A300" s="17">
        <v>295</v>
      </c>
      <c r="B300" s="18" t="s">
        <v>600</v>
      </c>
      <c r="C300" s="19" t="s">
        <v>601</v>
      </c>
      <c r="D300" s="20">
        <v>2405</v>
      </c>
      <c r="E300" s="21">
        <f t="shared" si="41"/>
        <v>2.1346304407070136E-3</v>
      </c>
      <c r="F300" s="22">
        <v>47625</v>
      </c>
      <c r="G300" s="21">
        <f t="shared" si="46"/>
        <v>4.5283827908484474E-2</v>
      </c>
      <c r="H300" s="22">
        <v>11620</v>
      </c>
      <c r="I300" s="21">
        <f t="shared" si="47"/>
        <v>1.0194509754667545E-2</v>
      </c>
      <c r="J300" s="22">
        <v>63188</v>
      </c>
      <c r="K300" s="21">
        <f t="shared" si="48"/>
        <v>5.1111913849974579E-2</v>
      </c>
      <c r="L300" s="22">
        <v>16363</v>
      </c>
      <c r="M300" s="21">
        <f t="shared" si="49"/>
        <v>1.2404339688904194E-2</v>
      </c>
      <c r="N300" s="21">
        <f>PRODUCT(D300-F300,100,1/F300)</f>
        <v>-94.950131233595798</v>
      </c>
      <c r="O300" s="21">
        <f>PRODUCT(F300-H300,100,1/H300)</f>
        <v>309.85370051635113</v>
      </c>
      <c r="P300" s="21">
        <f>PRODUCT(H300-J300,100,1/J300)</f>
        <v>-81.610432360574805</v>
      </c>
      <c r="Q300" s="21">
        <f>PRODUCT(J300-L300,100,1/L300)</f>
        <v>286.16390637413679</v>
      </c>
    </row>
    <row r="301" spans="1:17" s="23" customFormat="1" ht="13.2">
      <c r="A301" s="17">
        <v>296</v>
      </c>
      <c r="B301" s="18" t="s">
        <v>602</v>
      </c>
      <c r="C301" s="19" t="s">
        <v>603</v>
      </c>
      <c r="D301" s="20">
        <v>2391</v>
      </c>
      <c r="E301" s="21">
        <f t="shared" si="41"/>
        <v>2.122204317559447E-3</v>
      </c>
      <c r="F301" s="22">
        <v>1036</v>
      </c>
      <c r="G301" s="21">
        <f t="shared" si="46"/>
        <v>9.8507182599873828E-4</v>
      </c>
      <c r="H301" s="22">
        <v>2074</v>
      </c>
      <c r="I301" s="21">
        <f t="shared" si="47"/>
        <v>1.8195708460568404E-3</v>
      </c>
      <c r="J301" s="22">
        <v>1679</v>
      </c>
      <c r="K301" s="21">
        <f t="shared" si="48"/>
        <v>1.3581202657800106E-3</v>
      </c>
      <c r="L301" s="22">
        <v>1783</v>
      </c>
      <c r="M301" s="21">
        <f t="shared" si="49"/>
        <v>1.3516431990048389E-3</v>
      </c>
      <c r="N301" s="21">
        <f>PRODUCT(D301-F301,100,1/F301)</f>
        <v>130.79150579150578</v>
      </c>
      <c r="O301" s="21">
        <f>PRODUCT(F301-H301,100,1/H301)</f>
        <v>-50.048216007714565</v>
      </c>
      <c r="P301" s="21">
        <f>PRODUCT(H301-J301,100,1/J301)</f>
        <v>23.525908278737347</v>
      </c>
      <c r="Q301" s="21">
        <f>PRODUCT(J301-L301,100,1/L301)</f>
        <v>-5.8328659562535057</v>
      </c>
    </row>
    <row r="302" spans="1:17" s="23" customFormat="1" ht="52.8">
      <c r="A302" s="17">
        <v>297</v>
      </c>
      <c r="B302" s="18" t="s">
        <v>604</v>
      </c>
      <c r="C302" s="19" t="s">
        <v>605</v>
      </c>
      <c r="D302" s="20">
        <v>2265</v>
      </c>
      <c r="E302" s="21">
        <f t="shared" si="41"/>
        <v>2.0103692092313455E-3</v>
      </c>
      <c r="F302" s="22">
        <v>13095</v>
      </c>
      <c r="G302" s="21">
        <f t="shared" si="46"/>
        <v>1.2451269846962817E-2</v>
      </c>
      <c r="H302" s="22">
        <v>21848</v>
      </c>
      <c r="I302" s="21">
        <f t="shared" si="47"/>
        <v>1.91677839173818E-2</v>
      </c>
      <c r="J302" s="22">
        <v>47736</v>
      </c>
      <c r="K302" s="21">
        <f t="shared" si="48"/>
        <v>3.8613001195517922E-2</v>
      </c>
      <c r="L302" s="22">
        <v>26825</v>
      </c>
      <c r="M302" s="21">
        <f t="shared" si="49"/>
        <v>2.0335293781999327E-2</v>
      </c>
      <c r="N302" s="21">
        <f>PRODUCT(D302-F302,100,1/F302)</f>
        <v>-82.703321878579601</v>
      </c>
      <c r="O302" s="21">
        <f>PRODUCT(F302-H302,100,1/H302)</f>
        <v>-40.063163676309046</v>
      </c>
      <c r="P302" s="21">
        <f>PRODUCT(H302-J302,100,1/J302)</f>
        <v>-54.231607172783647</v>
      </c>
      <c r="Q302" s="21">
        <f>PRODUCT(J302-L302,100,1/L302)</f>
        <v>77.953401677539603</v>
      </c>
    </row>
    <row r="303" spans="1:17" s="23" customFormat="1" ht="26.4">
      <c r="A303" s="17">
        <v>298</v>
      </c>
      <c r="B303" s="18" t="s">
        <v>606</v>
      </c>
      <c r="C303" s="19" t="s">
        <v>607</v>
      </c>
      <c r="D303" s="20">
        <v>2156</v>
      </c>
      <c r="E303" s="21">
        <f t="shared" si="41"/>
        <v>1.9136229647252895E-3</v>
      </c>
      <c r="F303" s="22">
        <v>3418</v>
      </c>
      <c r="G303" s="21">
        <f t="shared" si="46"/>
        <v>3.2499763525711271E-3</v>
      </c>
      <c r="H303" s="22">
        <v>1272</v>
      </c>
      <c r="I303" s="21">
        <f t="shared" si="47"/>
        <v>1.1159566616124885E-3</v>
      </c>
      <c r="J303" s="22">
        <v>202</v>
      </c>
      <c r="K303" s="21">
        <f t="shared" si="48"/>
        <v>1.6339505282165703E-4</v>
      </c>
      <c r="L303" s="22">
        <v>55</v>
      </c>
      <c r="M303" s="21">
        <f t="shared" si="49"/>
        <v>4.1693985387137482E-5</v>
      </c>
      <c r="N303" s="21">
        <f>PRODUCT(D303-F303,100,1/F303)</f>
        <v>-36.922176711527207</v>
      </c>
      <c r="O303" s="21">
        <f>PRODUCT(F303-H303,100,1/H303)</f>
        <v>168.71069182389937</v>
      </c>
      <c r="P303" s="21">
        <f>PRODUCT(H303-J303,100,1/J303)</f>
        <v>529.70297029702976</v>
      </c>
      <c r="Q303" s="21">
        <f>PRODUCT(J303-L303,100,1/L303)</f>
        <v>267.27272727272725</v>
      </c>
    </row>
    <row r="304" spans="1:17" s="23" customFormat="1" ht="39.6">
      <c r="A304" s="17">
        <v>299</v>
      </c>
      <c r="B304" s="18" t="s">
        <v>608</v>
      </c>
      <c r="C304" s="19" t="s">
        <v>609</v>
      </c>
      <c r="D304" s="20">
        <v>1990</v>
      </c>
      <c r="E304" s="21">
        <f t="shared" si="41"/>
        <v>1.7662846474041402E-3</v>
      </c>
      <c r="F304" s="22">
        <v>2165</v>
      </c>
      <c r="G304" s="21">
        <f t="shared" si="46"/>
        <v>2.0585719143699503E-3</v>
      </c>
      <c r="H304" s="22">
        <v>2313</v>
      </c>
      <c r="I304" s="21">
        <f t="shared" si="47"/>
        <v>2.0292513823189353E-3</v>
      </c>
      <c r="J304" s="22">
        <v>2708</v>
      </c>
      <c r="K304" s="21">
        <f t="shared" si="48"/>
        <v>2.1904643714903329E-3</v>
      </c>
      <c r="L304" s="22">
        <v>7486</v>
      </c>
      <c r="M304" s="21">
        <f t="shared" si="49"/>
        <v>5.6749304474202041E-3</v>
      </c>
      <c r="N304" s="21">
        <f>PRODUCT(D304-F304,100,1/F304)</f>
        <v>-8.0831408775981526</v>
      </c>
      <c r="O304" s="21">
        <f>PRODUCT(F304-H304,100,1/H304)</f>
        <v>-6.3986165153480323</v>
      </c>
      <c r="P304" s="21">
        <f>PRODUCT(H304-J304,100,1/J304)</f>
        <v>-14.586410635155097</v>
      </c>
      <c r="Q304" s="21">
        <f>PRODUCT(J304-L304,100,1/L304)</f>
        <v>-63.825808175260491</v>
      </c>
    </row>
    <row r="305" spans="1:17" s="23" customFormat="1" ht="52.8">
      <c r="A305" s="17">
        <v>300</v>
      </c>
      <c r="B305" s="18" t="s">
        <v>610</v>
      </c>
      <c r="C305" s="19" t="s">
        <v>611</v>
      </c>
      <c r="D305" s="20">
        <v>1917</v>
      </c>
      <c r="E305" s="21">
        <f t="shared" si="41"/>
        <v>1.7014912909918275E-3</v>
      </c>
      <c r="F305" s="22">
        <v>1885</v>
      </c>
      <c r="G305" s="21">
        <f t="shared" si="46"/>
        <v>1.7923362857216426E-3</v>
      </c>
      <c r="H305" s="22">
        <v>58608</v>
      </c>
      <c r="I305" s="21">
        <f t="shared" si="47"/>
        <v>5.1418229578447112E-2</v>
      </c>
      <c r="J305" s="22">
        <v>11936</v>
      </c>
      <c r="K305" s="21">
        <f t="shared" si="48"/>
        <v>9.6548680716796956E-3</v>
      </c>
      <c r="L305" s="22">
        <v>30803</v>
      </c>
      <c r="M305" s="21">
        <f t="shared" si="49"/>
        <v>2.3350906034181745E-2</v>
      </c>
      <c r="N305" s="21">
        <f>PRODUCT(D305-F305,100,1/F305)</f>
        <v>1.6976127320954906</v>
      </c>
      <c r="O305" s="21">
        <f>PRODUCT(F305-H305,100,1/H305)</f>
        <v>-96.783715533715537</v>
      </c>
      <c r="P305" s="21">
        <f>PRODUCT(H305-J305,100,1/J305)</f>
        <v>391.01876675603216</v>
      </c>
      <c r="Q305" s="21">
        <f>PRODUCT(J305-L305,100,1/L305)</f>
        <v>-61.250527546018247</v>
      </c>
    </row>
    <row r="306" spans="1:17" s="23" customFormat="1" ht="13.2">
      <c r="A306" s="17">
        <v>301</v>
      </c>
      <c r="B306" s="18" t="s">
        <v>612</v>
      </c>
      <c r="C306" s="19" t="s">
        <v>613</v>
      </c>
      <c r="D306" s="20">
        <v>1764</v>
      </c>
      <c r="E306" s="21">
        <f t="shared" si="41"/>
        <v>1.5656915165934188E-3</v>
      </c>
      <c r="F306" s="22">
        <v>131</v>
      </c>
      <c r="G306" s="21">
        <f t="shared" si="46"/>
        <v>1.2456024054617251E-4</v>
      </c>
      <c r="H306" s="22">
        <v>375</v>
      </c>
      <c r="I306" s="21">
        <f t="shared" si="47"/>
        <v>3.2899665731500247E-4</v>
      </c>
      <c r="J306" s="22">
        <v>871</v>
      </c>
      <c r="K306" s="21">
        <f t="shared" si="48"/>
        <v>7.045400544933826E-4</v>
      </c>
      <c r="L306" s="22">
        <v>262</v>
      </c>
      <c r="M306" s="21">
        <f t="shared" si="49"/>
        <v>1.9861498493509128E-4</v>
      </c>
      <c r="N306" s="21">
        <f>PRODUCT(D306-F306,100,1/F306)</f>
        <v>1246.5648854961833</v>
      </c>
      <c r="O306" s="21">
        <f>PRODUCT(F306-H306,100,1/H306)</f>
        <v>-65.066666666666663</v>
      </c>
      <c r="P306" s="21">
        <f>PRODUCT(H306-J306,100,1/J306)</f>
        <v>-56.946039035591276</v>
      </c>
      <c r="Q306" s="21">
        <f>PRODUCT(J306-L306,100,1/L306)</f>
        <v>232.44274809160305</v>
      </c>
    </row>
    <row r="307" spans="1:17" s="23" customFormat="1" ht="52.8">
      <c r="A307" s="17">
        <v>302</v>
      </c>
      <c r="B307" s="18" t="s">
        <v>614</v>
      </c>
      <c r="C307" s="19" t="s">
        <v>615</v>
      </c>
      <c r="D307" s="20">
        <v>1706</v>
      </c>
      <c r="E307" s="21">
        <f t="shared" si="41"/>
        <v>1.514211863553499E-3</v>
      </c>
      <c r="F307" s="22">
        <v>8908</v>
      </c>
      <c r="G307" s="21">
        <f t="shared" si="46"/>
        <v>8.4700963571397309E-3</v>
      </c>
      <c r="H307" s="22"/>
      <c r="I307" s="21">
        <f t="shared" si="47"/>
        <v>8.7732441950667331E-7</v>
      </c>
      <c r="J307" s="22">
        <v>17719</v>
      </c>
      <c r="K307" s="21">
        <f t="shared" si="48"/>
        <v>1.4332658123499709E-2</v>
      </c>
      <c r="L307" s="22"/>
      <c r="M307" s="21">
        <f t="shared" si="49"/>
        <v>7.5807246158431789E-7</v>
      </c>
      <c r="N307" s="21">
        <f>PRODUCT(D307-F307,100,1/F307)</f>
        <v>-80.848675348001791</v>
      </c>
      <c r="O307" s="21"/>
      <c r="P307" s="21">
        <f>PRODUCT(H307-J307,100,1/J307)</f>
        <v>-100</v>
      </c>
      <c r="Q307" s="21"/>
    </row>
    <row r="308" spans="1:17" s="23" customFormat="1" ht="52.8">
      <c r="A308" s="17">
        <v>303</v>
      </c>
      <c r="B308" s="28" t="s">
        <v>616</v>
      </c>
      <c r="C308" s="29" t="s">
        <v>617</v>
      </c>
      <c r="D308" s="20">
        <v>1646</v>
      </c>
      <c r="E308" s="21">
        <f t="shared" si="41"/>
        <v>1.4609570500639271E-3</v>
      </c>
      <c r="F308" s="26"/>
      <c r="G308" s="27">
        <f t="shared" si="46"/>
        <v>9.5084153088681306E-7</v>
      </c>
      <c r="H308" s="26"/>
      <c r="I308" s="27">
        <f t="shared" si="47"/>
        <v>8.7732441950667331E-7</v>
      </c>
      <c r="J308" s="26">
        <v>642</v>
      </c>
      <c r="K308" s="27">
        <f t="shared" si="48"/>
        <v>5.1930506886883074E-4</v>
      </c>
      <c r="L308" s="26">
        <v>9576</v>
      </c>
      <c r="M308" s="27">
        <f t="shared" si="49"/>
        <v>7.2593018921314279E-3</v>
      </c>
      <c r="N308" s="21"/>
      <c r="O308" s="27"/>
      <c r="P308" s="27">
        <f>PRODUCT(H308-J308,100,1/J308)</f>
        <v>-100</v>
      </c>
      <c r="Q308" s="27">
        <f>PRODUCT(J308-L308,100,1/L308)</f>
        <v>-93.295739348370915</v>
      </c>
    </row>
    <row r="309" spans="1:17" s="23" customFormat="1" ht="13.2">
      <c r="A309" s="17">
        <v>304</v>
      </c>
      <c r="B309" s="18" t="s">
        <v>618</v>
      </c>
      <c r="C309" s="19" t="s">
        <v>619</v>
      </c>
      <c r="D309" s="20">
        <v>1592</v>
      </c>
      <c r="E309" s="21">
        <f t="shared" si="41"/>
        <v>1.4130277179233122E-3</v>
      </c>
      <c r="F309" s="22">
        <v>3842</v>
      </c>
      <c r="G309" s="21">
        <f t="shared" si="46"/>
        <v>3.6531331616671357E-3</v>
      </c>
      <c r="H309" s="22">
        <v>1728</v>
      </c>
      <c r="I309" s="21">
        <f t="shared" si="47"/>
        <v>1.5160165969075315E-3</v>
      </c>
      <c r="J309" s="22">
        <v>6185</v>
      </c>
      <c r="K309" s="21">
        <f t="shared" si="48"/>
        <v>5.0029623846631127E-3</v>
      </c>
      <c r="L309" s="22">
        <v>5228</v>
      </c>
      <c r="M309" s="21">
        <f t="shared" si="49"/>
        <v>3.9632028291628138E-3</v>
      </c>
      <c r="N309" s="21">
        <f>PRODUCT(D309-F309,100,1/F309)</f>
        <v>-58.563248308172824</v>
      </c>
      <c r="O309" s="21">
        <f>PRODUCT(F309-H309,100,1/H309)</f>
        <v>122.33796296296296</v>
      </c>
      <c r="P309" s="21">
        <f>PRODUCT(H309-J309,100,1/J309)</f>
        <v>-72.06143896523848</v>
      </c>
      <c r="Q309" s="21">
        <f>PRODUCT(J309-L309,100,1/L309)</f>
        <v>18.305279265493496</v>
      </c>
    </row>
    <row r="310" spans="1:17" s="23" customFormat="1" ht="13.2">
      <c r="A310" s="17">
        <v>305</v>
      </c>
      <c r="B310" s="24" t="s">
        <v>620</v>
      </c>
      <c r="C310" s="25" t="s">
        <v>621</v>
      </c>
      <c r="D310" s="20">
        <v>1555</v>
      </c>
      <c r="E310" s="21">
        <f t="shared" si="41"/>
        <v>1.3801872496047426E-3</v>
      </c>
      <c r="F310" s="22"/>
      <c r="G310" s="21"/>
      <c r="H310" s="22"/>
      <c r="I310" s="21"/>
      <c r="J310" s="22"/>
      <c r="K310" s="21"/>
      <c r="L310" s="22"/>
      <c r="M310" s="21"/>
      <c r="N310" s="21"/>
      <c r="O310" s="21"/>
      <c r="P310" s="21"/>
      <c r="Q310" s="21"/>
    </row>
    <row r="311" spans="1:17" s="23" customFormat="1" ht="26.4">
      <c r="A311" s="17">
        <v>306</v>
      </c>
      <c r="B311" s="18" t="s">
        <v>622</v>
      </c>
      <c r="C311" s="19" t="s">
        <v>623</v>
      </c>
      <c r="D311" s="20">
        <v>1552</v>
      </c>
      <c r="E311" s="21">
        <f t="shared" si="41"/>
        <v>1.377524508930264E-3</v>
      </c>
      <c r="F311" s="22">
        <v>1378</v>
      </c>
      <c r="G311" s="21">
        <f>PRODUCT(F311,100,1/105169996)</f>
        <v>1.3102596295620284E-3</v>
      </c>
      <c r="H311" s="22">
        <v>3565</v>
      </c>
      <c r="I311" s="21">
        <f>PRODUCT(H311,100,1/113982921)</f>
        <v>3.1276615555412904E-3</v>
      </c>
      <c r="J311" s="22">
        <v>44</v>
      </c>
      <c r="K311" s="21">
        <f>PRODUCT(J311,100,1/123626754)</f>
        <v>3.5591001604717375E-5</v>
      </c>
      <c r="L311" s="22">
        <v>5945</v>
      </c>
      <c r="M311" s="21">
        <f>PRODUCT(L311,100,1/131913511)</f>
        <v>4.5067407841187703E-3</v>
      </c>
      <c r="N311" s="21">
        <f>PRODUCT(D311-F311,100,1/F311)</f>
        <v>12.62699564586357</v>
      </c>
      <c r="O311" s="21">
        <f>PRODUCT(F311-H311,100,1/H311)</f>
        <v>-61.346423562412348</v>
      </c>
      <c r="P311" s="21">
        <f>PRODUCT(H311-J311,100,1/J311)</f>
        <v>8002.2727272727279</v>
      </c>
      <c r="Q311" s="21">
        <f>PRODUCT(J311-L311,100,1/L311)</f>
        <v>-99.259882253994945</v>
      </c>
    </row>
    <row r="312" spans="1:17" s="23" customFormat="1" ht="13.2">
      <c r="B312" s="24" t="s">
        <v>624</v>
      </c>
      <c r="C312" s="25" t="s">
        <v>625</v>
      </c>
      <c r="D312" s="30">
        <v>1500</v>
      </c>
      <c r="E312" s="30"/>
      <c r="N312" s="21"/>
      <c r="O312" s="21"/>
      <c r="P312" s="21"/>
      <c r="Q312" s="21"/>
    </row>
    <row r="313" spans="1:17" s="23" customFormat="1" ht="52.8">
      <c r="A313" s="17">
        <v>307</v>
      </c>
      <c r="B313" s="28" t="s">
        <v>626</v>
      </c>
      <c r="C313" s="29" t="s">
        <v>627</v>
      </c>
      <c r="D313" s="20">
        <v>1423</v>
      </c>
      <c r="E313" s="21">
        <f t="shared" ref="E313:E376" si="50">PRODUCT(D313,100,1/112665872)</f>
        <v>1.2630266599276841E-3</v>
      </c>
      <c r="F313" s="26"/>
      <c r="G313" s="27">
        <f t="shared" ref="G313:G319" si="51">PRODUCT(F313,100,1/105169996)</f>
        <v>9.5084153088681306E-7</v>
      </c>
      <c r="H313" s="26"/>
      <c r="I313" s="27">
        <f t="shared" ref="I313:I319" si="52">PRODUCT(H313,100,1/113982921)</f>
        <v>8.7732441950667331E-7</v>
      </c>
      <c r="J313" s="26"/>
      <c r="K313" s="27">
        <f t="shared" ref="K313:K319" si="53">PRODUCT(J313,100,1/123626754)</f>
        <v>8.0888640010721309E-7</v>
      </c>
      <c r="L313" s="26">
        <v>184</v>
      </c>
      <c r="M313" s="27">
        <f t="shared" ref="M313:M319" si="54">PRODUCT(L313,100,1/131913511)</f>
        <v>1.3948533293151448E-4</v>
      </c>
      <c r="N313" s="21"/>
      <c r="O313" s="27"/>
      <c r="P313" s="27"/>
      <c r="Q313" s="27">
        <f>PRODUCT(J313-L313,100,1/L313)</f>
        <v>-100</v>
      </c>
    </row>
    <row r="314" spans="1:17" s="23" customFormat="1" ht="26.4">
      <c r="A314" s="17">
        <v>308</v>
      </c>
      <c r="B314" s="18" t="s">
        <v>628</v>
      </c>
      <c r="C314" s="19" t="s">
        <v>629</v>
      </c>
      <c r="D314" s="20">
        <v>1421</v>
      </c>
      <c r="E314" s="21">
        <f t="shared" si="50"/>
        <v>1.2612514994780318E-3</v>
      </c>
      <c r="F314" s="22">
        <v>535</v>
      </c>
      <c r="G314" s="21">
        <f t="shared" si="51"/>
        <v>5.0870021902444502E-4</v>
      </c>
      <c r="H314" s="22"/>
      <c r="I314" s="21">
        <f t="shared" si="52"/>
        <v>8.7732441950667331E-7</v>
      </c>
      <c r="J314" s="22"/>
      <c r="K314" s="21">
        <f t="shared" si="53"/>
        <v>8.0888640010721309E-7</v>
      </c>
      <c r="L314" s="22"/>
      <c r="M314" s="21">
        <f t="shared" si="54"/>
        <v>7.5807246158431789E-7</v>
      </c>
      <c r="N314" s="21">
        <f>PRODUCT(D314-F314,100,1/F314)</f>
        <v>165.60747663551402</v>
      </c>
      <c r="O314" s="21"/>
      <c r="P314" s="21"/>
      <c r="Q314" s="21"/>
    </row>
    <row r="315" spans="1:17" s="23" customFormat="1" ht="39.6">
      <c r="A315" s="17">
        <v>309</v>
      </c>
      <c r="B315" s="18" t="s">
        <v>630</v>
      </c>
      <c r="C315" s="19" t="s">
        <v>631</v>
      </c>
      <c r="D315" s="20">
        <v>1416</v>
      </c>
      <c r="E315" s="21">
        <f t="shared" si="50"/>
        <v>1.2568135983539008E-3</v>
      </c>
      <c r="F315" s="22">
        <v>1134</v>
      </c>
      <c r="G315" s="21">
        <f t="shared" si="51"/>
        <v>1.0782542960256459E-3</v>
      </c>
      <c r="H315" s="22">
        <v>3761</v>
      </c>
      <c r="I315" s="21">
        <f t="shared" si="52"/>
        <v>3.2996171417645982E-3</v>
      </c>
      <c r="J315" s="22">
        <v>12780</v>
      </c>
      <c r="K315" s="21">
        <f t="shared" si="53"/>
        <v>1.0337568193370183E-2</v>
      </c>
      <c r="L315" s="22">
        <v>10835</v>
      </c>
      <c r="M315" s="21">
        <f t="shared" si="54"/>
        <v>8.2137151212660839E-3</v>
      </c>
      <c r="N315" s="21">
        <f>PRODUCT(D315-F315,100,1/F315)</f>
        <v>24.867724867724867</v>
      </c>
      <c r="O315" s="21">
        <f>PRODUCT(F315-H315,100,1/H315)</f>
        <v>-69.848444562616336</v>
      </c>
      <c r="P315" s="21">
        <f>PRODUCT(H315-J315,100,1/J315)</f>
        <v>-70.571205007824716</v>
      </c>
      <c r="Q315" s="21">
        <f>PRODUCT(J315-L315,100,1/L315)</f>
        <v>17.951084448546375</v>
      </c>
    </row>
    <row r="316" spans="1:17" s="23" customFormat="1" ht="26.4">
      <c r="A316" s="17">
        <v>310</v>
      </c>
      <c r="B316" s="28" t="s">
        <v>632</v>
      </c>
      <c r="C316" s="29" t="s">
        <v>633</v>
      </c>
      <c r="D316" s="20">
        <v>1360</v>
      </c>
      <c r="E316" s="21">
        <f t="shared" si="50"/>
        <v>1.2071091057636336E-3</v>
      </c>
      <c r="F316" s="26"/>
      <c r="G316" s="27">
        <f t="shared" si="51"/>
        <v>9.5084153088681306E-7</v>
      </c>
      <c r="H316" s="26"/>
      <c r="I316" s="27">
        <f t="shared" si="52"/>
        <v>8.7732441950667331E-7</v>
      </c>
      <c r="J316" s="26">
        <v>2967</v>
      </c>
      <c r="K316" s="27">
        <f t="shared" si="53"/>
        <v>2.399965949118101E-3</v>
      </c>
      <c r="L316" s="26"/>
      <c r="M316" s="27">
        <f t="shared" si="54"/>
        <v>7.5807246158431789E-7</v>
      </c>
      <c r="N316" s="21"/>
      <c r="O316" s="27"/>
      <c r="P316" s="27">
        <f>PRODUCT(H316-J316,100,1/J316)</f>
        <v>-100</v>
      </c>
      <c r="Q316" s="27"/>
    </row>
    <row r="317" spans="1:17" s="23" customFormat="1" ht="52.8">
      <c r="A317" s="17">
        <v>311</v>
      </c>
      <c r="B317" s="18" t="s">
        <v>634</v>
      </c>
      <c r="C317" s="19" t="s">
        <v>635</v>
      </c>
      <c r="D317" s="20">
        <v>1283</v>
      </c>
      <c r="E317" s="21">
        <f t="shared" si="50"/>
        <v>1.138765428452016E-3</v>
      </c>
      <c r="F317" s="22"/>
      <c r="G317" s="21">
        <f t="shared" si="51"/>
        <v>9.5084153088681306E-7</v>
      </c>
      <c r="H317" s="22">
        <v>3274</v>
      </c>
      <c r="I317" s="21">
        <f t="shared" si="52"/>
        <v>2.8723601494648485E-3</v>
      </c>
      <c r="J317" s="22"/>
      <c r="K317" s="21">
        <f t="shared" si="53"/>
        <v>8.0888640010721309E-7</v>
      </c>
      <c r="L317" s="22"/>
      <c r="M317" s="21">
        <f t="shared" si="54"/>
        <v>7.5807246158431789E-7</v>
      </c>
      <c r="N317" s="21"/>
      <c r="O317" s="21">
        <f>PRODUCT(F317-H317,100,1/H317)</f>
        <v>-100</v>
      </c>
      <c r="P317" s="21"/>
      <c r="Q317" s="21"/>
    </row>
    <row r="318" spans="1:17" s="23" customFormat="1" ht="39.6">
      <c r="A318" s="17">
        <v>312</v>
      </c>
      <c r="B318" s="18" t="s">
        <v>636</v>
      </c>
      <c r="C318" s="19" t="s">
        <v>637</v>
      </c>
      <c r="D318" s="20">
        <v>1194</v>
      </c>
      <c r="E318" s="21">
        <f t="shared" si="50"/>
        <v>1.0597707884424841E-3</v>
      </c>
      <c r="F318" s="22">
        <v>10279</v>
      </c>
      <c r="G318" s="21">
        <f t="shared" si="51"/>
        <v>9.7737000959855509E-3</v>
      </c>
      <c r="H318" s="22">
        <v>3408</v>
      </c>
      <c r="I318" s="21">
        <f t="shared" si="52"/>
        <v>2.9899216216787428E-3</v>
      </c>
      <c r="J318" s="22">
        <v>4379</v>
      </c>
      <c r="K318" s="21">
        <f t="shared" si="53"/>
        <v>3.542113546069486E-3</v>
      </c>
      <c r="L318" s="22">
        <v>3163</v>
      </c>
      <c r="M318" s="21">
        <f t="shared" si="54"/>
        <v>2.3977831959911973E-3</v>
      </c>
      <c r="N318" s="21">
        <f>PRODUCT(D318-F318,100,1/F318)</f>
        <v>-88.384084054869149</v>
      </c>
      <c r="O318" s="21">
        <f>PRODUCT(F318-H318,100,1/H318)</f>
        <v>201.61384976525821</v>
      </c>
      <c r="P318" s="21">
        <f>PRODUCT(H318-J318,100,1/J318)</f>
        <v>-22.174012331582553</v>
      </c>
      <c r="Q318" s="21">
        <f>PRODUCT(J318-L318,100,1/L318)</f>
        <v>38.444514701233011</v>
      </c>
    </row>
    <row r="319" spans="1:17" s="23" customFormat="1" ht="52.8">
      <c r="A319" s="17">
        <v>313</v>
      </c>
      <c r="B319" s="18" t="s">
        <v>638</v>
      </c>
      <c r="C319" s="19" t="s">
        <v>639</v>
      </c>
      <c r="D319" s="20">
        <v>1112</v>
      </c>
      <c r="E319" s="21">
        <f t="shared" si="50"/>
        <v>9.8698921000673571E-4</v>
      </c>
      <c r="F319" s="22">
        <v>55</v>
      </c>
      <c r="G319" s="21">
        <f t="shared" si="51"/>
        <v>5.2296284198774718E-5</v>
      </c>
      <c r="H319" s="22"/>
      <c r="I319" s="21">
        <f t="shared" si="52"/>
        <v>8.7732441950667331E-7</v>
      </c>
      <c r="J319" s="22"/>
      <c r="K319" s="21">
        <f t="shared" si="53"/>
        <v>8.0888640010721309E-7</v>
      </c>
      <c r="L319" s="22"/>
      <c r="M319" s="21">
        <f t="shared" si="54"/>
        <v>7.5807246158431789E-7</v>
      </c>
      <c r="N319" s="21">
        <f>PRODUCT(D319-F319,100,1/F319)</f>
        <v>1921.8181818181818</v>
      </c>
      <c r="O319" s="21"/>
      <c r="P319" s="21"/>
      <c r="Q319" s="21"/>
    </row>
    <row r="320" spans="1:17" s="23" customFormat="1" ht="13.2">
      <c r="A320" s="17">
        <v>314</v>
      </c>
      <c r="B320" s="24" t="s">
        <v>640</v>
      </c>
      <c r="C320" s="25" t="s">
        <v>641</v>
      </c>
      <c r="D320" s="20">
        <v>1106</v>
      </c>
      <c r="E320" s="21">
        <f t="shared" si="50"/>
        <v>9.8166372865777845E-4</v>
      </c>
      <c r="F320" s="31"/>
      <c r="G320" s="27"/>
      <c r="H320" s="31"/>
      <c r="I320" s="27"/>
      <c r="J320" s="31"/>
      <c r="K320" s="27"/>
      <c r="L320" s="26"/>
      <c r="M320" s="27"/>
      <c r="N320" s="21"/>
      <c r="O320" s="27"/>
      <c r="P320" s="27"/>
      <c r="Q320" s="27"/>
    </row>
    <row r="321" spans="1:17" s="23" customFormat="1" ht="52.8">
      <c r="A321" s="17">
        <v>315</v>
      </c>
      <c r="B321" s="18" t="s">
        <v>642</v>
      </c>
      <c r="C321" s="19" t="s">
        <v>643</v>
      </c>
      <c r="D321" s="20">
        <v>1020</v>
      </c>
      <c r="E321" s="21">
        <f t="shared" si="50"/>
        <v>9.0533182932272507E-4</v>
      </c>
      <c r="F321" s="22"/>
      <c r="G321" s="21">
        <f>PRODUCT(F321,100,1/105169996)</f>
        <v>9.5084153088681306E-7</v>
      </c>
      <c r="H321" s="22">
        <v>4122</v>
      </c>
      <c r="I321" s="21">
        <f>PRODUCT(H321,100,1/113982921)</f>
        <v>3.6163312572065074E-3</v>
      </c>
      <c r="J321" s="22">
        <v>31821</v>
      </c>
      <c r="K321" s="21">
        <f>PRODUCT(J321,100,1/123626754)</f>
        <v>2.5739574137811628E-2</v>
      </c>
      <c r="L321" s="22">
        <v>5971</v>
      </c>
      <c r="M321" s="21">
        <f>PRODUCT(L321,100,1/131913511)</f>
        <v>4.5264506681199626E-3</v>
      </c>
      <c r="N321" s="21"/>
      <c r="O321" s="21">
        <f>PRODUCT(F321-H321,100,1/H321)</f>
        <v>-100</v>
      </c>
      <c r="P321" s="21">
        <f>PRODUCT(H321-J321,100,1/J321)</f>
        <v>-87.04629018572642</v>
      </c>
      <c r="Q321" s="21">
        <f>PRODUCT(J321-L321,100,1/L321)</f>
        <v>432.9258080723497</v>
      </c>
    </row>
    <row r="322" spans="1:17" s="23" customFormat="1" ht="13.2">
      <c r="A322" s="17">
        <v>316</v>
      </c>
      <c r="B322" s="24" t="s">
        <v>644</v>
      </c>
      <c r="C322" s="25" t="s">
        <v>645</v>
      </c>
      <c r="D322" s="20">
        <v>1008</v>
      </c>
      <c r="E322" s="21">
        <f t="shared" si="50"/>
        <v>8.9468086662481067E-4</v>
      </c>
      <c r="F322" s="22"/>
      <c r="G322" s="21"/>
      <c r="H322" s="22"/>
      <c r="I322" s="21"/>
      <c r="J322" s="22"/>
      <c r="K322" s="21"/>
      <c r="L322" s="22"/>
      <c r="M322" s="21"/>
      <c r="N322" s="21"/>
      <c r="O322" s="21"/>
      <c r="P322" s="21"/>
      <c r="Q322" s="21"/>
    </row>
    <row r="323" spans="1:17" s="23" customFormat="1" ht="13.2">
      <c r="A323" s="17">
        <v>317</v>
      </c>
      <c r="B323" s="18" t="s">
        <v>646</v>
      </c>
      <c r="C323" s="19" t="s">
        <v>647</v>
      </c>
      <c r="D323" s="20">
        <v>974</v>
      </c>
      <c r="E323" s="21">
        <f t="shared" si="50"/>
        <v>8.6450313898071992E-4</v>
      </c>
      <c r="F323" s="22">
        <v>3352</v>
      </c>
      <c r="G323" s="21">
        <f>PRODUCT(F323,100,1/105169996)</f>
        <v>3.1872208115325974E-3</v>
      </c>
      <c r="H323" s="22">
        <v>13394</v>
      </c>
      <c r="I323" s="21">
        <f>PRODUCT(H323,100,1/113982921)</f>
        <v>1.1750883274872382E-2</v>
      </c>
      <c r="J323" s="22">
        <v>15517</v>
      </c>
      <c r="K323" s="21">
        <f>PRODUCT(J323,100,1/123626754)</f>
        <v>1.2551490270463626E-2</v>
      </c>
      <c r="L323" s="22">
        <v>23123</v>
      </c>
      <c r="M323" s="21">
        <f>PRODUCT(L323,100,1/131913511)</f>
        <v>1.7528909529214182E-2</v>
      </c>
      <c r="N323" s="21">
        <f>PRODUCT(D323-F323,100,1/F323)</f>
        <v>-70.942720763723159</v>
      </c>
      <c r="O323" s="21">
        <f>PRODUCT(F323-H323,100,1/H323)</f>
        <v>-74.973868896520827</v>
      </c>
      <c r="P323" s="21">
        <f>PRODUCT(H323-J323,100,1/J323)</f>
        <v>-13.681768383063737</v>
      </c>
      <c r="Q323" s="21">
        <f>PRODUCT(J323-L323,100,1/L323)</f>
        <v>-32.893655667517187</v>
      </c>
    </row>
    <row r="324" spans="1:17" s="23" customFormat="1" ht="26.4">
      <c r="A324" s="17">
        <v>318</v>
      </c>
      <c r="B324" s="18" t="s">
        <v>648</v>
      </c>
      <c r="C324" s="19" t="s">
        <v>649</v>
      </c>
      <c r="D324" s="20">
        <v>973</v>
      </c>
      <c r="E324" s="21">
        <f t="shared" si="50"/>
        <v>8.6361555875589364E-4</v>
      </c>
      <c r="F324" s="22"/>
      <c r="G324" s="21">
        <f>PRODUCT(F324,100,1/105169996)</f>
        <v>9.5084153088681306E-7</v>
      </c>
      <c r="H324" s="22">
        <v>228</v>
      </c>
      <c r="I324" s="21">
        <f>PRODUCT(H324,100,1/113982921)</f>
        <v>2.0002996764752152E-4</v>
      </c>
      <c r="J324" s="22"/>
      <c r="K324" s="21">
        <f>PRODUCT(J324,100,1/123626754)</f>
        <v>8.0888640010721309E-7</v>
      </c>
      <c r="L324" s="22"/>
      <c r="M324" s="21">
        <f>PRODUCT(L324,100,1/131913511)</f>
        <v>7.5807246158431789E-7</v>
      </c>
      <c r="N324" s="21"/>
      <c r="O324" s="21">
        <f>PRODUCT(F324-H324,100,1/H324)</f>
        <v>-100</v>
      </c>
      <c r="P324" s="21"/>
      <c r="Q324" s="21"/>
    </row>
    <row r="325" spans="1:17" s="23" customFormat="1" ht="39.6">
      <c r="A325" s="17">
        <v>319</v>
      </c>
      <c r="B325" s="18" t="s">
        <v>650</v>
      </c>
      <c r="C325" s="19" t="s">
        <v>651</v>
      </c>
      <c r="D325" s="20">
        <v>950</v>
      </c>
      <c r="E325" s="21">
        <f t="shared" si="50"/>
        <v>8.43201213584891E-4</v>
      </c>
      <c r="F325" s="22">
        <v>256</v>
      </c>
      <c r="G325" s="21">
        <f>PRODUCT(F325,100,1/105169996)</f>
        <v>2.4341543190702414E-4</v>
      </c>
      <c r="H325" s="22"/>
      <c r="I325" s="21">
        <f>PRODUCT(H325,100,1/113982921)</f>
        <v>8.7732441950667331E-7</v>
      </c>
      <c r="J325" s="22"/>
      <c r="K325" s="21">
        <f>PRODUCT(J325,100,1/123626754)</f>
        <v>8.0888640010721309E-7</v>
      </c>
      <c r="L325" s="22">
        <v>5155</v>
      </c>
      <c r="M325" s="21">
        <f>PRODUCT(L325,100,1/131913511)</f>
        <v>3.9078635394671586E-3</v>
      </c>
      <c r="N325" s="21">
        <f>PRODUCT(D325-F325,100,1/F325)</f>
        <v>271.09375</v>
      </c>
      <c r="O325" s="21"/>
      <c r="P325" s="21"/>
      <c r="Q325" s="21">
        <f>PRODUCT(J325-L325,100,1/L325)</f>
        <v>-100</v>
      </c>
    </row>
    <row r="326" spans="1:17" s="23" customFormat="1" ht="26.4">
      <c r="A326" s="17">
        <v>320</v>
      </c>
      <c r="B326" s="18" t="s">
        <v>652</v>
      </c>
      <c r="C326" s="19" t="s">
        <v>653</v>
      </c>
      <c r="D326" s="20">
        <v>929</v>
      </c>
      <c r="E326" s="21">
        <f t="shared" si="50"/>
        <v>8.2456202886354083E-4</v>
      </c>
      <c r="F326" s="22">
        <v>922</v>
      </c>
      <c r="G326" s="21">
        <f>PRODUCT(F326,100,1/105169996)</f>
        <v>8.7667589147764164E-4</v>
      </c>
      <c r="H326" s="22"/>
      <c r="I326" s="21">
        <f>PRODUCT(H326,100,1/113982921)</f>
        <v>8.7732441950667331E-7</v>
      </c>
      <c r="J326" s="22">
        <v>13171</v>
      </c>
      <c r="K326" s="21">
        <f>PRODUCT(J326,100,1/123626754)</f>
        <v>1.0653842775812102E-2</v>
      </c>
      <c r="L326" s="22">
        <v>352</v>
      </c>
      <c r="M326" s="21">
        <f>PRODUCT(L326,100,1/131913511)</f>
        <v>2.6684150647767992E-4</v>
      </c>
      <c r="N326" s="21">
        <f>PRODUCT(D326-F326,100,1/F326)</f>
        <v>0.75921908893709333</v>
      </c>
      <c r="O326" s="21"/>
      <c r="P326" s="21">
        <f>PRODUCT(H326-J326,100,1/J326)</f>
        <v>-100</v>
      </c>
      <c r="Q326" s="21">
        <f>PRODUCT(J326-L326,100,1/L326)</f>
        <v>3641.7613636363635</v>
      </c>
    </row>
    <row r="327" spans="1:17" s="23" customFormat="1" ht="13.2">
      <c r="A327" s="17">
        <v>321</v>
      </c>
      <c r="B327" s="24" t="s">
        <v>654</v>
      </c>
      <c r="C327" s="25" t="s">
        <v>655</v>
      </c>
      <c r="D327" s="20">
        <v>920</v>
      </c>
      <c r="E327" s="21">
        <f t="shared" si="50"/>
        <v>8.1657380684010505E-4</v>
      </c>
      <c r="F327" s="22"/>
      <c r="G327" s="21"/>
      <c r="H327" s="22"/>
      <c r="I327" s="21"/>
      <c r="J327" s="22"/>
      <c r="K327" s="21"/>
      <c r="L327" s="22"/>
      <c r="M327" s="21"/>
      <c r="N327" s="21"/>
      <c r="O327" s="21"/>
      <c r="P327" s="21"/>
      <c r="Q327" s="21"/>
    </row>
    <row r="328" spans="1:17" s="23" customFormat="1" ht="52.8">
      <c r="A328" s="17">
        <v>322</v>
      </c>
      <c r="B328" s="28" t="s">
        <v>656</v>
      </c>
      <c r="C328" s="29" t="s">
        <v>657</v>
      </c>
      <c r="D328" s="20">
        <v>876</v>
      </c>
      <c r="E328" s="21">
        <f t="shared" si="50"/>
        <v>7.7752027694775214E-4</v>
      </c>
      <c r="F328" s="26"/>
      <c r="G328" s="27">
        <f>PRODUCT(F328,100,1/105169996)</f>
        <v>9.5084153088681306E-7</v>
      </c>
      <c r="H328" s="26"/>
      <c r="I328" s="27">
        <f>PRODUCT(H328,100,1/113982921)</f>
        <v>8.7732441950667331E-7</v>
      </c>
      <c r="J328" s="26">
        <v>14476</v>
      </c>
      <c r="K328" s="27">
        <f>PRODUCT(J328,100,1/123626754)</f>
        <v>1.1709439527952016E-2</v>
      </c>
      <c r="L328" s="26">
        <v>2815</v>
      </c>
      <c r="M328" s="27">
        <f>PRODUCT(L328,100,1/131913511)</f>
        <v>2.1339739793598549E-3</v>
      </c>
      <c r="N328" s="21"/>
      <c r="O328" s="27"/>
      <c r="P328" s="27">
        <f>PRODUCT(H328-J328,100,1/J328)</f>
        <v>-100</v>
      </c>
      <c r="Q328" s="27">
        <f>PRODUCT(J328-L328,100,1/L328)</f>
        <v>414.24511545293069</v>
      </c>
    </row>
    <row r="329" spans="1:17" s="23" customFormat="1" ht="52.8">
      <c r="A329" s="17">
        <v>323</v>
      </c>
      <c r="B329" s="18" t="s">
        <v>658</v>
      </c>
      <c r="C329" s="19" t="s">
        <v>659</v>
      </c>
      <c r="D329" s="20">
        <v>839</v>
      </c>
      <c r="E329" s="21">
        <f t="shared" si="50"/>
        <v>7.4467980862918275E-4</v>
      </c>
      <c r="F329" s="22">
        <v>9790</v>
      </c>
      <c r="G329" s="21">
        <f>PRODUCT(F329,100,1/105169996)</f>
        <v>9.3087385873819005E-3</v>
      </c>
      <c r="H329" s="22">
        <v>2799</v>
      </c>
      <c r="I329" s="21">
        <f>PRODUCT(H329,100,1/113982921)</f>
        <v>2.4556310501991788E-3</v>
      </c>
      <c r="J329" s="22">
        <v>6801</v>
      </c>
      <c r="K329" s="21">
        <f>PRODUCT(J329,100,1/123626754)</f>
        <v>5.5012364071291555E-3</v>
      </c>
      <c r="L329" s="22">
        <v>2419</v>
      </c>
      <c r="M329" s="21">
        <f>PRODUCT(L329,100,1/131913511)</f>
        <v>1.833777284572465E-3</v>
      </c>
      <c r="N329" s="21">
        <f>PRODUCT(D329-F329,100,1/F329)</f>
        <v>-91.430030643513788</v>
      </c>
      <c r="O329" s="21">
        <f>PRODUCT(F329-H329,100,1/H329)</f>
        <v>249.76777420507324</v>
      </c>
      <c r="P329" s="21">
        <f>PRODUCT(H329-J329,100,1/J329)</f>
        <v>-58.844287604764006</v>
      </c>
      <c r="Q329" s="21">
        <f>PRODUCT(J329-L329,100,1/L329)</f>
        <v>181.14923522116575</v>
      </c>
    </row>
    <row r="330" spans="1:17" s="23" customFormat="1" ht="52.8">
      <c r="A330" s="17">
        <v>324</v>
      </c>
      <c r="B330" s="18" t="s">
        <v>660</v>
      </c>
      <c r="C330" s="19" t="s">
        <v>661</v>
      </c>
      <c r="D330" s="20">
        <v>821</v>
      </c>
      <c r="E330" s="21">
        <f t="shared" si="50"/>
        <v>7.287033645823111E-4</v>
      </c>
      <c r="F330" s="22">
        <v>8935</v>
      </c>
      <c r="G330" s="21">
        <f>PRODUCT(F330,100,1/105169996)</f>
        <v>8.495769078473674E-3</v>
      </c>
      <c r="H330" s="22">
        <v>22911</v>
      </c>
      <c r="I330" s="21">
        <f>PRODUCT(H330,100,1/113982921)</f>
        <v>2.0100379775317392E-2</v>
      </c>
      <c r="J330" s="22">
        <v>5447</v>
      </c>
      <c r="K330" s="21">
        <f>PRODUCT(J330,100,1/123626754)</f>
        <v>4.4060042213839891E-3</v>
      </c>
      <c r="L330" s="22">
        <v>6743</v>
      </c>
      <c r="M330" s="21">
        <f>PRODUCT(L330,100,1/131913511)</f>
        <v>5.1116826084630553E-3</v>
      </c>
      <c r="N330" s="21">
        <f>PRODUCT(D330-F330,100,1/F330)</f>
        <v>-90.811415780637944</v>
      </c>
      <c r="O330" s="21">
        <f>PRODUCT(F330-H330,100,1/H330)</f>
        <v>-61.001265767535251</v>
      </c>
      <c r="P330" s="21">
        <f>PRODUCT(H330-J330,100,1/J330)</f>
        <v>320.61685331375071</v>
      </c>
      <c r="Q330" s="21">
        <f>PRODUCT(J330-L330,100,1/L330)</f>
        <v>-19.219931781106332</v>
      </c>
    </row>
    <row r="331" spans="1:17" s="23" customFormat="1" ht="13.2">
      <c r="A331" s="17">
        <v>325</v>
      </c>
      <c r="B331" s="24" t="s">
        <v>662</v>
      </c>
      <c r="C331" s="25" t="s">
        <v>663</v>
      </c>
      <c r="D331" s="20">
        <v>795</v>
      </c>
      <c r="E331" s="21">
        <f t="shared" si="50"/>
        <v>7.0562627873682984E-4</v>
      </c>
      <c r="F331" s="22"/>
      <c r="G331" s="21"/>
      <c r="H331" s="22"/>
      <c r="I331" s="21"/>
      <c r="J331" s="22"/>
      <c r="K331" s="21"/>
      <c r="L331" s="22"/>
      <c r="M331" s="21"/>
      <c r="N331" s="21"/>
      <c r="O331" s="21"/>
      <c r="P331" s="21"/>
      <c r="Q331" s="21"/>
    </row>
    <row r="332" spans="1:17" s="23" customFormat="1" ht="52.8">
      <c r="A332" s="17">
        <v>326</v>
      </c>
      <c r="B332" s="18" t="s">
        <v>664</v>
      </c>
      <c r="C332" s="19" t="s">
        <v>665</v>
      </c>
      <c r="D332" s="20">
        <v>751</v>
      </c>
      <c r="E332" s="21">
        <f t="shared" si="50"/>
        <v>6.6657274884447703E-4</v>
      </c>
      <c r="F332" s="22">
        <v>3725</v>
      </c>
      <c r="G332" s="21">
        <f>PRODUCT(F332,100,1/105169996)</f>
        <v>3.5418847025533787E-3</v>
      </c>
      <c r="H332" s="22">
        <v>129</v>
      </c>
      <c r="I332" s="21">
        <f>PRODUCT(H332,100,1/113982921)</f>
        <v>1.1317485011636086E-4</v>
      </c>
      <c r="J332" s="22">
        <v>4059</v>
      </c>
      <c r="K332" s="21">
        <f>PRODUCT(J332,100,1/123626754)</f>
        <v>3.2832698980351776E-3</v>
      </c>
      <c r="L332" s="22">
        <v>9040</v>
      </c>
      <c r="M332" s="21">
        <f>PRODUCT(L332,100,1/131913511)</f>
        <v>6.8529750527222336E-3</v>
      </c>
      <c r="N332" s="21">
        <f>PRODUCT(D332-F332,100,1/F332)</f>
        <v>-79.838926174496635</v>
      </c>
      <c r="O332" s="21">
        <f>PRODUCT(F332-H332,100,1/H332)</f>
        <v>2787.5968992248063</v>
      </c>
      <c r="P332" s="21">
        <f>PRODUCT(H332-J332,100,1/J332)</f>
        <v>-96.821877309682193</v>
      </c>
      <c r="Q332" s="21">
        <f>PRODUCT(J332-L332,100,1/L332)</f>
        <v>-55.099557522123895</v>
      </c>
    </row>
    <row r="333" spans="1:17" s="23" customFormat="1" ht="52.8">
      <c r="A333" s="17">
        <v>327</v>
      </c>
      <c r="B333" s="18" t="s">
        <v>666</v>
      </c>
      <c r="C333" s="19" t="s">
        <v>667</v>
      </c>
      <c r="D333" s="20">
        <v>742</v>
      </c>
      <c r="E333" s="21">
        <f t="shared" si="50"/>
        <v>6.5858452682104125E-4</v>
      </c>
      <c r="F333" s="22">
        <v>17782</v>
      </c>
      <c r="G333" s="21">
        <f>PRODUCT(F333,100,1/105169996)</f>
        <v>1.690786410222931E-2</v>
      </c>
      <c r="H333" s="22">
        <v>19941</v>
      </c>
      <c r="I333" s="21">
        <f>PRODUCT(H333,100,1/113982921)</f>
        <v>1.7494726249382572E-2</v>
      </c>
      <c r="J333" s="22">
        <v>15187</v>
      </c>
      <c r="K333" s="21">
        <f>PRODUCT(J333,100,1/123626754)</f>
        <v>1.2284557758428245E-2</v>
      </c>
      <c r="L333" s="22">
        <v>850</v>
      </c>
      <c r="M333" s="21">
        <f>PRODUCT(L333,100,1/131913511)</f>
        <v>6.4436159234667017E-4</v>
      </c>
      <c r="N333" s="21">
        <f>PRODUCT(D333-F333,100,1/F333)</f>
        <v>-95.827241030255308</v>
      </c>
      <c r="O333" s="21">
        <f>PRODUCT(F333-H333,100,1/H333)</f>
        <v>-10.826939471440751</v>
      </c>
      <c r="P333" s="21">
        <f>PRODUCT(H333-J333,100,1/J333)</f>
        <v>31.303088167511685</v>
      </c>
      <c r="Q333" s="21">
        <f>PRODUCT(J333-L333,100,1/L333)</f>
        <v>1686.705882352941</v>
      </c>
    </row>
    <row r="334" spans="1:17" s="23" customFormat="1" ht="13.2">
      <c r="A334" s="17">
        <v>328</v>
      </c>
      <c r="B334" s="24" t="s">
        <v>668</v>
      </c>
      <c r="C334" s="25" t="s">
        <v>669</v>
      </c>
      <c r="D334" s="20">
        <v>721</v>
      </c>
      <c r="E334" s="21">
        <f t="shared" si="50"/>
        <v>6.3994534209969097E-4</v>
      </c>
      <c r="F334" s="22"/>
      <c r="G334" s="21"/>
      <c r="H334" s="22"/>
      <c r="I334" s="21"/>
      <c r="J334" s="22"/>
      <c r="K334" s="21"/>
      <c r="L334" s="32"/>
      <c r="M334" s="21"/>
      <c r="N334" s="21"/>
      <c r="O334" s="21"/>
      <c r="P334" s="21"/>
      <c r="Q334" s="21"/>
    </row>
    <row r="335" spans="1:17" s="23" customFormat="1" ht="52.8">
      <c r="A335" s="17">
        <v>329</v>
      </c>
      <c r="B335" s="18" t="s">
        <v>670</v>
      </c>
      <c r="C335" s="19" t="s">
        <v>671</v>
      </c>
      <c r="D335" s="20">
        <v>659</v>
      </c>
      <c r="E335" s="21">
        <f t="shared" si="50"/>
        <v>5.849153681604665E-4</v>
      </c>
      <c r="F335" s="22"/>
      <c r="G335" s="21">
        <f>PRODUCT(F335,100,1/105169996)</f>
        <v>9.5084153088681306E-7</v>
      </c>
      <c r="H335" s="22">
        <v>583</v>
      </c>
      <c r="I335" s="21">
        <f>PRODUCT(H335,100,1/113982921)</f>
        <v>5.1148013657239058E-4</v>
      </c>
      <c r="J335" s="22"/>
      <c r="K335" s="21">
        <f>PRODUCT(J335,100,1/123626754)</f>
        <v>8.0888640010721309E-7</v>
      </c>
      <c r="L335" s="22">
        <v>13447</v>
      </c>
      <c r="M335" s="21">
        <f>PRODUCT(L335,100,1/131913511)</f>
        <v>1.0193800390924324E-2</v>
      </c>
      <c r="N335" s="21"/>
      <c r="O335" s="21">
        <f>PRODUCT(F335-H335,100,1/H335)</f>
        <v>-100</v>
      </c>
      <c r="P335" s="21"/>
      <c r="Q335" s="21">
        <f>PRODUCT(J335-L335,100,1/L335)</f>
        <v>-100</v>
      </c>
    </row>
    <row r="336" spans="1:17" s="23" customFormat="1" ht="52.8">
      <c r="A336" s="17">
        <v>330</v>
      </c>
      <c r="B336" s="28" t="s">
        <v>672</v>
      </c>
      <c r="C336" s="29" t="s">
        <v>673</v>
      </c>
      <c r="D336" s="20">
        <v>642</v>
      </c>
      <c r="E336" s="21">
        <f t="shared" si="50"/>
        <v>5.6982650433842113E-4</v>
      </c>
      <c r="F336" s="26"/>
      <c r="G336" s="27">
        <f>PRODUCT(F336,100,1/105169996)</f>
        <v>9.5084153088681306E-7</v>
      </c>
      <c r="H336" s="26"/>
      <c r="I336" s="27">
        <f>PRODUCT(H336,100,1/113982921)</f>
        <v>8.7732441950667331E-7</v>
      </c>
      <c r="J336" s="26">
        <v>25810</v>
      </c>
      <c r="K336" s="27">
        <f>PRODUCT(J336,100,1/123626754)</f>
        <v>2.0877357986767167E-2</v>
      </c>
      <c r="L336" s="26">
        <v>20982</v>
      </c>
      <c r="M336" s="27">
        <f>PRODUCT(L336,100,1/131913511)</f>
        <v>1.5905876388962157E-2</v>
      </c>
      <c r="N336" s="21"/>
      <c r="O336" s="27"/>
      <c r="P336" s="27">
        <f>PRODUCT(H336-J336,100,1/J336)</f>
        <v>-99.999999999999986</v>
      </c>
      <c r="Q336" s="27">
        <f>PRODUCT(J336-L336,100,1/L336)</f>
        <v>23.010199218377657</v>
      </c>
    </row>
    <row r="337" spans="1:17" s="23" customFormat="1" ht="13.2">
      <c r="A337" s="17">
        <v>331</v>
      </c>
      <c r="B337" s="24" t="s">
        <v>674</v>
      </c>
      <c r="C337" s="25" t="s">
        <v>675</v>
      </c>
      <c r="D337" s="20">
        <v>577</v>
      </c>
      <c r="E337" s="21">
        <f t="shared" si="50"/>
        <v>5.1213378972471803E-4</v>
      </c>
      <c r="F337" s="22"/>
      <c r="G337" s="21"/>
      <c r="H337" s="22"/>
      <c r="I337" s="21"/>
      <c r="J337" s="22"/>
      <c r="K337" s="21"/>
      <c r="L337" s="22"/>
      <c r="M337" s="21"/>
      <c r="N337" s="21"/>
      <c r="O337" s="21"/>
      <c r="P337" s="21"/>
      <c r="Q337" s="21"/>
    </row>
    <row r="338" spans="1:17" s="23" customFormat="1" ht="52.8">
      <c r="A338" s="17">
        <v>332</v>
      </c>
      <c r="B338" s="28" t="s">
        <v>676</v>
      </c>
      <c r="C338" s="29" t="s">
        <v>677</v>
      </c>
      <c r="D338" s="20">
        <v>560</v>
      </c>
      <c r="E338" s="21">
        <f t="shared" si="50"/>
        <v>4.9704492590267265E-4</v>
      </c>
      <c r="F338" s="26"/>
      <c r="G338" s="27">
        <f t="shared" ref="G338:G355" si="55">PRODUCT(F338,100,1/105169996)</f>
        <v>9.5084153088681306E-7</v>
      </c>
      <c r="H338" s="26"/>
      <c r="I338" s="27">
        <f t="shared" ref="I338:I355" si="56">PRODUCT(H338,100,1/113982921)</f>
        <v>8.7732441950667331E-7</v>
      </c>
      <c r="J338" s="26"/>
      <c r="K338" s="27">
        <f t="shared" ref="K338:K355" si="57">PRODUCT(J338,100,1/123626754)</f>
        <v>8.0888640010721309E-7</v>
      </c>
      <c r="L338" s="26">
        <v>4406</v>
      </c>
      <c r="M338" s="27">
        <f t="shared" ref="M338:M355" si="58">PRODUCT(L338,100,1/131913511)</f>
        <v>3.3400672657405046E-3</v>
      </c>
      <c r="N338" s="21"/>
      <c r="O338" s="27"/>
      <c r="P338" s="27"/>
      <c r="Q338" s="27">
        <f>PRODUCT(J338-L338,100,1/L338)</f>
        <v>-100</v>
      </c>
    </row>
    <row r="339" spans="1:17" s="23" customFormat="1" ht="52.8">
      <c r="A339" s="17">
        <v>333</v>
      </c>
      <c r="B339" s="18" t="s">
        <v>678</v>
      </c>
      <c r="C339" s="19" t="s">
        <v>679</v>
      </c>
      <c r="D339" s="20">
        <v>552</v>
      </c>
      <c r="E339" s="21">
        <f t="shared" si="50"/>
        <v>4.8994428410406305E-4</v>
      </c>
      <c r="F339" s="22"/>
      <c r="G339" s="21">
        <f t="shared" si="55"/>
        <v>9.5084153088681306E-7</v>
      </c>
      <c r="H339" s="22">
        <v>88</v>
      </c>
      <c r="I339" s="21">
        <f t="shared" si="56"/>
        <v>7.7204548916587248E-5</v>
      </c>
      <c r="J339" s="22"/>
      <c r="K339" s="21">
        <f t="shared" si="57"/>
        <v>8.0888640010721309E-7</v>
      </c>
      <c r="L339" s="22"/>
      <c r="M339" s="21">
        <f t="shared" si="58"/>
        <v>7.5807246158431789E-7</v>
      </c>
      <c r="N339" s="21"/>
      <c r="O339" s="21">
        <f>PRODUCT(F339-H339,100,1/H339)</f>
        <v>-100</v>
      </c>
      <c r="P339" s="21"/>
      <c r="Q339" s="21"/>
    </row>
    <row r="340" spans="1:17" s="23" customFormat="1" ht="52.8">
      <c r="A340" s="17">
        <v>334</v>
      </c>
      <c r="B340" s="18" t="s">
        <v>680</v>
      </c>
      <c r="C340" s="19" t="s">
        <v>681</v>
      </c>
      <c r="D340" s="20">
        <v>550</v>
      </c>
      <c r="E340" s="21">
        <f t="shared" si="50"/>
        <v>4.881691236544106E-4</v>
      </c>
      <c r="F340" s="22"/>
      <c r="G340" s="21">
        <f t="shared" si="55"/>
        <v>9.5084153088681306E-7</v>
      </c>
      <c r="H340" s="22">
        <v>159593</v>
      </c>
      <c r="I340" s="21">
        <f t="shared" si="56"/>
        <v>0.14001483608232851</v>
      </c>
      <c r="J340" s="22">
        <v>36786</v>
      </c>
      <c r="K340" s="21">
        <f t="shared" si="57"/>
        <v>2.9755695114343939E-2</v>
      </c>
      <c r="L340" s="22">
        <v>25312</v>
      </c>
      <c r="M340" s="21">
        <f t="shared" si="58"/>
        <v>1.9188330147622255E-2</v>
      </c>
      <c r="N340" s="21"/>
      <c r="O340" s="21">
        <f>PRODUCT(F340-H340,100,1/H340)</f>
        <v>-100</v>
      </c>
      <c r="P340" s="21">
        <f>PRODUCT(H340-J340,100,1/J340)</f>
        <v>333.84167889958138</v>
      </c>
      <c r="Q340" s="21">
        <f>PRODUCT(J340-L340,100,1/L340)</f>
        <v>45.330278128950702</v>
      </c>
    </row>
    <row r="341" spans="1:17" s="23" customFormat="1" ht="13.2">
      <c r="A341" s="17">
        <v>335</v>
      </c>
      <c r="B341" s="18" t="s">
        <v>682</v>
      </c>
      <c r="C341" s="19" t="s">
        <v>683</v>
      </c>
      <c r="D341" s="20">
        <v>517</v>
      </c>
      <c r="E341" s="21">
        <f t="shared" si="50"/>
        <v>4.5887897623514596E-4</v>
      </c>
      <c r="F341" s="22">
        <v>2442</v>
      </c>
      <c r="G341" s="21">
        <f t="shared" si="55"/>
        <v>2.3219550184255975E-3</v>
      </c>
      <c r="H341" s="22">
        <v>1220</v>
      </c>
      <c r="I341" s="21">
        <f t="shared" si="56"/>
        <v>1.0703357917981415E-3</v>
      </c>
      <c r="J341" s="22">
        <v>19905</v>
      </c>
      <c r="K341" s="21">
        <f t="shared" si="57"/>
        <v>1.6100883794134074E-2</v>
      </c>
      <c r="L341" s="22"/>
      <c r="M341" s="21">
        <f t="shared" si="58"/>
        <v>7.5807246158431789E-7</v>
      </c>
      <c r="N341" s="21">
        <f>PRODUCT(D341-F341,100,1/F341)</f>
        <v>-78.828828828828833</v>
      </c>
      <c r="O341" s="21">
        <f>PRODUCT(F341-H341,100,1/H341)</f>
        <v>100.1639344262295</v>
      </c>
      <c r="P341" s="21">
        <f>PRODUCT(H341-J341,100,1/J341)</f>
        <v>-93.870886711881425</v>
      </c>
      <c r="Q341" s="21"/>
    </row>
    <row r="342" spans="1:17" s="23" customFormat="1" ht="52.8">
      <c r="A342" s="17">
        <v>336</v>
      </c>
      <c r="B342" s="18" t="s">
        <v>684</v>
      </c>
      <c r="C342" s="19" t="s">
        <v>685</v>
      </c>
      <c r="D342" s="20">
        <v>509</v>
      </c>
      <c r="E342" s="21">
        <f t="shared" si="50"/>
        <v>4.5177833443653636E-4</v>
      </c>
      <c r="F342" s="22">
        <v>94</v>
      </c>
      <c r="G342" s="21">
        <f t="shared" si="55"/>
        <v>8.9379103903360429E-5</v>
      </c>
      <c r="H342" s="22">
        <v>190</v>
      </c>
      <c r="I342" s="21">
        <f t="shared" si="56"/>
        <v>1.6669163970626792E-4</v>
      </c>
      <c r="J342" s="22">
        <v>4271</v>
      </c>
      <c r="K342" s="21">
        <f t="shared" si="57"/>
        <v>3.4547538148579069E-3</v>
      </c>
      <c r="L342" s="22">
        <v>9841</v>
      </c>
      <c r="M342" s="21">
        <f t="shared" si="58"/>
        <v>7.460191094451272E-3</v>
      </c>
      <c r="N342" s="21">
        <f>PRODUCT(D342-F342,100,1/F342)</f>
        <v>441.48936170212767</v>
      </c>
      <c r="O342" s="21">
        <f>PRODUCT(F342-H342,100,1/H342)</f>
        <v>-50.526315789473685</v>
      </c>
      <c r="P342" s="21">
        <f>PRODUCT(H342-J342,100,1/J342)</f>
        <v>-95.551393116366199</v>
      </c>
      <c r="Q342" s="21">
        <f>PRODUCT(J342-L342,100,1/L342)</f>
        <v>-56.59993903058632</v>
      </c>
    </row>
    <row r="343" spans="1:17" s="23" customFormat="1" ht="26.4">
      <c r="A343" s="17">
        <v>337</v>
      </c>
      <c r="B343" s="28" t="s">
        <v>686</v>
      </c>
      <c r="C343" s="29" t="s">
        <v>687</v>
      </c>
      <c r="D343" s="20">
        <v>506</v>
      </c>
      <c r="E343" s="21">
        <f t="shared" si="50"/>
        <v>4.4911559376205774E-4</v>
      </c>
      <c r="F343" s="26"/>
      <c r="G343" s="27">
        <f t="shared" si="55"/>
        <v>9.5084153088681306E-7</v>
      </c>
      <c r="H343" s="26"/>
      <c r="I343" s="27">
        <f t="shared" si="56"/>
        <v>8.7732441950667331E-7</v>
      </c>
      <c r="J343" s="26"/>
      <c r="K343" s="27">
        <f t="shared" si="57"/>
        <v>8.0888640010721309E-7</v>
      </c>
      <c r="L343" s="26">
        <v>9402</v>
      </c>
      <c r="M343" s="27">
        <f t="shared" si="58"/>
        <v>7.1273972838157571E-3</v>
      </c>
      <c r="N343" s="21"/>
      <c r="O343" s="27"/>
      <c r="P343" s="27"/>
      <c r="Q343" s="27">
        <f>PRODUCT(J343-L343,100,1/L343)</f>
        <v>-100</v>
      </c>
    </row>
    <row r="344" spans="1:17" s="23" customFormat="1" ht="52.8">
      <c r="A344" s="17">
        <v>338</v>
      </c>
      <c r="B344" s="18" t="s">
        <v>688</v>
      </c>
      <c r="C344" s="19" t="s">
        <v>689</v>
      </c>
      <c r="D344" s="20">
        <v>453</v>
      </c>
      <c r="E344" s="21">
        <f t="shared" si="50"/>
        <v>4.020738418462691E-4</v>
      </c>
      <c r="F344" s="22">
        <v>939</v>
      </c>
      <c r="G344" s="21">
        <f t="shared" si="55"/>
        <v>8.9284019750271741E-4</v>
      </c>
      <c r="H344" s="22">
        <v>462</v>
      </c>
      <c r="I344" s="21">
        <f t="shared" si="56"/>
        <v>4.0532388181208307E-4</v>
      </c>
      <c r="J344" s="22">
        <v>6357</v>
      </c>
      <c r="K344" s="21">
        <f t="shared" si="57"/>
        <v>5.142090845481553E-3</v>
      </c>
      <c r="L344" s="22">
        <v>14762</v>
      </c>
      <c r="M344" s="21">
        <f t="shared" si="58"/>
        <v>1.1190665677907701E-2</v>
      </c>
      <c r="N344" s="21">
        <f>PRODUCT(D344-F344,100,1/F344)</f>
        <v>-51.757188498402563</v>
      </c>
      <c r="O344" s="21">
        <f>PRODUCT(F344-H344,100,1/H344)</f>
        <v>103.24675324675324</v>
      </c>
      <c r="P344" s="21">
        <f>PRODUCT(H344-J344,100,1/J344)</f>
        <v>-92.732420953279842</v>
      </c>
      <c r="Q344" s="21">
        <f>PRODUCT(J344-L344,100,1/L344)</f>
        <v>-56.936729440455231</v>
      </c>
    </row>
    <row r="345" spans="1:17" s="23" customFormat="1" ht="52.8">
      <c r="A345" s="17">
        <v>339</v>
      </c>
      <c r="B345" s="18" t="s">
        <v>690</v>
      </c>
      <c r="C345" s="19" t="s">
        <v>691</v>
      </c>
      <c r="D345" s="20">
        <v>413</v>
      </c>
      <c r="E345" s="21">
        <f t="shared" si="50"/>
        <v>3.6657063285322104E-4</v>
      </c>
      <c r="F345" s="22">
        <v>7541</v>
      </c>
      <c r="G345" s="21">
        <f t="shared" si="55"/>
        <v>7.1702959844174574E-3</v>
      </c>
      <c r="H345" s="22">
        <v>16289</v>
      </c>
      <c r="I345" s="21">
        <f t="shared" si="56"/>
        <v>1.4290737469344202E-2</v>
      </c>
      <c r="J345" s="22">
        <v>8359</v>
      </c>
      <c r="K345" s="21">
        <f t="shared" si="57"/>
        <v>6.761481418496194E-3</v>
      </c>
      <c r="L345" s="22">
        <v>9781</v>
      </c>
      <c r="M345" s="21">
        <f t="shared" si="58"/>
        <v>7.4147067467562134E-3</v>
      </c>
      <c r="N345" s="21">
        <f>PRODUCT(D345-F345,100,1/F345)</f>
        <v>-94.523272775493965</v>
      </c>
      <c r="O345" s="21">
        <f>PRODUCT(F345-H345,100,1/H345)</f>
        <v>-53.704954263613487</v>
      </c>
      <c r="P345" s="21">
        <f>PRODUCT(H345-J345,100,1/J345)</f>
        <v>94.867807153965785</v>
      </c>
      <c r="Q345" s="21">
        <f>PRODUCT(J345-L345,100,1/L345)</f>
        <v>-14.538390757591248</v>
      </c>
    </row>
    <row r="346" spans="1:17" s="23" customFormat="1" ht="52.8">
      <c r="A346" s="17">
        <v>340</v>
      </c>
      <c r="B346" s="18" t="s">
        <v>692</v>
      </c>
      <c r="C346" s="19" t="s">
        <v>693</v>
      </c>
      <c r="D346" s="20">
        <v>389</v>
      </c>
      <c r="E346" s="21">
        <f t="shared" si="50"/>
        <v>3.4526870745739223E-4</v>
      </c>
      <c r="F346" s="22">
        <v>2145</v>
      </c>
      <c r="G346" s="21">
        <f t="shared" si="55"/>
        <v>2.0395550837522141E-3</v>
      </c>
      <c r="H346" s="22"/>
      <c r="I346" s="21">
        <f t="shared" si="56"/>
        <v>8.7732441950667331E-7</v>
      </c>
      <c r="J346" s="22">
        <v>12443</v>
      </c>
      <c r="K346" s="21">
        <f t="shared" si="57"/>
        <v>1.0064973476534051E-2</v>
      </c>
      <c r="L346" s="22"/>
      <c r="M346" s="21">
        <f t="shared" si="58"/>
        <v>7.5807246158431789E-7</v>
      </c>
      <c r="N346" s="21">
        <f>PRODUCT(D346-F346,100,1/F346)</f>
        <v>-81.864801864801862</v>
      </c>
      <c r="O346" s="21"/>
      <c r="P346" s="21">
        <f>PRODUCT(H346-J346,100,1/J346)</f>
        <v>-100</v>
      </c>
      <c r="Q346" s="21"/>
    </row>
    <row r="347" spans="1:17" s="23" customFormat="1" ht="52.8">
      <c r="A347" s="17">
        <v>341</v>
      </c>
      <c r="B347" s="18" t="s">
        <v>694</v>
      </c>
      <c r="C347" s="19" t="s">
        <v>695</v>
      </c>
      <c r="D347" s="20">
        <v>387</v>
      </c>
      <c r="E347" s="21">
        <f t="shared" si="50"/>
        <v>3.4349354700773983E-4</v>
      </c>
      <c r="F347" s="22">
        <v>165</v>
      </c>
      <c r="G347" s="21">
        <f t="shared" si="55"/>
        <v>1.5688885259632415E-4</v>
      </c>
      <c r="H347" s="22">
        <v>731</v>
      </c>
      <c r="I347" s="21">
        <f t="shared" si="56"/>
        <v>6.4132415065937818E-4</v>
      </c>
      <c r="J347" s="22">
        <v>4065</v>
      </c>
      <c r="K347" s="21">
        <f t="shared" si="57"/>
        <v>3.2881232164358211E-3</v>
      </c>
      <c r="L347" s="22">
        <v>628</v>
      </c>
      <c r="M347" s="21">
        <f t="shared" si="58"/>
        <v>4.7606950587495165E-4</v>
      </c>
      <c r="N347" s="21">
        <f>PRODUCT(D347-F347,100,1/F347)</f>
        <v>134.54545454545453</v>
      </c>
      <c r="O347" s="21">
        <f>PRODUCT(F347-H347,100,1/H347)</f>
        <v>-77.428180574555398</v>
      </c>
      <c r="P347" s="21">
        <f>PRODUCT(H347-J347,100,1/J347)</f>
        <v>-82.017220172201718</v>
      </c>
      <c r="Q347" s="21">
        <f>PRODUCT(J347-L347,100,1/L347)</f>
        <v>547.29299363057328</v>
      </c>
    </row>
    <row r="348" spans="1:17" s="23" customFormat="1" ht="52.8">
      <c r="A348" s="17">
        <v>342</v>
      </c>
      <c r="B348" s="18" t="s">
        <v>696</v>
      </c>
      <c r="C348" s="19" t="s">
        <v>697</v>
      </c>
      <c r="D348" s="20">
        <v>383</v>
      </c>
      <c r="E348" s="21">
        <f t="shared" si="50"/>
        <v>3.3994322610843503E-4</v>
      </c>
      <c r="F348" s="22">
        <v>2684</v>
      </c>
      <c r="G348" s="21">
        <f t="shared" si="55"/>
        <v>2.5520586689002063E-3</v>
      </c>
      <c r="H348" s="22">
        <v>7503</v>
      </c>
      <c r="I348" s="21">
        <f t="shared" si="56"/>
        <v>6.5825651195585699E-3</v>
      </c>
      <c r="J348" s="22">
        <v>6552</v>
      </c>
      <c r="K348" s="21">
        <f t="shared" si="57"/>
        <v>5.2998236935024598E-3</v>
      </c>
      <c r="L348" s="22">
        <v>13453</v>
      </c>
      <c r="M348" s="21">
        <f t="shared" si="58"/>
        <v>1.0198348825693829E-2</v>
      </c>
      <c r="N348" s="21">
        <f>PRODUCT(D348-F348,100,1/F348)</f>
        <v>-85.730253353204176</v>
      </c>
      <c r="O348" s="21">
        <f>PRODUCT(F348-H348,100,1/H348)</f>
        <v>-64.22764227642277</v>
      </c>
      <c r="P348" s="21">
        <f>PRODUCT(H348-J348,100,1/J348)</f>
        <v>14.514652014652015</v>
      </c>
      <c r="Q348" s="21">
        <f>PRODUCT(J348-L348,100,1/L348)</f>
        <v>-51.297108451646473</v>
      </c>
    </row>
    <row r="349" spans="1:17" s="23" customFormat="1" ht="13.2">
      <c r="A349" s="17">
        <v>343</v>
      </c>
      <c r="B349" s="18" t="s">
        <v>698</v>
      </c>
      <c r="C349" s="19" t="s">
        <v>699</v>
      </c>
      <c r="D349" s="20">
        <v>371</v>
      </c>
      <c r="E349" s="21">
        <f t="shared" si="50"/>
        <v>3.2929226341052063E-4</v>
      </c>
      <c r="F349" s="22">
        <v>729</v>
      </c>
      <c r="G349" s="21">
        <f t="shared" si="55"/>
        <v>6.9316347601648676E-4</v>
      </c>
      <c r="H349" s="22"/>
      <c r="I349" s="21">
        <f t="shared" si="56"/>
        <v>8.7732441950667331E-7</v>
      </c>
      <c r="J349" s="22"/>
      <c r="K349" s="21">
        <f t="shared" si="57"/>
        <v>8.0888640010721309E-7</v>
      </c>
      <c r="L349" s="22">
        <v>792</v>
      </c>
      <c r="M349" s="21">
        <f t="shared" si="58"/>
        <v>6.0039338957477973E-4</v>
      </c>
      <c r="N349" s="21">
        <f>PRODUCT(D349-F349,100,1/F349)</f>
        <v>-49.108367626886142</v>
      </c>
      <c r="O349" s="21"/>
      <c r="P349" s="21"/>
      <c r="Q349" s="21">
        <f>PRODUCT(J349-L349,100,1/L349)</f>
        <v>-100.00000000000001</v>
      </c>
    </row>
    <row r="350" spans="1:17" s="23" customFormat="1" ht="26.4">
      <c r="A350" s="17">
        <v>344</v>
      </c>
      <c r="B350" s="18" t="s">
        <v>700</v>
      </c>
      <c r="C350" s="19" t="s">
        <v>701</v>
      </c>
      <c r="D350" s="20">
        <v>356</v>
      </c>
      <c r="E350" s="21">
        <f t="shared" si="50"/>
        <v>3.159785600381276E-4</v>
      </c>
      <c r="F350" s="22">
        <v>409</v>
      </c>
      <c r="G350" s="21">
        <f t="shared" si="55"/>
        <v>3.8889418613270656E-4</v>
      </c>
      <c r="H350" s="22"/>
      <c r="I350" s="21">
        <f t="shared" si="56"/>
        <v>8.7732441950667331E-7</v>
      </c>
      <c r="J350" s="22"/>
      <c r="K350" s="21">
        <f t="shared" si="57"/>
        <v>8.0888640010721309E-7</v>
      </c>
      <c r="L350" s="22">
        <v>312</v>
      </c>
      <c r="M350" s="21">
        <f t="shared" si="58"/>
        <v>2.3651860801430718E-4</v>
      </c>
      <c r="N350" s="21">
        <f>PRODUCT(D350-F350,100,1/F350)</f>
        <v>-12.95843520782396</v>
      </c>
      <c r="O350" s="21"/>
      <c r="P350" s="21"/>
      <c r="Q350" s="21">
        <f>PRODUCT(J350-L350,100,1/L350)</f>
        <v>-100</v>
      </c>
    </row>
    <row r="351" spans="1:17" s="23" customFormat="1" ht="52.8">
      <c r="A351" s="17">
        <v>345</v>
      </c>
      <c r="B351" s="18" t="s">
        <v>702</v>
      </c>
      <c r="C351" s="19" t="s">
        <v>703</v>
      </c>
      <c r="D351" s="20">
        <v>328</v>
      </c>
      <c r="E351" s="21">
        <f t="shared" si="50"/>
        <v>2.9112631374299394E-4</v>
      </c>
      <c r="F351" s="22"/>
      <c r="G351" s="21">
        <f t="shared" si="55"/>
        <v>9.5084153088681306E-7</v>
      </c>
      <c r="H351" s="22">
        <v>1901</v>
      </c>
      <c r="I351" s="21">
        <f t="shared" si="56"/>
        <v>1.6677937214821859E-3</v>
      </c>
      <c r="J351" s="22"/>
      <c r="K351" s="21">
        <f t="shared" si="57"/>
        <v>8.0888640010721309E-7</v>
      </c>
      <c r="L351" s="22"/>
      <c r="M351" s="21">
        <f t="shared" si="58"/>
        <v>7.5807246158431789E-7</v>
      </c>
      <c r="N351" s="21"/>
      <c r="O351" s="21">
        <f>PRODUCT(F351-H351,100,1/H351)</f>
        <v>-100</v>
      </c>
      <c r="P351" s="21"/>
      <c r="Q351" s="21"/>
    </row>
    <row r="352" spans="1:17" s="23" customFormat="1" ht="52.8">
      <c r="A352" s="17">
        <v>346</v>
      </c>
      <c r="B352" s="28" t="s">
        <v>704</v>
      </c>
      <c r="C352" s="29" t="s">
        <v>705</v>
      </c>
      <c r="D352" s="20">
        <v>324</v>
      </c>
      <c r="E352" s="21">
        <f t="shared" si="50"/>
        <v>2.8757599284368914E-4</v>
      </c>
      <c r="F352" s="26"/>
      <c r="G352" s="27">
        <f t="shared" si="55"/>
        <v>9.5084153088681306E-7</v>
      </c>
      <c r="H352" s="26"/>
      <c r="I352" s="27">
        <f t="shared" si="56"/>
        <v>8.7732441950667331E-7</v>
      </c>
      <c r="J352" s="26"/>
      <c r="K352" s="27">
        <f t="shared" si="57"/>
        <v>8.0888640010721309E-7</v>
      </c>
      <c r="L352" s="26">
        <v>420</v>
      </c>
      <c r="M352" s="27">
        <f t="shared" si="58"/>
        <v>3.1839043386541353E-4</v>
      </c>
      <c r="N352" s="21"/>
      <c r="O352" s="27"/>
      <c r="P352" s="27"/>
      <c r="Q352" s="27">
        <f>PRODUCT(J352-L352,100,1/L352)</f>
        <v>-100.00000000000001</v>
      </c>
    </row>
    <row r="353" spans="1:17" s="23" customFormat="1" ht="39.6">
      <c r="A353" s="17">
        <v>347</v>
      </c>
      <c r="B353" s="28" t="s">
        <v>706</v>
      </c>
      <c r="C353" s="29" t="s">
        <v>707</v>
      </c>
      <c r="D353" s="20">
        <v>316</v>
      </c>
      <c r="E353" s="21">
        <f t="shared" si="50"/>
        <v>2.8047535104507953E-4</v>
      </c>
      <c r="F353" s="26"/>
      <c r="G353" s="27">
        <f t="shared" si="55"/>
        <v>9.5084153088681306E-7</v>
      </c>
      <c r="H353" s="26"/>
      <c r="I353" s="27">
        <f t="shared" si="56"/>
        <v>8.7732441950667331E-7</v>
      </c>
      <c r="J353" s="26"/>
      <c r="K353" s="27">
        <f t="shared" si="57"/>
        <v>8.0888640010721309E-7</v>
      </c>
      <c r="L353" s="26">
        <v>1084</v>
      </c>
      <c r="M353" s="27">
        <f t="shared" si="58"/>
        <v>8.2175054835740061E-4</v>
      </c>
      <c r="N353" s="21"/>
      <c r="O353" s="27"/>
      <c r="P353" s="27"/>
      <c r="Q353" s="27">
        <f>PRODUCT(J353-L353,100,1/L353)</f>
        <v>-100</v>
      </c>
    </row>
    <row r="354" spans="1:17" s="23" customFormat="1" ht="13.2">
      <c r="A354" s="17">
        <v>348</v>
      </c>
      <c r="B354" s="18" t="s">
        <v>708</v>
      </c>
      <c r="C354" s="19" t="s">
        <v>709</v>
      </c>
      <c r="D354" s="20">
        <v>301</v>
      </c>
      <c r="E354" s="21">
        <f t="shared" si="50"/>
        <v>2.671616476726865E-4</v>
      </c>
      <c r="F354" s="22">
        <v>768</v>
      </c>
      <c r="G354" s="21">
        <f t="shared" si="55"/>
        <v>7.3024629572107245E-4</v>
      </c>
      <c r="H354" s="22">
        <v>1308</v>
      </c>
      <c r="I354" s="21">
        <f t="shared" si="56"/>
        <v>1.1475403407147286E-3</v>
      </c>
      <c r="J354" s="22"/>
      <c r="K354" s="21">
        <f t="shared" si="57"/>
        <v>8.0888640010721309E-7</v>
      </c>
      <c r="L354" s="22"/>
      <c r="M354" s="21">
        <f t="shared" si="58"/>
        <v>7.5807246158431789E-7</v>
      </c>
      <c r="N354" s="21">
        <f>PRODUCT(D354-F354,100,1/F354)</f>
        <v>-60.807291666666664</v>
      </c>
      <c r="O354" s="21">
        <f>PRODUCT(F354-H354,100,1/H354)</f>
        <v>-41.284403669724774</v>
      </c>
      <c r="P354" s="21"/>
      <c r="Q354" s="21"/>
    </row>
    <row r="355" spans="1:17" s="23" customFormat="1" ht="26.4">
      <c r="A355" s="17">
        <v>349</v>
      </c>
      <c r="B355" s="18" t="s">
        <v>710</v>
      </c>
      <c r="C355" s="19" t="s">
        <v>711</v>
      </c>
      <c r="D355" s="20">
        <v>293</v>
      </c>
      <c r="E355" s="21">
        <f t="shared" si="50"/>
        <v>2.600610058740769E-4</v>
      </c>
      <c r="F355" s="22">
        <v>700</v>
      </c>
      <c r="G355" s="21">
        <f t="shared" si="55"/>
        <v>6.6558907162076917E-4</v>
      </c>
      <c r="H355" s="22">
        <v>613</v>
      </c>
      <c r="I355" s="21">
        <f t="shared" si="56"/>
        <v>5.3779986915759078E-4</v>
      </c>
      <c r="J355" s="22">
        <v>5982</v>
      </c>
      <c r="K355" s="21">
        <f t="shared" si="57"/>
        <v>4.8387584454413482E-3</v>
      </c>
      <c r="L355" s="22">
        <v>53013</v>
      </c>
      <c r="M355" s="21">
        <f t="shared" si="58"/>
        <v>4.0187695405969448E-2</v>
      </c>
      <c r="N355" s="21">
        <f>PRODUCT(D355-F355,100,1/F355)</f>
        <v>-58.142857142857146</v>
      </c>
      <c r="O355" s="21">
        <f>PRODUCT(F355-H355,100,1/H355)</f>
        <v>14.192495921696574</v>
      </c>
      <c r="P355" s="21">
        <f>PRODUCT(H355-J355,100,1/J355)</f>
        <v>-89.752591106653284</v>
      </c>
      <c r="Q355" s="21">
        <f>PRODUCT(J355-L355,100,1/L355)</f>
        <v>-88.715975326806642</v>
      </c>
    </row>
    <row r="356" spans="1:17" s="23" customFormat="1" ht="13.2">
      <c r="A356" s="17">
        <v>350</v>
      </c>
      <c r="B356" s="24" t="s">
        <v>712</v>
      </c>
      <c r="C356" s="25" t="s">
        <v>713</v>
      </c>
      <c r="D356" s="20">
        <v>289</v>
      </c>
      <c r="E356" s="21">
        <f t="shared" si="50"/>
        <v>2.565106849747721E-4</v>
      </c>
      <c r="F356" s="26"/>
      <c r="G356" s="27"/>
      <c r="H356" s="26"/>
      <c r="I356" s="27"/>
      <c r="J356" s="26"/>
      <c r="K356" s="27"/>
      <c r="L356" s="26"/>
      <c r="M356" s="27"/>
      <c r="N356" s="21"/>
      <c r="O356" s="27"/>
      <c r="P356" s="27"/>
      <c r="Q356" s="27"/>
    </row>
    <row r="357" spans="1:17" s="23" customFormat="1" ht="52.8">
      <c r="A357" s="17">
        <v>351</v>
      </c>
      <c r="B357" s="18" t="s">
        <v>714</v>
      </c>
      <c r="C357" s="19" t="s">
        <v>715</v>
      </c>
      <c r="D357" s="20">
        <v>284</v>
      </c>
      <c r="E357" s="21">
        <f t="shared" si="50"/>
        <v>2.5207278385064113E-4</v>
      </c>
      <c r="F357" s="22"/>
      <c r="G357" s="21">
        <f>PRODUCT(F357,100,1/105169996)</f>
        <v>9.5084153088681306E-7</v>
      </c>
      <c r="H357" s="22">
        <v>26135</v>
      </c>
      <c r="I357" s="21">
        <f>PRODUCT(H357,100,1/113982921)</f>
        <v>2.2928873703806908E-2</v>
      </c>
      <c r="J357" s="22"/>
      <c r="K357" s="21">
        <f>PRODUCT(J357,100,1/123626754)</f>
        <v>8.0888640010721309E-7</v>
      </c>
      <c r="L357" s="22">
        <v>63946</v>
      </c>
      <c r="M357" s="21">
        <f>PRODUCT(L357,100,1/131913511)</f>
        <v>4.8475701628470792E-2</v>
      </c>
      <c r="N357" s="21"/>
      <c r="O357" s="21">
        <f>PRODUCT(F357-H357,100,1/H357)</f>
        <v>-100</v>
      </c>
      <c r="P357" s="21"/>
      <c r="Q357" s="21">
        <f>PRODUCT(J357-L357,100,1/L357)</f>
        <v>-100.00000000000001</v>
      </c>
    </row>
    <row r="358" spans="1:17" s="23" customFormat="1" ht="13.2">
      <c r="A358" s="17">
        <v>352</v>
      </c>
      <c r="B358" s="24" t="s">
        <v>716</v>
      </c>
      <c r="C358" s="25" t="s">
        <v>717</v>
      </c>
      <c r="D358" s="20">
        <v>274</v>
      </c>
      <c r="E358" s="21">
        <f t="shared" si="50"/>
        <v>2.431969816023791E-4</v>
      </c>
      <c r="F358" s="26"/>
      <c r="G358" s="27"/>
      <c r="H358" s="26"/>
      <c r="I358" s="27"/>
      <c r="J358" s="26"/>
      <c r="K358" s="27"/>
      <c r="L358" s="26"/>
      <c r="M358" s="27"/>
      <c r="N358" s="21"/>
      <c r="O358" s="27"/>
      <c r="P358" s="27"/>
      <c r="Q358" s="27"/>
    </row>
    <row r="359" spans="1:17" s="23" customFormat="1" ht="13.2">
      <c r="A359" s="17">
        <v>353</v>
      </c>
      <c r="B359" s="24" t="s">
        <v>718</v>
      </c>
      <c r="C359" s="25" t="s">
        <v>719</v>
      </c>
      <c r="D359" s="20">
        <v>257</v>
      </c>
      <c r="E359" s="21">
        <f t="shared" si="50"/>
        <v>2.281081177803337E-4</v>
      </c>
      <c r="F359" s="26"/>
      <c r="G359" s="27"/>
      <c r="H359" s="26"/>
      <c r="I359" s="27"/>
      <c r="J359" s="26"/>
      <c r="K359" s="27"/>
      <c r="L359" s="26"/>
      <c r="M359" s="27"/>
      <c r="N359" s="21"/>
      <c r="O359" s="27"/>
      <c r="P359" s="27"/>
      <c r="Q359" s="27"/>
    </row>
    <row r="360" spans="1:17" s="23" customFormat="1" ht="26.4">
      <c r="A360" s="17">
        <v>354</v>
      </c>
      <c r="B360" s="18" t="s">
        <v>720</v>
      </c>
      <c r="C360" s="19" t="s">
        <v>721</v>
      </c>
      <c r="D360" s="20">
        <v>250</v>
      </c>
      <c r="E360" s="21">
        <f t="shared" si="50"/>
        <v>2.2189505620655027E-4</v>
      </c>
      <c r="F360" s="22">
        <v>206</v>
      </c>
      <c r="G360" s="21">
        <f t="shared" ref="G360:G379" si="59">PRODUCT(F360,100,1/105169996)</f>
        <v>1.9587335536268348E-4</v>
      </c>
      <c r="H360" s="22"/>
      <c r="I360" s="21">
        <f t="shared" ref="I360:I379" si="60">PRODUCT(H360,100,1/113982921)</f>
        <v>8.7732441950667331E-7</v>
      </c>
      <c r="J360" s="22"/>
      <c r="K360" s="21">
        <f t="shared" ref="K360:K379" si="61">PRODUCT(J360,100,1/123626754)</f>
        <v>8.0888640010721309E-7</v>
      </c>
      <c r="L360" s="22"/>
      <c r="M360" s="21">
        <f t="shared" ref="M360:M379" si="62">PRODUCT(L360,100,1/131913511)</f>
        <v>7.5807246158431789E-7</v>
      </c>
      <c r="N360" s="21">
        <f>PRODUCT(D360-F360,100,1/F360)</f>
        <v>21.359223300970871</v>
      </c>
      <c r="O360" s="21"/>
      <c r="P360" s="21"/>
      <c r="Q360" s="21"/>
    </row>
    <row r="361" spans="1:17" s="23" customFormat="1" ht="52.8">
      <c r="A361" s="17">
        <v>355</v>
      </c>
      <c r="B361" s="18" t="s">
        <v>722</v>
      </c>
      <c r="C361" s="19" t="s">
        <v>723</v>
      </c>
      <c r="D361" s="20">
        <v>247</v>
      </c>
      <c r="E361" s="21">
        <f t="shared" si="50"/>
        <v>2.1923231553207167E-4</v>
      </c>
      <c r="F361" s="22">
        <v>7472</v>
      </c>
      <c r="G361" s="21">
        <f t="shared" si="59"/>
        <v>7.1046879187862668E-3</v>
      </c>
      <c r="H361" s="22"/>
      <c r="I361" s="21">
        <f t="shared" si="60"/>
        <v>8.7732441950667331E-7</v>
      </c>
      <c r="J361" s="22">
        <v>3958</v>
      </c>
      <c r="K361" s="21">
        <f t="shared" si="61"/>
        <v>3.2015723716243491E-3</v>
      </c>
      <c r="L361" s="22"/>
      <c r="M361" s="21">
        <f t="shared" si="62"/>
        <v>7.5807246158431789E-7</v>
      </c>
      <c r="N361" s="21">
        <f>PRODUCT(D361-F361,100,1/F361)</f>
        <v>-96.694325481798714</v>
      </c>
      <c r="O361" s="21"/>
      <c r="P361" s="21">
        <f>PRODUCT(H361-J361,100,1/J361)</f>
        <v>-100.00000000000001</v>
      </c>
      <c r="Q361" s="21"/>
    </row>
    <row r="362" spans="1:17" s="23" customFormat="1" ht="13.2">
      <c r="A362" s="17">
        <v>356</v>
      </c>
      <c r="B362" s="28" t="s">
        <v>724</v>
      </c>
      <c r="C362" s="29" t="s">
        <v>725</v>
      </c>
      <c r="D362" s="20">
        <v>203</v>
      </c>
      <c r="E362" s="21">
        <f t="shared" si="50"/>
        <v>1.8017878563971883E-4</v>
      </c>
      <c r="F362" s="26"/>
      <c r="G362" s="27">
        <f t="shared" si="59"/>
        <v>9.5084153088681306E-7</v>
      </c>
      <c r="H362" s="26"/>
      <c r="I362" s="27">
        <f t="shared" si="60"/>
        <v>8.7732441950667331E-7</v>
      </c>
      <c r="J362" s="26">
        <v>33</v>
      </c>
      <c r="K362" s="27">
        <f t="shared" si="61"/>
        <v>2.6693251203538029E-5</v>
      </c>
      <c r="L362" s="26"/>
      <c r="M362" s="27">
        <f t="shared" si="62"/>
        <v>7.5807246158431789E-7</v>
      </c>
      <c r="N362" s="21"/>
      <c r="O362" s="27"/>
      <c r="P362" s="27">
        <f>PRODUCT(H362-J362,100,1/J362)</f>
        <v>-100</v>
      </c>
      <c r="Q362" s="27"/>
    </row>
    <row r="363" spans="1:17" s="23" customFormat="1" ht="52.8">
      <c r="A363" s="17">
        <v>357</v>
      </c>
      <c r="B363" s="18" t="s">
        <v>726</v>
      </c>
      <c r="C363" s="19" t="s">
        <v>727</v>
      </c>
      <c r="D363" s="20">
        <v>185</v>
      </c>
      <c r="E363" s="21">
        <f t="shared" si="50"/>
        <v>1.642023415928472E-4</v>
      </c>
      <c r="F363" s="22">
        <v>435</v>
      </c>
      <c r="G363" s="21">
        <f t="shared" si="59"/>
        <v>4.1361606593576369E-4</v>
      </c>
      <c r="H363" s="22">
        <v>7132</v>
      </c>
      <c r="I363" s="21">
        <f t="shared" si="60"/>
        <v>6.2570777599215942E-3</v>
      </c>
      <c r="J363" s="22">
        <v>7945</v>
      </c>
      <c r="K363" s="21">
        <f t="shared" si="61"/>
        <v>6.4266024488518073E-3</v>
      </c>
      <c r="L363" s="22">
        <v>5924</v>
      </c>
      <c r="M363" s="21">
        <f t="shared" si="62"/>
        <v>4.4908212624254996E-3</v>
      </c>
      <c r="N363" s="21">
        <f>PRODUCT(D363-F363,100,1/F363)</f>
        <v>-57.47126436781609</v>
      </c>
      <c r="O363" s="21">
        <f>PRODUCT(F363-H363,100,1/H363)</f>
        <v>-93.900729108244533</v>
      </c>
      <c r="P363" s="21">
        <f>PRODUCT(H363-J363,100,1/J363)</f>
        <v>-10.232850849590937</v>
      </c>
      <c r="Q363" s="21">
        <f>PRODUCT(J363-L363,100,1/L363)</f>
        <v>34.11546252532073</v>
      </c>
    </row>
    <row r="364" spans="1:17" s="23" customFormat="1" ht="52.8">
      <c r="A364" s="17">
        <v>358</v>
      </c>
      <c r="B364" s="18" t="s">
        <v>728</v>
      </c>
      <c r="C364" s="19" t="s">
        <v>729</v>
      </c>
      <c r="D364" s="20">
        <v>176</v>
      </c>
      <c r="E364" s="21">
        <f t="shared" si="50"/>
        <v>1.562141195694114E-4</v>
      </c>
      <c r="F364" s="22"/>
      <c r="G364" s="21">
        <f t="shared" si="59"/>
        <v>9.5084153088681306E-7</v>
      </c>
      <c r="H364" s="22">
        <v>1204</v>
      </c>
      <c r="I364" s="21">
        <f t="shared" si="60"/>
        <v>1.0562986010860347E-3</v>
      </c>
      <c r="J364" s="22">
        <v>4278</v>
      </c>
      <c r="K364" s="21">
        <f t="shared" si="61"/>
        <v>3.4604160196586575E-3</v>
      </c>
      <c r="L364" s="22"/>
      <c r="M364" s="21">
        <f t="shared" si="62"/>
        <v>7.5807246158431789E-7</v>
      </c>
      <c r="N364" s="21"/>
      <c r="O364" s="21">
        <f>PRODUCT(F364-H364,100,1/H364)</f>
        <v>-100</v>
      </c>
      <c r="P364" s="21">
        <f>PRODUCT(H364-J364,100,1/J364)</f>
        <v>-71.856007480130913</v>
      </c>
      <c r="Q364" s="21"/>
    </row>
    <row r="365" spans="1:17" s="23" customFormat="1" ht="39.6">
      <c r="A365" s="17">
        <v>359</v>
      </c>
      <c r="B365" s="18" t="s">
        <v>730</v>
      </c>
      <c r="C365" s="19" t="s">
        <v>731</v>
      </c>
      <c r="D365" s="20">
        <v>168</v>
      </c>
      <c r="E365" s="21">
        <f t="shared" si="50"/>
        <v>1.491134777708018E-4</v>
      </c>
      <c r="F365" s="22"/>
      <c r="G365" s="21">
        <f t="shared" si="59"/>
        <v>9.5084153088681306E-7</v>
      </c>
      <c r="H365" s="22">
        <v>494</v>
      </c>
      <c r="I365" s="21">
        <f t="shared" si="60"/>
        <v>4.3339826323629662E-4</v>
      </c>
      <c r="J365" s="22">
        <v>297</v>
      </c>
      <c r="K365" s="21">
        <f t="shared" si="61"/>
        <v>2.4023926083184226E-4</v>
      </c>
      <c r="L365" s="22">
        <v>294</v>
      </c>
      <c r="M365" s="21">
        <f t="shared" si="62"/>
        <v>2.2287330370578947E-4</v>
      </c>
      <c r="N365" s="21"/>
      <c r="O365" s="21">
        <f>PRODUCT(F365-H365,100,1/H365)</f>
        <v>-100</v>
      </c>
      <c r="P365" s="21">
        <f>PRODUCT(H365-J365,100,1/J365)</f>
        <v>66.329966329966325</v>
      </c>
      <c r="Q365" s="21">
        <f>PRODUCT(J365-L365,100,1/L365)</f>
        <v>1.0204081632653061</v>
      </c>
    </row>
    <row r="366" spans="1:17" s="23" customFormat="1" ht="39.6">
      <c r="A366" s="17">
        <v>360</v>
      </c>
      <c r="B366" s="28" t="s">
        <v>732</v>
      </c>
      <c r="C366" s="29" t="s">
        <v>733</v>
      </c>
      <c r="D366" s="20">
        <v>164</v>
      </c>
      <c r="E366" s="21">
        <f t="shared" si="50"/>
        <v>1.4556315687149697E-4</v>
      </c>
      <c r="F366" s="26"/>
      <c r="G366" s="27">
        <f t="shared" si="59"/>
        <v>9.5084153088681306E-7</v>
      </c>
      <c r="H366" s="26"/>
      <c r="I366" s="27">
        <f t="shared" si="60"/>
        <v>8.7732441950667331E-7</v>
      </c>
      <c r="J366" s="26">
        <v>95</v>
      </c>
      <c r="K366" s="27">
        <f t="shared" si="61"/>
        <v>7.6844208010185233E-5</v>
      </c>
      <c r="L366" s="26"/>
      <c r="M366" s="27">
        <f t="shared" si="62"/>
        <v>7.5807246158431789E-7</v>
      </c>
      <c r="N366" s="21"/>
      <c r="O366" s="27"/>
      <c r="P366" s="27">
        <f>PRODUCT(H366-J366,100,1/J366)</f>
        <v>-100</v>
      </c>
      <c r="Q366" s="27"/>
    </row>
    <row r="367" spans="1:17" s="23" customFormat="1" ht="39.6">
      <c r="A367" s="17">
        <v>361</v>
      </c>
      <c r="B367" s="18" t="s">
        <v>734</v>
      </c>
      <c r="C367" s="19" t="s">
        <v>735</v>
      </c>
      <c r="D367" s="20">
        <v>160</v>
      </c>
      <c r="E367" s="21">
        <f t="shared" si="50"/>
        <v>1.4201283597219217E-4</v>
      </c>
      <c r="F367" s="22">
        <v>50</v>
      </c>
      <c r="G367" s="21">
        <f t="shared" si="59"/>
        <v>4.7542076544340649E-5</v>
      </c>
      <c r="H367" s="22">
        <v>3872</v>
      </c>
      <c r="I367" s="21">
        <f t="shared" si="60"/>
        <v>3.3970001523298391E-3</v>
      </c>
      <c r="J367" s="22">
        <v>1114</v>
      </c>
      <c r="K367" s="21">
        <f t="shared" si="61"/>
        <v>9.0109944971943534E-4</v>
      </c>
      <c r="L367" s="22">
        <v>3336</v>
      </c>
      <c r="M367" s="21">
        <f t="shared" si="62"/>
        <v>2.5289297318452845E-3</v>
      </c>
      <c r="N367" s="21">
        <f>PRODUCT(D367-F367,100,1/F367)</f>
        <v>220</v>
      </c>
      <c r="O367" s="21">
        <f>PRODUCT(F367-H367,100,1/H367)</f>
        <v>-98.70867768595042</v>
      </c>
      <c r="P367" s="21">
        <f>PRODUCT(H367-J367,100,1/J367)</f>
        <v>247.57630161579894</v>
      </c>
      <c r="Q367" s="21">
        <f>PRODUCT(J367-L367,100,1/L367)</f>
        <v>-66.606714628297354</v>
      </c>
    </row>
    <row r="368" spans="1:17" s="23" customFormat="1" ht="52.8">
      <c r="A368" s="17">
        <v>362</v>
      </c>
      <c r="B368" s="18" t="s">
        <v>736</v>
      </c>
      <c r="C368" s="19" t="s">
        <v>737</v>
      </c>
      <c r="D368" s="20">
        <v>158</v>
      </c>
      <c r="E368" s="21">
        <f t="shared" si="50"/>
        <v>1.4023767552253977E-4</v>
      </c>
      <c r="F368" s="22"/>
      <c r="G368" s="21">
        <f t="shared" si="59"/>
        <v>9.5084153088681306E-7</v>
      </c>
      <c r="H368" s="22">
        <v>2422</v>
      </c>
      <c r="I368" s="21">
        <f t="shared" si="60"/>
        <v>2.1248797440451628E-3</v>
      </c>
      <c r="J368" s="22">
        <v>1678</v>
      </c>
      <c r="K368" s="21">
        <f t="shared" si="61"/>
        <v>1.3573113793799035E-3</v>
      </c>
      <c r="L368" s="22"/>
      <c r="M368" s="21">
        <f t="shared" si="62"/>
        <v>7.5807246158431789E-7</v>
      </c>
      <c r="N368" s="21"/>
      <c r="O368" s="21">
        <f>PRODUCT(F368-H368,100,1/H368)</f>
        <v>-100</v>
      </c>
      <c r="P368" s="21">
        <f>PRODUCT(H368-J368,100,1/J368)</f>
        <v>44.338498212157326</v>
      </c>
      <c r="Q368" s="21"/>
    </row>
    <row r="369" spans="1:17" s="23" customFormat="1" ht="26.4">
      <c r="A369" s="17">
        <v>363</v>
      </c>
      <c r="B369" s="18" t="s">
        <v>738</v>
      </c>
      <c r="C369" s="19" t="s">
        <v>739</v>
      </c>
      <c r="D369" s="20">
        <v>156</v>
      </c>
      <c r="E369" s="21">
        <f t="shared" si="50"/>
        <v>1.3846251507288737E-4</v>
      </c>
      <c r="F369" s="22">
        <v>32123</v>
      </c>
      <c r="G369" s="21">
        <f t="shared" si="59"/>
        <v>3.0543882496677097E-2</v>
      </c>
      <c r="H369" s="22">
        <v>18853</v>
      </c>
      <c r="I369" s="21">
        <f t="shared" si="60"/>
        <v>1.6540197280959311E-2</v>
      </c>
      <c r="J369" s="22">
        <v>414700</v>
      </c>
      <c r="K369" s="21">
        <f t="shared" si="61"/>
        <v>0.33544519012446122</v>
      </c>
      <c r="L369" s="22">
        <v>20095</v>
      </c>
      <c r="M369" s="21">
        <f t="shared" si="62"/>
        <v>1.5233466115536868E-2</v>
      </c>
      <c r="N369" s="21">
        <f>PRODUCT(D369-F369,100,1/F369)</f>
        <v>-99.51436665317685</v>
      </c>
      <c r="O369" s="21">
        <f>PRODUCT(F369-H369,100,1/H369)</f>
        <v>70.386675860605735</v>
      </c>
      <c r="P369" s="21">
        <f>PRODUCT(H369-J369,100,1/J369)</f>
        <v>-95.453822040028939</v>
      </c>
      <c r="Q369" s="21">
        <f>PRODUCT(J369-L369,100,1/L369)</f>
        <v>1963.6974371734261</v>
      </c>
    </row>
    <row r="370" spans="1:17" s="23" customFormat="1" ht="13.2">
      <c r="A370" s="17">
        <v>364</v>
      </c>
      <c r="B370" s="18" t="s">
        <v>740</v>
      </c>
      <c r="C370" s="19" t="s">
        <v>741</v>
      </c>
      <c r="D370" s="20">
        <v>156</v>
      </c>
      <c r="E370" s="21">
        <f t="shared" si="50"/>
        <v>1.3846251507288737E-4</v>
      </c>
      <c r="F370" s="22">
        <v>1375</v>
      </c>
      <c r="G370" s="21">
        <f t="shared" si="59"/>
        <v>1.3074071049693678E-3</v>
      </c>
      <c r="H370" s="22">
        <v>5778</v>
      </c>
      <c r="I370" s="21">
        <f t="shared" si="60"/>
        <v>5.0691804959095586E-3</v>
      </c>
      <c r="J370" s="22">
        <v>671</v>
      </c>
      <c r="K370" s="21">
        <f t="shared" si="61"/>
        <v>5.4276277447193994E-4</v>
      </c>
      <c r="L370" s="22">
        <v>16673</v>
      </c>
      <c r="M370" s="21">
        <f t="shared" si="62"/>
        <v>1.2639342151995333E-2</v>
      </c>
      <c r="N370" s="21">
        <f>PRODUCT(D370-F370,100,1/F370)</f>
        <v>-88.654545454545456</v>
      </c>
      <c r="O370" s="21">
        <f>PRODUCT(F370-H370,100,1/H370)</f>
        <v>-76.202838352371074</v>
      </c>
      <c r="P370" s="21">
        <f>PRODUCT(H370-J370,100,1/J370)</f>
        <v>761.10283159463484</v>
      </c>
      <c r="Q370" s="21">
        <f>PRODUCT(J370-L370,100,1/L370)</f>
        <v>-95.975529298866434</v>
      </c>
    </row>
    <row r="371" spans="1:17" s="23" customFormat="1" ht="26.4">
      <c r="A371" s="17">
        <v>365</v>
      </c>
      <c r="B371" s="18" t="s">
        <v>742</v>
      </c>
      <c r="C371" s="19" t="s">
        <v>743</v>
      </c>
      <c r="D371" s="20">
        <v>151</v>
      </c>
      <c r="E371" s="21">
        <f t="shared" si="50"/>
        <v>1.3402461394875637E-4</v>
      </c>
      <c r="F371" s="22">
        <v>3286</v>
      </c>
      <c r="G371" s="21">
        <f t="shared" si="59"/>
        <v>3.1244652704940676E-3</v>
      </c>
      <c r="H371" s="22">
        <v>717</v>
      </c>
      <c r="I371" s="21">
        <f t="shared" si="60"/>
        <v>6.2904160878628473E-4</v>
      </c>
      <c r="J371" s="22"/>
      <c r="K371" s="21">
        <f t="shared" si="61"/>
        <v>8.0888640010721309E-7</v>
      </c>
      <c r="L371" s="22"/>
      <c r="M371" s="21">
        <f t="shared" si="62"/>
        <v>7.5807246158431789E-7</v>
      </c>
      <c r="N371" s="21">
        <f>PRODUCT(D371-F371,100,1/F371)</f>
        <v>-95.40474741326841</v>
      </c>
      <c r="O371" s="21">
        <f>PRODUCT(F371-H371,100,1/H371)</f>
        <v>358.29846582984658</v>
      </c>
      <c r="P371" s="21"/>
      <c r="Q371" s="21"/>
    </row>
    <row r="372" spans="1:17" s="23" customFormat="1" ht="26.4">
      <c r="A372" s="17">
        <v>366</v>
      </c>
      <c r="B372" s="18" t="s">
        <v>744</v>
      </c>
      <c r="C372" s="19" t="s">
        <v>745</v>
      </c>
      <c r="D372" s="20">
        <v>147</v>
      </c>
      <c r="E372" s="21">
        <f t="shared" si="50"/>
        <v>1.3047429304945157E-4</v>
      </c>
      <c r="F372" s="22">
        <v>34</v>
      </c>
      <c r="G372" s="21">
        <f t="shared" si="59"/>
        <v>3.2328612050151642E-5</v>
      </c>
      <c r="H372" s="22">
        <v>537</v>
      </c>
      <c r="I372" s="21">
        <f t="shared" si="60"/>
        <v>4.7112321327508357E-4</v>
      </c>
      <c r="J372" s="22"/>
      <c r="K372" s="21">
        <f t="shared" si="61"/>
        <v>8.0888640010721309E-7</v>
      </c>
      <c r="L372" s="22"/>
      <c r="M372" s="21">
        <f t="shared" si="62"/>
        <v>7.5807246158431789E-7</v>
      </c>
      <c r="N372" s="21">
        <f>PRODUCT(D372-F372,100,1/F372)</f>
        <v>332.35294117647061</v>
      </c>
      <c r="O372" s="21">
        <f>PRODUCT(F372-H372,100,1/H372)</f>
        <v>-93.668528864059596</v>
      </c>
      <c r="P372" s="21"/>
      <c r="Q372" s="21"/>
    </row>
    <row r="373" spans="1:17" s="23" customFormat="1" ht="13.2">
      <c r="A373" s="17">
        <v>367</v>
      </c>
      <c r="B373" s="18" t="s">
        <v>746</v>
      </c>
      <c r="C373" s="19" t="s">
        <v>747</v>
      </c>
      <c r="D373" s="20">
        <v>129</v>
      </c>
      <c r="E373" s="21">
        <f t="shared" si="50"/>
        <v>1.1449784900257995E-4</v>
      </c>
      <c r="F373" s="22">
        <v>20477</v>
      </c>
      <c r="G373" s="21">
        <f t="shared" si="59"/>
        <v>1.9470382027969271E-2</v>
      </c>
      <c r="H373" s="22">
        <v>26359</v>
      </c>
      <c r="I373" s="21">
        <f t="shared" si="60"/>
        <v>2.3125394373776403E-2</v>
      </c>
      <c r="J373" s="22">
        <v>45498</v>
      </c>
      <c r="K373" s="21">
        <f t="shared" si="61"/>
        <v>3.6802713432077978E-2</v>
      </c>
      <c r="L373" s="22">
        <v>47708</v>
      </c>
      <c r="M373" s="21">
        <f t="shared" si="62"/>
        <v>3.6166120997264635E-2</v>
      </c>
      <c r="N373" s="21">
        <f>PRODUCT(D373-F373,100,1/F373)</f>
        <v>-99.370024905992096</v>
      </c>
      <c r="O373" s="21">
        <f>PRODUCT(F373-H373,100,1/H373)</f>
        <v>-22.314958837588676</v>
      </c>
      <c r="P373" s="21">
        <f>PRODUCT(H373-J373,100,1/J373)</f>
        <v>-42.065585300452767</v>
      </c>
      <c r="Q373" s="21">
        <f>PRODUCT(J373-L373,100,1/L373)</f>
        <v>-4.6323467762220174</v>
      </c>
    </row>
    <row r="374" spans="1:17" s="23" customFormat="1" ht="13.2">
      <c r="A374" s="17">
        <v>368</v>
      </c>
      <c r="B374" s="18" t="s">
        <v>748</v>
      </c>
      <c r="C374" s="19" t="s">
        <v>749</v>
      </c>
      <c r="D374" s="20">
        <v>108</v>
      </c>
      <c r="E374" s="21">
        <f t="shared" si="50"/>
        <v>9.5858664281229717E-5</v>
      </c>
      <c r="F374" s="22">
        <v>533</v>
      </c>
      <c r="G374" s="21">
        <f t="shared" si="59"/>
        <v>5.0679853596267131E-4</v>
      </c>
      <c r="H374" s="22">
        <v>2199</v>
      </c>
      <c r="I374" s="21">
        <f t="shared" si="60"/>
        <v>1.9292363984951745E-3</v>
      </c>
      <c r="J374" s="22">
        <v>4268</v>
      </c>
      <c r="K374" s="21">
        <f t="shared" si="61"/>
        <v>3.4523271556575852E-3</v>
      </c>
      <c r="L374" s="22"/>
      <c r="M374" s="21">
        <f t="shared" si="62"/>
        <v>7.5807246158431789E-7</v>
      </c>
      <c r="N374" s="21">
        <f>PRODUCT(D374-F374,100,1/F374)</f>
        <v>-79.737335834896811</v>
      </c>
      <c r="O374" s="21">
        <f>PRODUCT(F374-H374,100,1/H374)</f>
        <v>-75.761709868121869</v>
      </c>
      <c r="P374" s="21">
        <f>PRODUCT(H374-J374,100,1/J374)</f>
        <v>-48.477038425492033</v>
      </c>
      <c r="Q374" s="21"/>
    </row>
    <row r="375" spans="1:17" s="23" customFormat="1" ht="52.8">
      <c r="A375" s="17">
        <v>369</v>
      </c>
      <c r="B375" s="18" t="s">
        <v>750</v>
      </c>
      <c r="C375" s="19" t="s">
        <v>751</v>
      </c>
      <c r="D375" s="20">
        <v>103</v>
      </c>
      <c r="E375" s="21">
        <f t="shared" si="50"/>
        <v>9.1420763157098716E-5</v>
      </c>
      <c r="F375" s="22"/>
      <c r="G375" s="21">
        <f t="shared" si="59"/>
        <v>9.5084153088681306E-7</v>
      </c>
      <c r="H375" s="22">
        <v>776</v>
      </c>
      <c r="I375" s="21">
        <f t="shared" si="60"/>
        <v>6.8080374953717853E-4</v>
      </c>
      <c r="J375" s="22"/>
      <c r="K375" s="21">
        <f t="shared" si="61"/>
        <v>8.0888640010721309E-7</v>
      </c>
      <c r="L375" s="22">
        <v>2709</v>
      </c>
      <c r="M375" s="21">
        <f t="shared" si="62"/>
        <v>2.0536182984319173E-3</v>
      </c>
      <c r="N375" s="21"/>
      <c r="O375" s="21">
        <f>PRODUCT(F375-H375,100,1/H375)</f>
        <v>-100</v>
      </c>
      <c r="P375" s="21"/>
      <c r="Q375" s="21">
        <f>PRODUCT(J375-L375,100,1/L375)</f>
        <v>-100</v>
      </c>
    </row>
    <row r="376" spans="1:17" s="23" customFormat="1" ht="39.6">
      <c r="A376" s="17">
        <v>370</v>
      </c>
      <c r="B376" s="18" t="s">
        <v>752</v>
      </c>
      <c r="C376" s="19" t="s">
        <v>753</v>
      </c>
      <c r="D376" s="20">
        <v>100</v>
      </c>
      <c r="E376" s="21">
        <f t="shared" si="50"/>
        <v>8.8758022482620115E-5</v>
      </c>
      <c r="F376" s="22">
        <v>1415</v>
      </c>
      <c r="G376" s="21">
        <f t="shared" si="59"/>
        <v>1.3454407662048405E-3</v>
      </c>
      <c r="H376" s="22">
        <v>2346</v>
      </c>
      <c r="I376" s="21">
        <f t="shared" si="60"/>
        <v>2.0582030881626558E-3</v>
      </c>
      <c r="J376" s="22">
        <v>1884</v>
      </c>
      <c r="K376" s="21">
        <f t="shared" si="61"/>
        <v>1.5239419778019893E-3</v>
      </c>
      <c r="L376" s="22">
        <v>15986</v>
      </c>
      <c r="M376" s="21">
        <f t="shared" si="62"/>
        <v>1.2118546370886905E-2</v>
      </c>
      <c r="N376" s="21">
        <f>PRODUCT(D376-F376,100,1/F376)</f>
        <v>-92.932862190812713</v>
      </c>
      <c r="O376" s="21">
        <f>PRODUCT(F376-H376,100,1/H376)</f>
        <v>-39.684569479965901</v>
      </c>
      <c r="P376" s="21">
        <f>PRODUCT(H376-J376,100,1/J376)</f>
        <v>24.522292993630572</v>
      </c>
      <c r="Q376" s="21">
        <f>PRODUCT(J376-L376,100,1/L376)</f>
        <v>-88.214687851870394</v>
      </c>
    </row>
    <row r="377" spans="1:17" s="23" customFormat="1" ht="52.8">
      <c r="A377" s="17">
        <v>371</v>
      </c>
      <c r="B377" s="18" t="s">
        <v>754</v>
      </c>
      <c r="C377" s="19" t="s">
        <v>755</v>
      </c>
      <c r="D377" s="20">
        <v>87</v>
      </c>
      <c r="E377" s="21">
        <f t="shared" ref="E377:E392" si="63">PRODUCT(D377,100,1/112665872)</f>
        <v>7.7219479559879499E-5</v>
      </c>
      <c r="F377" s="22">
        <v>507</v>
      </c>
      <c r="G377" s="21">
        <f t="shared" si="59"/>
        <v>4.8207665615961423E-4</v>
      </c>
      <c r="H377" s="22">
        <v>243</v>
      </c>
      <c r="I377" s="21">
        <f t="shared" si="60"/>
        <v>2.1318983394012162E-4</v>
      </c>
      <c r="J377" s="22"/>
      <c r="K377" s="21">
        <f t="shared" si="61"/>
        <v>8.0888640010721309E-7</v>
      </c>
      <c r="L377" s="22">
        <v>546</v>
      </c>
      <c r="M377" s="21">
        <f t="shared" si="62"/>
        <v>4.1390756402503759E-4</v>
      </c>
      <c r="N377" s="21">
        <f>PRODUCT(D377-F377,100,1/F377)</f>
        <v>-82.84023668639054</v>
      </c>
      <c r="O377" s="21">
        <f>PRODUCT(F377-H377,100,1/H377)</f>
        <v>108.64197530864199</v>
      </c>
      <c r="P377" s="21"/>
      <c r="Q377" s="21">
        <f>PRODUCT(J377-L377,100,1/L377)</f>
        <v>-100</v>
      </c>
    </row>
    <row r="378" spans="1:17" s="23" customFormat="1" ht="52.8">
      <c r="A378" s="17">
        <v>372</v>
      </c>
      <c r="B378" s="18" t="s">
        <v>756</v>
      </c>
      <c r="C378" s="19" t="s">
        <v>757</v>
      </c>
      <c r="D378" s="20">
        <v>76</v>
      </c>
      <c r="E378" s="21">
        <f t="shared" si="63"/>
        <v>6.7456097086791283E-5</v>
      </c>
      <c r="F378" s="22"/>
      <c r="G378" s="21">
        <f t="shared" si="59"/>
        <v>9.5084153088681306E-7</v>
      </c>
      <c r="H378" s="22">
        <v>311</v>
      </c>
      <c r="I378" s="21">
        <f t="shared" si="60"/>
        <v>2.728478944665754E-4</v>
      </c>
      <c r="J378" s="22"/>
      <c r="K378" s="21">
        <f t="shared" si="61"/>
        <v>8.0888640010721309E-7</v>
      </c>
      <c r="L378" s="22"/>
      <c r="M378" s="21">
        <f t="shared" si="62"/>
        <v>7.5807246158431789E-7</v>
      </c>
      <c r="N378" s="21"/>
      <c r="O378" s="21">
        <f>PRODUCT(F378-H378,100,1/H378)</f>
        <v>-100</v>
      </c>
      <c r="P378" s="21"/>
      <c r="Q378" s="21"/>
    </row>
    <row r="379" spans="1:17" s="23" customFormat="1" ht="52.8">
      <c r="A379" s="17">
        <v>373</v>
      </c>
      <c r="B379" s="28" t="s">
        <v>758</v>
      </c>
      <c r="C379" s="29" t="s">
        <v>759</v>
      </c>
      <c r="D379" s="20">
        <v>50</v>
      </c>
      <c r="E379" s="21">
        <f t="shared" si="63"/>
        <v>4.4379011241310057E-5</v>
      </c>
      <c r="F379" s="26"/>
      <c r="G379" s="27">
        <f t="shared" si="59"/>
        <v>9.5084153088681306E-7</v>
      </c>
      <c r="H379" s="26"/>
      <c r="I379" s="27">
        <f t="shared" si="60"/>
        <v>8.7732441950667331E-7</v>
      </c>
      <c r="J379" s="26">
        <v>50</v>
      </c>
      <c r="K379" s="27">
        <f t="shared" si="61"/>
        <v>4.0444320005360651E-5</v>
      </c>
      <c r="L379" s="26"/>
      <c r="M379" s="27">
        <f t="shared" si="62"/>
        <v>7.5807246158431789E-7</v>
      </c>
      <c r="N379" s="21"/>
      <c r="O379" s="27"/>
      <c r="P379" s="27">
        <f>PRODUCT(H379-J379,100,1/J379)</f>
        <v>-100</v>
      </c>
      <c r="Q379" s="27"/>
    </row>
    <row r="380" spans="1:17" s="23" customFormat="1" ht="13.2">
      <c r="A380" s="17">
        <v>374</v>
      </c>
      <c r="B380" s="24" t="s">
        <v>760</v>
      </c>
      <c r="C380" s="25" t="s">
        <v>761</v>
      </c>
      <c r="D380" s="20">
        <v>43</v>
      </c>
      <c r="E380" s="21">
        <f t="shared" si="63"/>
        <v>3.8165949667526649E-5</v>
      </c>
      <c r="F380" s="22"/>
      <c r="G380" s="21"/>
      <c r="H380" s="22"/>
      <c r="I380" s="21"/>
      <c r="J380" s="22"/>
      <c r="K380" s="21"/>
      <c r="L380" s="22"/>
      <c r="M380" s="21"/>
      <c r="N380" s="21"/>
      <c r="O380" s="21"/>
      <c r="P380" s="21"/>
      <c r="Q380" s="21"/>
    </row>
    <row r="381" spans="1:17" s="23" customFormat="1" ht="52.8">
      <c r="A381" s="17">
        <v>375</v>
      </c>
      <c r="B381" s="18" t="s">
        <v>762</v>
      </c>
      <c r="C381" s="19" t="s">
        <v>763</v>
      </c>
      <c r="D381" s="20">
        <v>36</v>
      </c>
      <c r="E381" s="21">
        <f t="shared" si="63"/>
        <v>3.1952888093743241E-5</v>
      </c>
      <c r="F381" s="22">
        <v>1422</v>
      </c>
      <c r="G381" s="21">
        <f>PRODUCT(F381,100,1/105169996)</f>
        <v>1.3520966569210481E-3</v>
      </c>
      <c r="H381" s="22">
        <v>295</v>
      </c>
      <c r="I381" s="21">
        <f>PRODUCT(H381,100,1/113982921)</f>
        <v>2.5881070375446865E-4</v>
      </c>
      <c r="J381" s="22">
        <v>2873</v>
      </c>
      <c r="K381" s="21">
        <f>PRODUCT(J381,100,1/123626754)</f>
        <v>2.3239306275080231E-3</v>
      </c>
      <c r="L381" s="22"/>
      <c r="M381" s="21">
        <f>PRODUCT(L381,100,1/131913511)</f>
        <v>7.5807246158431789E-7</v>
      </c>
      <c r="N381" s="21">
        <f>PRODUCT(D381-F381,100,1/F381)</f>
        <v>-97.468354430379748</v>
      </c>
      <c r="O381" s="21">
        <f>PRODUCT(F381-H381,100,1/H381)</f>
        <v>382.03389830508473</v>
      </c>
      <c r="P381" s="21">
        <f>PRODUCT(H381-J381,100,1/J381)</f>
        <v>-89.731987469544038</v>
      </c>
      <c r="Q381" s="21"/>
    </row>
    <row r="382" spans="1:17" s="23" customFormat="1" ht="13.2">
      <c r="A382" s="17">
        <v>376</v>
      </c>
      <c r="B382" s="24" t="s">
        <v>764</v>
      </c>
      <c r="C382" s="25" t="s">
        <v>765</v>
      </c>
      <c r="D382" s="20">
        <v>34</v>
      </c>
      <c r="E382" s="21">
        <f t="shared" si="63"/>
        <v>3.0177727644090837E-5</v>
      </c>
      <c r="F382" s="22"/>
      <c r="G382" s="21"/>
      <c r="H382" s="22"/>
      <c r="I382" s="21"/>
      <c r="J382" s="22"/>
      <c r="K382" s="21"/>
      <c r="L382" s="22"/>
      <c r="M382" s="21"/>
      <c r="N382" s="21"/>
      <c r="O382" s="21"/>
      <c r="P382" s="21"/>
      <c r="Q382" s="21"/>
    </row>
    <row r="383" spans="1:17" s="23" customFormat="1" ht="26.4">
      <c r="A383" s="17">
        <v>377</v>
      </c>
      <c r="B383" s="28" t="s">
        <v>766</v>
      </c>
      <c r="C383" s="29" t="s">
        <v>767</v>
      </c>
      <c r="D383" s="20">
        <v>33</v>
      </c>
      <c r="E383" s="21">
        <f t="shared" si="63"/>
        <v>2.9290147419264637E-5</v>
      </c>
      <c r="F383" s="26"/>
      <c r="G383" s="27">
        <f>PRODUCT(F383,100,1/105169996)</f>
        <v>9.5084153088681306E-7</v>
      </c>
      <c r="H383" s="26"/>
      <c r="I383" s="27">
        <f>PRODUCT(H383,100,1/113982921)</f>
        <v>8.7732441950667331E-7</v>
      </c>
      <c r="J383" s="26"/>
      <c r="K383" s="27">
        <f>PRODUCT(J383,100,1/123626754)</f>
        <v>8.0888640010721309E-7</v>
      </c>
      <c r="L383" s="26">
        <v>533</v>
      </c>
      <c r="M383" s="27">
        <f>PRODUCT(L383,100,1/131913511)</f>
        <v>4.0405262202444146E-4</v>
      </c>
      <c r="N383" s="21"/>
      <c r="O383" s="27"/>
      <c r="P383" s="27"/>
      <c r="Q383" s="27">
        <f>PRODUCT(J383-L383,100,1/L383)</f>
        <v>-100</v>
      </c>
    </row>
    <row r="384" spans="1:17" s="23" customFormat="1" ht="13.2">
      <c r="A384" s="17">
        <v>378</v>
      </c>
      <c r="B384" s="24" t="s">
        <v>768</v>
      </c>
      <c r="C384" s="25" t="s">
        <v>769</v>
      </c>
      <c r="D384" s="20">
        <v>33</v>
      </c>
      <c r="E384" s="21">
        <f t="shared" si="63"/>
        <v>2.9290147419264637E-5</v>
      </c>
      <c r="F384" s="22"/>
      <c r="G384" s="21"/>
      <c r="H384" s="22"/>
      <c r="I384" s="21"/>
      <c r="J384" s="22"/>
      <c r="K384" s="21"/>
      <c r="L384" s="22"/>
      <c r="M384" s="21"/>
      <c r="N384" s="21"/>
      <c r="O384" s="21"/>
      <c r="P384" s="21"/>
      <c r="Q384" s="21"/>
    </row>
    <row r="385" spans="1:17" s="23" customFormat="1" ht="13.2">
      <c r="A385" s="17">
        <v>379</v>
      </c>
      <c r="B385" s="24" t="s">
        <v>770</v>
      </c>
      <c r="C385" s="25" t="s">
        <v>771</v>
      </c>
      <c r="D385" s="20">
        <v>31</v>
      </c>
      <c r="E385" s="21">
        <f t="shared" si="63"/>
        <v>2.7514986969612233E-5</v>
      </c>
      <c r="F385" s="22"/>
      <c r="G385" s="21"/>
      <c r="H385" s="22"/>
      <c r="I385" s="21"/>
      <c r="J385" s="22"/>
      <c r="K385" s="21"/>
      <c r="L385" s="22"/>
      <c r="M385" s="21"/>
      <c r="N385" s="21"/>
      <c r="O385" s="21"/>
      <c r="P385" s="21"/>
      <c r="Q385" s="21"/>
    </row>
    <row r="386" spans="1:17" s="23" customFormat="1" ht="52.8">
      <c r="A386" s="17">
        <v>380</v>
      </c>
      <c r="B386" s="18" t="s">
        <v>772</v>
      </c>
      <c r="C386" s="19" t="s">
        <v>773</v>
      </c>
      <c r="D386" s="20">
        <v>28</v>
      </c>
      <c r="E386" s="21">
        <f t="shared" si="63"/>
        <v>2.4852246295133629E-5</v>
      </c>
      <c r="F386" s="22">
        <v>609</v>
      </c>
      <c r="G386" s="21">
        <f>PRODUCT(F386,100,1/105169996)</f>
        <v>5.790624923100691E-4</v>
      </c>
      <c r="H386" s="22">
        <v>830</v>
      </c>
      <c r="I386" s="21">
        <f>PRODUCT(H386,100,1/113982921)</f>
        <v>7.2817926819053881E-4</v>
      </c>
      <c r="J386" s="22">
        <v>292</v>
      </c>
      <c r="K386" s="21">
        <f>PRODUCT(J386,100,1/123626754)</f>
        <v>2.3619482883130622E-4</v>
      </c>
      <c r="L386" s="22">
        <v>5744</v>
      </c>
      <c r="M386" s="21">
        <f>PRODUCT(L386,100,1/131913511)</f>
        <v>4.3543682193403219E-3</v>
      </c>
      <c r="N386" s="21">
        <f>PRODUCT(D386-F386,100,1/F386)</f>
        <v>-95.402298850574709</v>
      </c>
      <c r="O386" s="21">
        <f>PRODUCT(F386-H386,100,1/H386)</f>
        <v>-26.626506024096386</v>
      </c>
      <c r="P386" s="21">
        <f>PRODUCT(H386-J386,100,1/J386)</f>
        <v>184.24657534246575</v>
      </c>
      <c r="Q386" s="21">
        <f>PRODUCT(J386-L386,100,1/L386)</f>
        <v>-94.916434540389972</v>
      </c>
    </row>
    <row r="387" spans="1:17" s="23" customFormat="1" ht="13.2">
      <c r="A387" s="17">
        <v>381</v>
      </c>
      <c r="B387" s="24" t="s">
        <v>774</v>
      </c>
      <c r="C387" s="25" t="s">
        <v>775</v>
      </c>
      <c r="D387" s="20">
        <v>27</v>
      </c>
      <c r="E387" s="21">
        <f t="shared" si="63"/>
        <v>2.3964666070307429E-5</v>
      </c>
      <c r="F387" s="22"/>
      <c r="G387" s="21"/>
      <c r="H387" s="22"/>
      <c r="I387" s="21"/>
      <c r="J387" s="22"/>
      <c r="K387" s="21"/>
      <c r="L387" s="22"/>
      <c r="M387" s="21"/>
      <c r="N387" s="21"/>
      <c r="O387" s="21"/>
      <c r="P387" s="21"/>
      <c r="Q387" s="21"/>
    </row>
    <row r="388" spans="1:17" s="23" customFormat="1" ht="39.6">
      <c r="A388" s="17">
        <v>382</v>
      </c>
      <c r="B388" s="18" t="s">
        <v>776</v>
      </c>
      <c r="C388" s="19" t="s">
        <v>777</v>
      </c>
      <c r="D388" s="20">
        <v>24</v>
      </c>
      <c r="E388" s="21">
        <f t="shared" si="63"/>
        <v>2.1301925395828825E-5</v>
      </c>
      <c r="F388" s="22">
        <v>5373</v>
      </c>
      <c r="G388" s="21">
        <f>PRODUCT(F388,100,1/105169996)</f>
        <v>5.1088715454548463E-3</v>
      </c>
      <c r="H388" s="22">
        <v>10095</v>
      </c>
      <c r="I388" s="21">
        <f>PRODUCT(H388,100,1/113982921)</f>
        <v>8.8565900149198667E-3</v>
      </c>
      <c r="J388" s="22"/>
      <c r="K388" s="21">
        <f>PRODUCT(J388,100,1/123626754)</f>
        <v>8.0888640010721309E-7</v>
      </c>
      <c r="L388" s="22">
        <v>16247</v>
      </c>
      <c r="M388" s="21">
        <f>PRODUCT(L388,100,1/131913511)</f>
        <v>1.2316403283360413E-2</v>
      </c>
      <c r="N388" s="21">
        <f>PRODUCT(D388-F388,100,1/F388)</f>
        <v>-99.553322166387488</v>
      </c>
      <c r="O388" s="21">
        <f>PRODUCT(F388-H388,100,1/H388)</f>
        <v>-46.775631500742939</v>
      </c>
      <c r="P388" s="21" t="e">
        <f>PRODUCT(H388-J388,100,1/J388)</f>
        <v>#DIV/0!</v>
      </c>
      <c r="Q388" s="21">
        <f>PRODUCT(J388-L388,100,1/L388)</f>
        <v>-99.999999999999986</v>
      </c>
    </row>
    <row r="389" spans="1:17" s="23" customFormat="1" ht="52.8">
      <c r="A389" s="17">
        <v>383</v>
      </c>
      <c r="B389" s="28" t="s">
        <v>778</v>
      </c>
      <c r="C389" s="29" t="s">
        <v>779</v>
      </c>
      <c r="D389" s="20">
        <v>21</v>
      </c>
      <c r="E389" s="21">
        <f t="shared" si="63"/>
        <v>1.8639184721350225E-5</v>
      </c>
      <c r="F389" s="26"/>
      <c r="G389" s="27">
        <f>PRODUCT(F389,100,1/105169996)</f>
        <v>9.5084153088681306E-7</v>
      </c>
      <c r="H389" s="26"/>
      <c r="I389" s="27">
        <f>PRODUCT(H389,100,1/113982921)</f>
        <v>8.7732441950667331E-7</v>
      </c>
      <c r="J389" s="26">
        <v>2695</v>
      </c>
      <c r="K389" s="27">
        <f>PRODUCT(J389,100,1/123626754)</f>
        <v>2.1799488482889392E-3</v>
      </c>
      <c r="L389" s="26"/>
      <c r="M389" s="27">
        <f>PRODUCT(L389,100,1/131913511)</f>
        <v>7.5807246158431789E-7</v>
      </c>
      <c r="N389" s="21"/>
      <c r="O389" s="27"/>
      <c r="P389" s="27">
        <f>PRODUCT(H389-J389,100,1/J389)</f>
        <v>-100</v>
      </c>
      <c r="Q389" s="27"/>
    </row>
    <row r="390" spans="1:17" s="23" customFormat="1" ht="13.2">
      <c r="A390" s="17">
        <v>384</v>
      </c>
      <c r="B390" s="24" t="s">
        <v>780</v>
      </c>
      <c r="C390" s="25" t="s">
        <v>781</v>
      </c>
      <c r="D390" s="20">
        <v>11</v>
      </c>
      <c r="E390" s="21">
        <f t="shared" si="63"/>
        <v>9.7633824730882124E-6</v>
      </c>
      <c r="F390" s="22"/>
      <c r="G390" s="21"/>
      <c r="H390" s="22"/>
      <c r="I390" s="21"/>
      <c r="J390" s="22"/>
      <c r="K390" s="21"/>
      <c r="L390" s="22"/>
      <c r="M390" s="21"/>
      <c r="N390" s="21"/>
      <c r="O390" s="21"/>
      <c r="P390" s="21"/>
      <c r="Q390" s="21"/>
    </row>
    <row r="391" spans="1:17" s="23" customFormat="1" ht="26.4">
      <c r="A391" s="17">
        <v>385</v>
      </c>
      <c r="B391" s="18" t="s">
        <v>782</v>
      </c>
      <c r="C391" s="19" t="s">
        <v>783</v>
      </c>
      <c r="D391" s="20">
        <v>9</v>
      </c>
      <c r="E391" s="21">
        <f t="shared" si="63"/>
        <v>7.9882220234358103E-6</v>
      </c>
      <c r="F391" s="22">
        <v>403</v>
      </c>
      <c r="G391" s="21">
        <f>PRODUCT(F391,100,1/105169996)</f>
        <v>3.8318913694738565E-4</v>
      </c>
      <c r="H391" s="22"/>
      <c r="I391" s="21">
        <f>PRODUCT(H391,100,1/113982921)</f>
        <v>8.7732441950667331E-7</v>
      </c>
      <c r="J391" s="22"/>
      <c r="K391" s="21">
        <f>PRODUCT(J391,100,1/123626754)</f>
        <v>8.0888640010721309E-7</v>
      </c>
      <c r="L391" s="22"/>
      <c r="M391" s="21">
        <f>PRODUCT(L391,100,1/131913511)</f>
        <v>7.5807246158431789E-7</v>
      </c>
      <c r="N391" s="21">
        <f>PRODUCT(D391-F391,100,1/F391)</f>
        <v>-97.766749379652609</v>
      </c>
      <c r="O391" s="21"/>
      <c r="P391" s="21"/>
      <c r="Q391" s="21"/>
    </row>
    <row r="392" spans="1:17" s="23" customFormat="1" ht="13.2">
      <c r="A392" s="17">
        <v>386</v>
      </c>
      <c r="B392" s="24" t="s">
        <v>784</v>
      </c>
      <c r="C392" s="25" t="s">
        <v>785</v>
      </c>
      <c r="D392" s="20">
        <v>5</v>
      </c>
      <c r="E392" s="21">
        <f t="shared" si="63"/>
        <v>4.4379011241310052E-6</v>
      </c>
      <c r="F392" s="22"/>
      <c r="G392" s="21"/>
      <c r="H392" s="22"/>
      <c r="I392" s="21"/>
      <c r="J392" s="22"/>
      <c r="K392" s="21"/>
      <c r="L392" s="22"/>
      <c r="M392" s="21"/>
      <c r="N392" s="21"/>
      <c r="O392" s="21"/>
      <c r="P392" s="21"/>
      <c r="Q392" s="21"/>
    </row>
    <row r="393" spans="1:17" s="39" customFormat="1" ht="12" customHeight="1">
      <c r="A393" s="33"/>
      <c r="B393" s="34" t="s">
        <v>786</v>
      </c>
      <c r="C393" s="35" t="s">
        <v>787</v>
      </c>
      <c r="D393" s="36"/>
      <c r="E393" s="36"/>
      <c r="F393" s="37">
        <v>3043138</v>
      </c>
      <c r="G393" s="38">
        <f t="shared" ref="G393:G456" si="64">PRODUCT(F393,100,1/105169996)</f>
        <v>2.8935419946198344</v>
      </c>
      <c r="H393" s="37">
        <v>1267355</v>
      </c>
      <c r="I393" s="38">
        <f t="shared" ref="I393:I456" si="65">PRODUCT(H393,100,1/113982921)</f>
        <v>1.11188148968388</v>
      </c>
      <c r="J393" s="37">
        <v>1738193</v>
      </c>
      <c r="K393" s="38">
        <f t="shared" ref="K393:K456" si="66">PRODUCT(J393,100,1/123626754)</f>
        <v>1.4060006784615571</v>
      </c>
      <c r="L393" s="37">
        <v>2322274</v>
      </c>
      <c r="M393" s="38">
        <f t="shared" ref="M393:M456" si="67">PRODUCT(L393,100,1/131913511)</f>
        <v>1.7604519676532602</v>
      </c>
      <c r="N393" s="38">
        <f>PRODUCT(D393-F393,100,1/F393)</f>
        <v>-100</v>
      </c>
      <c r="O393" s="38">
        <f>PRODUCT(F393-H393,100,1/H393)</f>
        <v>140.11725207222918</v>
      </c>
      <c r="P393" s="38">
        <f>PRODUCT(H393-J393,100,1/J393)</f>
        <v>-27.087785993845333</v>
      </c>
      <c r="Q393" s="38">
        <f>PRODUCT(J393-L393,100,1/L393)</f>
        <v>-25.151252608434664</v>
      </c>
    </row>
    <row r="394" spans="1:17" s="39" customFormat="1" ht="21.6">
      <c r="A394" s="40"/>
      <c r="B394" s="34" t="s">
        <v>788</v>
      </c>
      <c r="C394" s="35" t="s">
        <v>789</v>
      </c>
      <c r="D394" s="36"/>
      <c r="E394" s="36"/>
      <c r="F394" s="37">
        <v>377790</v>
      </c>
      <c r="G394" s="38">
        <f t="shared" si="64"/>
        <v>0.35921842195372911</v>
      </c>
      <c r="H394" s="37">
        <v>277418</v>
      </c>
      <c r="I394" s="38">
        <f t="shared" si="65"/>
        <v>0.2433855858107023</v>
      </c>
      <c r="J394" s="37">
        <v>680684</v>
      </c>
      <c r="K394" s="38">
        <f t="shared" si="66"/>
        <v>0.55059603037057825</v>
      </c>
      <c r="L394" s="37">
        <v>41160</v>
      </c>
      <c r="M394" s="38">
        <f t="shared" si="67"/>
        <v>3.1202262518810524E-2</v>
      </c>
      <c r="N394" s="38">
        <f>PRODUCT(D394-F394,100,1/F394)</f>
        <v>-100</v>
      </c>
      <c r="O394" s="38">
        <f>PRODUCT(F394-H394,100,1/H394)</f>
        <v>36.180781348001936</v>
      </c>
      <c r="P394" s="38">
        <f>PRODUCT(H394-J394,100,1/J394)</f>
        <v>-59.24423080313332</v>
      </c>
      <c r="Q394" s="38">
        <f>PRODUCT(J394-L394,100,1/L394)</f>
        <v>1553.7512147716229</v>
      </c>
    </row>
    <row r="395" spans="1:17" s="39" customFormat="1" ht="43.2">
      <c r="A395" s="40"/>
      <c r="B395" s="34" t="s">
        <v>790</v>
      </c>
      <c r="C395" s="35" t="s">
        <v>791</v>
      </c>
      <c r="D395" s="36"/>
      <c r="E395" s="36"/>
      <c r="F395" s="37">
        <v>143202</v>
      </c>
      <c r="G395" s="38">
        <f t="shared" si="64"/>
        <v>0.13616240890605341</v>
      </c>
      <c r="H395" s="37"/>
      <c r="I395" s="38">
        <f t="shared" si="65"/>
        <v>8.7732441950667331E-7</v>
      </c>
      <c r="J395" s="37"/>
      <c r="K395" s="38">
        <f t="shared" si="66"/>
        <v>8.0888640010721309E-7</v>
      </c>
      <c r="L395" s="37">
        <v>78283</v>
      </c>
      <c r="M395" s="38">
        <f t="shared" si="67"/>
        <v>5.9344186510205156E-2</v>
      </c>
      <c r="N395" s="38">
        <f>PRODUCT(D395-F395,100,1/F395)</f>
        <v>-100</v>
      </c>
      <c r="O395" s="38"/>
      <c r="P395" s="38"/>
      <c r="Q395" s="38">
        <f>PRODUCT(J395-L395,100,1/L395)</f>
        <v>-100</v>
      </c>
    </row>
    <row r="396" spans="1:17" s="39" customFormat="1" ht="21.6">
      <c r="A396" s="40"/>
      <c r="B396" s="34" t="s">
        <v>792</v>
      </c>
      <c r="C396" s="35" t="s">
        <v>793</v>
      </c>
      <c r="D396" s="35"/>
      <c r="E396" s="35"/>
      <c r="F396" s="37">
        <v>129554</v>
      </c>
      <c r="G396" s="38">
        <f t="shared" si="64"/>
        <v>0.12318532369251017</v>
      </c>
      <c r="H396" s="37">
        <v>308932</v>
      </c>
      <c r="I396" s="38">
        <f t="shared" si="65"/>
        <v>0.27103358756703561</v>
      </c>
      <c r="J396" s="37">
        <v>170976</v>
      </c>
      <c r="K396" s="38">
        <f t="shared" si="66"/>
        <v>0.13830016114473087</v>
      </c>
      <c r="L396" s="41"/>
      <c r="M396" s="38">
        <f t="shared" si="67"/>
        <v>7.5807246158431789E-7</v>
      </c>
      <c r="N396" s="38">
        <f>PRODUCT(D396-F396,100,1/F396)</f>
        <v>-100.00000000000001</v>
      </c>
      <c r="O396" s="38">
        <f>PRODUCT(F396-H396,100,1/H396)</f>
        <v>-58.063910504577059</v>
      </c>
      <c r="P396" s="38">
        <f>PRODUCT(H396-J396,100,1/J396)</f>
        <v>80.687347931873489</v>
      </c>
      <c r="Q396" s="38"/>
    </row>
    <row r="397" spans="1:17" s="39" customFormat="1" ht="21.6">
      <c r="A397" s="40"/>
      <c r="B397" s="34" t="s">
        <v>794</v>
      </c>
      <c r="C397" s="35" t="s">
        <v>795</v>
      </c>
      <c r="D397" s="36"/>
      <c r="E397" s="36"/>
      <c r="F397" s="37">
        <v>92398</v>
      </c>
      <c r="G397" s="38">
        <f t="shared" si="64"/>
        <v>8.7855855770879746E-2</v>
      </c>
      <c r="H397" s="37">
        <v>35926</v>
      </c>
      <c r="I397" s="38">
        <f t="shared" si="65"/>
        <v>3.1518757095196748E-2</v>
      </c>
      <c r="J397" s="37">
        <v>4162</v>
      </c>
      <c r="K397" s="38">
        <f t="shared" si="66"/>
        <v>3.3665851972462207E-3</v>
      </c>
      <c r="L397" s="37"/>
      <c r="M397" s="38">
        <f t="shared" si="67"/>
        <v>7.5807246158431789E-7</v>
      </c>
      <c r="N397" s="38">
        <f>PRODUCT(D397-F397,100,1/F397)</f>
        <v>-100</v>
      </c>
      <c r="O397" s="38">
        <f>PRODUCT(F397-H397,100,1/H397)</f>
        <v>157.18977899014641</v>
      </c>
      <c r="P397" s="38">
        <f>PRODUCT(H397-J397,100,1/J397)</f>
        <v>763.19077366650652</v>
      </c>
      <c r="Q397" s="38"/>
    </row>
    <row r="398" spans="1:17" s="39" customFormat="1" ht="32.4">
      <c r="A398" s="40"/>
      <c r="B398" s="34" t="s">
        <v>796</v>
      </c>
      <c r="C398" s="35" t="s">
        <v>797</v>
      </c>
      <c r="D398" s="36"/>
      <c r="E398" s="36"/>
      <c r="F398" s="37">
        <v>53521</v>
      </c>
      <c r="G398" s="38">
        <f t="shared" si="64"/>
        <v>5.088998957459312E-2</v>
      </c>
      <c r="H398" s="37">
        <v>44688</v>
      </c>
      <c r="I398" s="38">
        <f t="shared" si="65"/>
        <v>3.9205873658914217E-2</v>
      </c>
      <c r="J398" s="37">
        <v>26391</v>
      </c>
      <c r="K398" s="38">
        <f t="shared" si="66"/>
        <v>2.134732098522946E-2</v>
      </c>
      <c r="L398" s="37">
        <v>102232</v>
      </c>
      <c r="M398" s="38">
        <f t="shared" si="67"/>
        <v>7.7499263892687992E-2</v>
      </c>
      <c r="N398" s="38">
        <f>PRODUCT(D398-F398,100,1/F398)</f>
        <v>-100</v>
      </c>
      <c r="O398" s="38">
        <f>PRODUCT(F398-H398,100,1/H398)</f>
        <v>19.765932688865021</v>
      </c>
      <c r="P398" s="38">
        <f>PRODUCT(H398-J398,100,1/J398)</f>
        <v>69.330453563714897</v>
      </c>
      <c r="Q398" s="38">
        <f>PRODUCT(J398-L398,100,1/L398)</f>
        <v>-74.185186634321937</v>
      </c>
    </row>
    <row r="399" spans="1:17" s="39" customFormat="1" ht="10.8">
      <c r="A399" s="40"/>
      <c r="B399" s="34" t="s">
        <v>798</v>
      </c>
      <c r="C399" s="35" t="s">
        <v>799</v>
      </c>
      <c r="D399" s="36"/>
      <c r="E399" s="36"/>
      <c r="F399" s="37">
        <v>51438</v>
      </c>
      <c r="G399" s="38">
        <f t="shared" si="64"/>
        <v>4.8909386665755887E-2</v>
      </c>
      <c r="H399" s="37">
        <v>13672</v>
      </c>
      <c r="I399" s="38">
        <f t="shared" si="65"/>
        <v>1.1994779463495238E-2</v>
      </c>
      <c r="J399" s="37"/>
      <c r="K399" s="38">
        <f t="shared" si="66"/>
        <v>8.0888640010721309E-7</v>
      </c>
      <c r="L399" s="37"/>
      <c r="M399" s="38">
        <f t="shared" si="67"/>
        <v>7.5807246158431789E-7</v>
      </c>
      <c r="N399" s="38">
        <f>PRODUCT(D399-F399,100,1/F399)</f>
        <v>-100</v>
      </c>
      <c r="O399" s="38">
        <f>PRODUCT(F399-H399,100,1/H399)</f>
        <v>276.22878876535987</v>
      </c>
      <c r="P399" s="38"/>
      <c r="Q399" s="38"/>
    </row>
    <row r="400" spans="1:17" s="39" customFormat="1" ht="12" customHeight="1">
      <c r="A400" s="40"/>
      <c r="B400" s="34" t="s">
        <v>800</v>
      </c>
      <c r="C400" s="35" t="s">
        <v>801</v>
      </c>
      <c r="D400" s="36"/>
      <c r="E400" s="36"/>
      <c r="F400" s="37">
        <v>51188</v>
      </c>
      <c r="G400" s="38">
        <f t="shared" si="64"/>
        <v>4.8671676283034183E-2</v>
      </c>
      <c r="H400" s="37"/>
      <c r="I400" s="38">
        <f t="shared" si="65"/>
        <v>8.7732441950667331E-7</v>
      </c>
      <c r="J400" s="37"/>
      <c r="K400" s="38">
        <f t="shared" si="66"/>
        <v>8.0888640010721309E-7</v>
      </c>
      <c r="L400" s="37"/>
      <c r="M400" s="38">
        <f t="shared" si="67"/>
        <v>7.5807246158431789E-7</v>
      </c>
      <c r="N400" s="38">
        <f>PRODUCT(D400-F400,100,1/F400)</f>
        <v>-100</v>
      </c>
      <c r="O400" s="38"/>
      <c r="P400" s="38"/>
      <c r="Q400" s="38"/>
    </row>
    <row r="401" spans="1:17" s="39" customFormat="1" ht="21.6">
      <c r="A401" s="40"/>
      <c r="B401" s="34" t="s">
        <v>802</v>
      </c>
      <c r="C401" s="35" t="s">
        <v>803</v>
      </c>
      <c r="D401" s="36"/>
      <c r="E401" s="36"/>
      <c r="F401" s="37">
        <v>42624</v>
      </c>
      <c r="G401" s="38">
        <f t="shared" si="64"/>
        <v>4.0528669412519522E-2</v>
      </c>
      <c r="H401" s="37"/>
      <c r="I401" s="38">
        <f t="shared" si="65"/>
        <v>8.7732441950667331E-7</v>
      </c>
      <c r="J401" s="37"/>
      <c r="K401" s="38">
        <f t="shared" si="66"/>
        <v>8.0888640010721309E-7</v>
      </c>
      <c r="L401" s="37"/>
      <c r="M401" s="38">
        <f t="shared" si="67"/>
        <v>7.5807246158431789E-7</v>
      </c>
      <c r="N401" s="38">
        <f>PRODUCT(D401-F401,100,1/F401)</f>
        <v>-100</v>
      </c>
      <c r="O401" s="38"/>
      <c r="P401" s="38"/>
      <c r="Q401" s="38"/>
    </row>
    <row r="402" spans="1:17" s="39" customFormat="1" ht="32.4">
      <c r="A402" s="40"/>
      <c r="B402" s="34" t="s">
        <v>804</v>
      </c>
      <c r="C402" s="35" t="s">
        <v>805</v>
      </c>
      <c r="D402" s="36"/>
      <c r="E402" s="36"/>
      <c r="F402" s="37">
        <v>33655</v>
      </c>
      <c r="G402" s="38">
        <f t="shared" si="64"/>
        <v>3.2000571721995691E-2</v>
      </c>
      <c r="H402" s="37">
        <v>3577</v>
      </c>
      <c r="I402" s="38">
        <f t="shared" si="65"/>
        <v>3.1381894485753704E-3</v>
      </c>
      <c r="J402" s="37"/>
      <c r="K402" s="38">
        <f t="shared" si="66"/>
        <v>8.0888640010721309E-7</v>
      </c>
      <c r="L402" s="37"/>
      <c r="M402" s="38">
        <f t="shared" si="67"/>
        <v>7.5807246158431789E-7</v>
      </c>
      <c r="N402" s="38">
        <f>PRODUCT(D402-F402,100,1/F402)</f>
        <v>-100</v>
      </c>
      <c r="O402" s="38">
        <f>PRODUCT(F402-H402,100,1/H402)</f>
        <v>840.87223930668154</v>
      </c>
      <c r="P402" s="38"/>
      <c r="Q402" s="38"/>
    </row>
    <row r="403" spans="1:17" s="39" customFormat="1" ht="12" customHeight="1">
      <c r="A403" s="40"/>
      <c r="B403" s="34" t="s">
        <v>806</v>
      </c>
      <c r="C403" s="35" t="s">
        <v>807</v>
      </c>
      <c r="D403" s="36"/>
      <c r="E403" s="36"/>
      <c r="F403" s="37">
        <v>30352</v>
      </c>
      <c r="G403" s="38">
        <f t="shared" si="64"/>
        <v>2.885994214547655E-2</v>
      </c>
      <c r="H403" s="37"/>
      <c r="I403" s="38">
        <f t="shared" si="65"/>
        <v>8.7732441950667331E-7</v>
      </c>
      <c r="J403" s="37"/>
      <c r="K403" s="38">
        <f t="shared" si="66"/>
        <v>8.0888640010721309E-7</v>
      </c>
      <c r="L403" s="37"/>
      <c r="M403" s="38">
        <f t="shared" si="67"/>
        <v>7.5807246158431789E-7</v>
      </c>
      <c r="N403" s="38">
        <f>PRODUCT(D403-F403,100,1/F403)</f>
        <v>-100</v>
      </c>
      <c r="O403" s="38"/>
      <c r="P403" s="38"/>
      <c r="Q403" s="38"/>
    </row>
    <row r="404" spans="1:17" s="39" customFormat="1" ht="32.4">
      <c r="A404" s="40"/>
      <c r="B404" s="34" t="s">
        <v>808</v>
      </c>
      <c r="C404" s="35" t="s">
        <v>809</v>
      </c>
      <c r="D404" s="36"/>
      <c r="E404" s="36"/>
      <c r="F404" s="37">
        <v>22346</v>
      </c>
      <c r="G404" s="38">
        <f t="shared" si="64"/>
        <v>2.1247504849196724E-2</v>
      </c>
      <c r="H404" s="37">
        <v>20474</v>
      </c>
      <c r="I404" s="38">
        <f t="shared" si="65"/>
        <v>1.7962340164979631E-2</v>
      </c>
      <c r="J404" s="37">
        <v>24186</v>
      </c>
      <c r="K404" s="38">
        <f t="shared" si="66"/>
        <v>1.9563726472993054E-2</v>
      </c>
      <c r="L404" s="37">
        <v>22971</v>
      </c>
      <c r="M404" s="38">
        <f t="shared" si="67"/>
        <v>1.7413682515053368E-2</v>
      </c>
      <c r="N404" s="38">
        <f>PRODUCT(D404-F404,100,1/F404)</f>
        <v>-100</v>
      </c>
      <c r="O404" s="38">
        <f>PRODUCT(F404-H404,100,1/H404)</f>
        <v>9.1433037022565209</v>
      </c>
      <c r="P404" s="38">
        <f>PRODUCT(H404-J404,100,1/J404)</f>
        <v>-15.347721822541967</v>
      </c>
      <c r="Q404" s="38">
        <f>PRODUCT(J404-L404,100,1/L404)</f>
        <v>5.2892777850333026</v>
      </c>
    </row>
    <row r="405" spans="1:17" s="39" customFormat="1" ht="32.4">
      <c r="A405" s="40"/>
      <c r="B405" s="34" t="s">
        <v>810</v>
      </c>
      <c r="C405" s="35" t="s">
        <v>811</v>
      </c>
      <c r="D405" s="36"/>
      <c r="E405" s="36"/>
      <c r="F405" s="37">
        <v>10234</v>
      </c>
      <c r="G405" s="38">
        <f t="shared" si="64"/>
        <v>9.7309122270956439E-3</v>
      </c>
      <c r="H405" s="37">
        <v>1002</v>
      </c>
      <c r="I405" s="38">
        <f t="shared" si="65"/>
        <v>8.790790683456867E-4</v>
      </c>
      <c r="J405" s="37">
        <v>39578</v>
      </c>
      <c r="K405" s="38">
        <f t="shared" si="66"/>
        <v>3.2014105943443276E-2</v>
      </c>
      <c r="L405" s="37">
        <v>42811</v>
      </c>
      <c r="M405" s="38">
        <f t="shared" si="67"/>
        <v>3.2453840152886236E-2</v>
      </c>
      <c r="N405" s="38">
        <f>PRODUCT(D405-F405,100,1/F405)</f>
        <v>-100</v>
      </c>
      <c r="O405" s="38">
        <f>PRODUCT(F405-H405,100,1/H405)</f>
        <v>921.3572854291416</v>
      </c>
      <c r="P405" s="38">
        <f>PRODUCT(H405-J405,100,1/J405)</f>
        <v>-97.468290464399416</v>
      </c>
      <c r="Q405" s="38">
        <f>PRODUCT(J405-L405,100,1/L405)</f>
        <v>-7.5517974352386066</v>
      </c>
    </row>
    <row r="406" spans="1:17" s="39" customFormat="1" ht="43.2">
      <c r="A406" s="40"/>
      <c r="B406" s="34" t="s">
        <v>812</v>
      </c>
      <c r="C406" s="35" t="s">
        <v>813</v>
      </c>
      <c r="D406" s="36"/>
      <c r="E406" s="36"/>
      <c r="F406" s="37">
        <v>9404</v>
      </c>
      <c r="G406" s="38">
        <f t="shared" si="64"/>
        <v>8.9417137564595899E-3</v>
      </c>
      <c r="H406" s="37">
        <v>70</v>
      </c>
      <c r="I406" s="38">
        <f t="shared" si="65"/>
        <v>6.1412709365467138E-5</v>
      </c>
      <c r="J406" s="37">
        <v>216556</v>
      </c>
      <c r="K406" s="38">
        <f t="shared" si="66"/>
        <v>0.17516920326161764</v>
      </c>
      <c r="L406" s="37">
        <v>32339</v>
      </c>
      <c r="M406" s="38">
        <f t="shared" si="67"/>
        <v>2.4515305335175257E-2</v>
      </c>
      <c r="N406" s="38">
        <f>PRODUCT(D406-F406,100,1/F406)</f>
        <v>-100</v>
      </c>
      <c r="O406" s="38">
        <f>PRODUCT(F406-H406,100,1/H406)</f>
        <v>13334.285714285714</v>
      </c>
      <c r="P406" s="38">
        <f>PRODUCT(H406-J406,100,1/J406)</f>
        <v>-99.967675797484247</v>
      </c>
      <c r="Q406" s="38">
        <f>PRODUCT(J406-L406,100,1/L406)</f>
        <v>569.64346454745044</v>
      </c>
    </row>
    <row r="407" spans="1:17" s="39" customFormat="1" ht="21.6">
      <c r="A407" s="40"/>
      <c r="B407" s="34" t="s">
        <v>814</v>
      </c>
      <c r="C407" s="35" t="s">
        <v>815</v>
      </c>
      <c r="D407" s="36"/>
      <c r="E407" s="36"/>
      <c r="F407" s="37">
        <v>9371</v>
      </c>
      <c r="G407" s="38">
        <f t="shared" si="64"/>
        <v>8.9103359859403243E-3</v>
      </c>
      <c r="H407" s="37"/>
      <c r="I407" s="38">
        <f t="shared" si="65"/>
        <v>8.7732441950667331E-7</v>
      </c>
      <c r="J407" s="37">
        <v>1412</v>
      </c>
      <c r="K407" s="38">
        <f t="shared" si="66"/>
        <v>1.1421475969513848E-3</v>
      </c>
      <c r="L407" s="37">
        <v>6700</v>
      </c>
      <c r="M407" s="38">
        <f t="shared" si="67"/>
        <v>5.0790854926149303E-3</v>
      </c>
      <c r="N407" s="38">
        <f>PRODUCT(D407-F407,100,1/F407)</f>
        <v>-100</v>
      </c>
      <c r="O407" s="38" t="e">
        <f>PRODUCT(F407-H407,100,1/H407)</f>
        <v>#DIV/0!</v>
      </c>
      <c r="P407" s="38">
        <f>PRODUCT(H407-J407,100,1/J407)</f>
        <v>-100</v>
      </c>
      <c r="Q407" s="38">
        <f>PRODUCT(J407-L407,100,1/L407)</f>
        <v>-78.925373134328353</v>
      </c>
    </row>
    <row r="408" spans="1:17" s="39" customFormat="1" ht="21.6">
      <c r="A408" s="40"/>
      <c r="B408" s="34" t="s">
        <v>816</v>
      </c>
      <c r="C408" s="35" t="s">
        <v>817</v>
      </c>
      <c r="D408" s="36"/>
      <c r="E408" s="36"/>
      <c r="F408" s="37">
        <v>8564</v>
      </c>
      <c r="G408" s="38">
        <f t="shared" si="64"/>
        <v>8.1430068705146668E-3</v>
      </c>
      <c r="H408" s="37">
        <v>8384</v>
      </c>
      <c r="I408" s="38">
        <f t="shared" si="65"/>
        <v>7.3554879331439492E-3</v>
      </c>
      <c r="J408" s="37">
        <v>7243</v>
      </c>
      <c r="K408" s="38">
        <f t="shared" si="66"/>
        <v>5.8587641959765438E-3</v>
      </c>
      <c r="L408" s="37">
        <v>36416</v>
      </c>
      <c r="M408" s="38">
        <f t="shared" si="67"/>
        <v>2.7605966761054521E-2</v>
      </c>
      <c r="N408" s="38">
        <f>PRODUCT(D408-F408,100,1/F408)</f>
        <v>-100</v>
      </c>
      <c r="O408" s="38">
        <f>PRODUCT(F408-H408,100,1/H408)</f>
        <v>2.146946564885496</v>
      </c>
      <c r="P408" s="38">
        <f>PRODUCT(H408-J408,100,1/J408)</f>
        <v>15.753140963689077</v>
      </c>
      <c r="Q408" s="38">
        <f>PRODUCT(J408-L408,100,1/L408)</f>
        <v>-80.110391036906847</v>
      </c>
    </row>
    <row r="409" spans="1:17" s="39" customFormat="1" ht="32.4">
      <c r="A409" s="40"/>
      <c r="B409" s="34" t="s">
        <v>818</v>
      </c>
      <c r="C409" s="35" t="s">
        <v>819</v>
      </c>
      <c r="D409" s="36"/>
      <c r="E409" s="36"/>
      <c r="F409" s="37">
        <v>8027</v>
      </c>
      <c r="G409" s="38">
        <f t="shared" si="64"/>
        <v>7.6324049684284483E-3</v>
      </c>
      <c r="H409" s="37"/>
      <c r="I409" s="38">
        <f t="shared" si="65"/>
        <v>8.7732441950667331E-7</v>
      </c>
      <c r="J409" s="37"/>
      <c r="K409" s="38">
        <f t="shared" si="66"/>
        <v>8.0888640010721309E-7</v>
      </c>
      <c r="L409" s="37"/>
      <c r="M409" s="38">
        <f t="shared" si="67"/>
        <v>7.5807246158431789E-7</v>
      </c>
      <c r="N409" s="38">
        <f>PRODUCT(D409-F409,100,1/F409)</f>
        <v>-100</v>
      </c>
      <c r="O409" s="38"/>
      <c r="P409" s="38"/>
      <c r="Q409" s="38"/>
    </row>
    <row r="410" spans="1:17" s="39" customFormat="1" ht="32.4">
      <c r="A410" s="40"/>
      <c r="B410" s="34" t="s">
        <v>820</v>
      </c>
      <c r="C410" s="35" t="s">
        <v>821</v>
      </c>
      <c r="D410" s="36"/>
      <c r="E410" s="36"/>
      <c r="F410" s="37">
        <v>6088</v>
      </c>
      <c r="G410" s="38">
        <f t="shared" si="64"/>
        <v>5.7887232400389175E-3</v>
      </c>
      <c r="H410" s="37"/>
      <c r="I410" s="38">
        <f t="shared" si="65"/>
        <v>8.7732441950667331E-7</v>
      </c>
      <c r="J410" s="37"/>
      <c r="K410" s="38">
        <f t="shared" si="66"/>
        <v>8.0888640010721309E-7</v>
      </c>
      <c r="L410" s="37"/>
      <c r="M410" s="38">
        <f t="shared" si="67"/>
        <v>7.5807246158431789E-7</v>
      </c>
      <c r="N410" s="38">
        <f>PRODUCT(D410-F410,100,1/F410)</f>
        <v>-100</v>
      </c>
      <c r="O410" s="38"/>
      <c r="P410" s="38"/>
      <c r="Q410" s="38"/>
    </row>
    <row r="411" spans="1:17" s="39" customFormat="1" ht="32.4">
      <c r="A411" s="40"/>
      <c r="B411" s="34" t="s">
        <v>822</v>
      </c>
      <c r="C411" s="35" t="s">
        <v>823</v>
      </c>
      <c r="D411" s="36"/>
      <c r="E411" s="36"/>
      <c r="F411" s="37">
        <v>5812</v>
      </c>
      <c r="G411" s="38">
        <f t="shared" si="64"/>
        <v>5.5262909775141578E-3</v>
      </c>
      <c r="H411" s="37">
        <v>5750</v>
      </c>
      <c r="I411" s="38">
        <f t="shared" si="65"/>
        <v>5.0446154121633717E-3</v>
      </c>
      <c r="J411" s="37">
        <v>20849</v>
      </c>
      <c r="K411" s="38">
        <f t="shared" si="66"/>
        <v>1.6864472555835286E-2</v>
      </c>
      <c r="L411" s="37">
        <v>33996</v>
      </c>
      <c r="M411" s="38">
        <f t="shared" si="67"/>
        <v>2.5771431404020471E-2</v>
      </c>
      <c r="N411" s="38">
        <f>PRODUCT(D411-F411,100,1/F411)</f>
        <v>-100</v>
      </c>
      <c r="O411" s="38">
        <f>PRODUCT(F411-H411,100,1/H411)</f>
        <v>1.0782608695652174</v>
      </c>
      <c r="P411" s="38">
        <f>PRODUCT(H411-J411,100,1/J411)</f>
        <v>-72.420739603817921</v>
      </c>
      <c r="Q411" s="38">
        <f>PRODUCT(J411-L411,100,1/L411)</f>
        <v>-38.672196729026943</v>
      </c>
    </row>
    <row r="412" spans="1:17" s="39" customFormat="1" ht="32.4">
      <c r="A412" s="40"/>
      <c r="B412" s="34" t="s">
        <v>824</v>
      </c>
      <c r="C412" s="35" t="s">
        <v>825</v>
      </c>
      <c r="D412" s="36"/>
      <c r="E412" s="36"/>
      <c r="F412" s="37">
        <v>5677</v>
      </c>
      <c r="G412" s="38">
        <f t="shared" si="64"/>
        <v>5.3979273708444379E-3</v>
      </c>
      <c r="H412" s="37"/>
      <c r="I412" s="38">
        <f t="shared" si="65"/>
        <v>8.7732441950667331E-7</v>
      </c>
      <c r="J412" s="37"/>
      <c r="K412" s="38">
        <f t="shared" si="66"/>
        <v>8.0888640010721309E-7</v>
      </c>
      <c r="L412" s="37"/>
      <c r="M412" s="38">
        <f t="shared" si="67"/>
        <v>7.5807246158431789E-7</v>
      </c>
      <c r="N412" s="38">
        <f>PRODUCT(D412-F412,100,1/F412)</f>
        <v>-100</v>
      </c>
      <c r="O412" s="38"/>
      <c r="P412" s="38"/>
      <c r="Q412" s="38"/>
    </row>
    <row r="413" spans="1:17" s="39" customFormat="1" ht="43.2">
      <c r="A413" s="40"/>
      <c r="B413" s="34" t="s">
        <v>826</v>
      </c>
      <c r="C413" s="35" t="s">
        <v>827</v>
      </c>
      <c r="D413" s="36"/>
      <c r="E413" s="36"/>
      <c r="F413" s="37">
        <v>5407</v>
      </c>
      <c r="G413" s="38">
        <f t="shared" si="64"/>
        <v>5.141200157504998E-3</v>
      </c>
      <c r="H413" s="37"/>
      <c r="I413" s="38">
        <f t="shared" si="65"/>
        <v>8.7732441950667331E-7</v>
      </c>
      <c r="J413" s="37"/>
      <c r="K413" s="38">
        <f t="shared" si="66"/>
        <v>8.0888640010721309E-7</v>
      </c>
      <c r="L413" s="37"/>
      <c r="M413" s="38">
        <f t="shared" si="67"/>
        <v>7.5807246158431789E-7</v>
      </c>
      <c r="N413" s="38">
        <f>PRODUCT(D413-F413,100,1/F413)</f>
        <v>-100</v>
      </c>
      <c r="O413" s="38"/>
      <c r="P413" s="38"/>
      <c r="Q413" s="38"/>
    </row>
    <row r="414" spans="1:17" s="39" customFormat="1" ht="32.4">
      <c r="A414" s="40"/>
      <c r="B414" s="34" t="s">
        <v>828</v>
      </c>
      <c r="C414" s="35" t="s">
        <v>829</v>
      </c>
      <c r="D414" s="36"/>
      <c r="E414" s="36"/>
      <c r="F414" s="37">
        <v>5294</v>
      </c>
      <c r="G414" s="38">
        <f t="shared" si="64"/>
        <v>5.0337550645147885E-3</v>
      </c>
      <c r="H414" s="37"/>
      <c r="I414" s="38">
        <f t="shared" si="65"/>
        <v>8.7732441950667331E-7</v>
      </c>
      <c r="J414" s="37"/>
      <c r="K414" s="38">
        <f t="shared" si="66"/>
        <v>8.0888640010721309E-7</v>
      </c>
      <c r="L414" s="37"/>
      <c r="M414" s="38">
        <f t="shared" si="67"/>
        <v>7.5807246158431789E-7</v>
      </c>
      <c r="N414" s="38">
        <f>PRODUCT(D414-F414,100,1/F414)</f>
        <v>-100</v>
      </c>
      <c r="O414" s="38"/>
      <c r="P414" s="38"/>
      <c r="Q414" s="38"/>
    </row>
    <row r="415" spans="1:17" s="39" customFormat="1" ht="21.6">
      <c r="A415" s="40"/>
      <c r="B415" s="34" t="s">
        <v>830</v>
      </c>
      <c r="C415" s="35" t="s">
        <v>831</v>
      </c>
      <c r="D415" s="36"/>
      <c r="E415" s="36"/>
      <c r="F415" s="37">
        <v>5275</v>
      </c>
      <c r="G415" s="38">
        <f t="shared" si="64"/>
        <v>5.0156890754279385E-3</v>
      </c>
      <c r="H415" s="37"/>
      <c r="I415" s="38">
        <f t="shared" si="65"/>
        <v>8.7732441950667331E-7</v>
      </c>
      <c r="J415" s="37">
        <v>856</v>
      </c>
      <c r="K415" s="38">
        <f t="shared" si="66"/>
        <v>6.9240675849177439E-4</v>
      </c>
      <c r="L415" s="37">
        <v>7917</v>
      </c>
      <c r="M415" s="38">
        <f t="shared" si="67"/>
        <v>6.0016596783630449E-3</v>
      </c>
      <c r="N415" s="38">
        <f>PRODUCT(D415-F415,100,1/F415)</f>
        <v>-100</v>
      </c>
      <c r="O415" s="38"/>
      <c r="P415" s="38">
        <f>PRODUCT(H415-J415,100,1/J415)</f>
        <v>-99.999999999999986</v>
      </c>
      <c r="Q415" s="38">
        <f>PRODUCT(J415-L415,100,1/L415)</f>
        <v>-89.18782367058229</v>
      </c>
    </row>
    <row r="416" spans="1:17" s="39" customFormat="1" ht="12" customHeight="1">
      <c r="A416" s="40"/>
      <c r="B416" s="34" t="s">
        <v>832</v>
      </c>
      <c r="C416" s="35" t="s">
        <v>833</v>
      </c>
      <c r="D416" s="36"/>
      <c r="E416" s="36"/>
      <c r="F416" s="37">
        <v>4129</v>
      </c>
      <c r="G416" s="38">
        <f t="shared" si="64"/>
        <v>3.9260246810316514E-3</v>
      </c>
      <c r="H416" s="37"/>
      <c r="I416" s="38">
        <f t="shared" si="65"/>
        <v>8.7732441950667331E-7</v>
      </c>
      <c r="J416" s="37"/>
      <c r="K416" s="38">
        <f t="shared" si="66"/>
        <v>8.0888640010721309E-7</v>
      </c>
      <c r="L416" s="37"/>
      <c r="M416" s="38">
        <f t="shared" si="67"/>
        <v>7.5807246158431789E-7</v>
      </c>
      <c r="N416" s="38">
        <f>PRODUCT(D416-F416,100,1/F416)</f>
        <v>-100</v>
      </c>
      <c r="O416" s="38"/>
      <c r="P416" s="38"/>
      <c r="Q416" s="38"/>
    </row>
    <row r="417" spans="1:17" s="39" customFormat="1" ht="21.6">
      <c r="A417" s="40"/>
      <c r="B417" s="34" t="s">
        <v>834</v>
      </c>
      <c r="C417" s="35" t="s">
        <v>835</v>
      </c>
      <c r="D417" s="36"/>
      <c r="E417" s="36"/>
      <c r="F417" s="37">
        <v>3876</v>
      </c>
      <c r="G417" s="38">
        <f t="shared" si="64"/>
        <v>3.6854617737172874E-3</v>
      </c>
      <c r="H417" s="37"/>
      <c r="I417" s="38">
        <f t="shared" si="65"/>
        <v>8.7732441950667331E-7</v>
      </c>
      <c r="J417" s="37"/>
      <c r="K417" s="38">
        <f t="shared" si="66"/>
        <v>8.0888640010721309E-7</v>
      </c>
      <c r="L417" s="37"/>
      <c r="M417" s="38">
        <f t="shared" si="67"/>
        <v>7.5807246158431789E-7</v>
      </c>
      <c r="N417" s="38">
        <f>PRODUCT(D417-F417,100,1/F417)</f>
        <v>-99.999999999999986</v>
      </c>
      <c r="O417" s="38"/>
      <c r="P417" s="38"/>
      <c r="Q417" s="38"/>
    </row>
    <row r="418" spans="1:17" s="39" customFormat="1" ht="10.8">
      <c r="A418" s="40"/>
      <c r="B418" s="34" t="s">
        <v>836</v>
      </c>
      <c r="C418" s="35" t="s">
        <v>837</v>
      </c>
      <c r="D418" s="36"/>
      <c r="E418" s="36"/>
      <c r="F418" s="37">
        <v>3631</v>
      </c>
      <c r="G418" s="38">
        <f t="shared" si="64"/>
        <v>3.4525055986500183E-3</v>
      </c>
      <c r="H418" s="37"/>
      <c r="I418" s="38">
        <f t="shared" si="65"/>
        <v>8.7732441950667331E-7</v>
      </c>
      <c r="J418" s="37">
        <v>298</v>
      </c>
      <c r="K418" s="38">
        <f t="shared" si="66"/>
        <v>2.4104814723194948E-4</v>
      </c>
      <c r="L418" s="37"/>
      <c r="M418" s="38">
        <f t="shared" si="67"/>
        <v>7.5807246158431789E-7</v>
      </c>
      <c r="N418" s="38">
        <f>PRODUCT(D418-F418,100,1/F418)</f>
        <v>-100</v>
      </c>
      <c r="O418" s="38"/>
      <c r="P418" s="38">
        <f>PRODUCT(H418-J418,100,1/J418)</f>
        <v>-100</v>
      </c>
      <c r="Q418" s="38"/>
    </row>
    <row r="419" spans="1:17" s="39" customFormat="1" ht="21.6">
      <c r="A419" s="40"/>
      <c r="B419" s="34" t="s">
        <v>838</v>
      </c>
      <c r="C419" s="35" t="s">
        <v>839</v>
      </c>
      <c r="D419" s="36"/>
      <c r="E419" s="36"/>
      <c r="F419" s="37">
        <v>3324</v>
      </c>
      <c r="G419" s="38">
        <f t="shared" si="64"/>
        <v>3.1605972486677667E-3</v>
      </c>
      <c r="H419" s="37"/>
      <c r="I419" s="38">
        <f t="shared" si="65"/>
        <v>8.7732441950667331E-7</v>
      </c>
      <c r="J419" s="37">
        <v>48</v>
      </c>
      <c r="K419" s="38">
        <f t="shared" si="66"/>
        <v>3.8826547205146223E-5</v>
      </c>
      <c r="L419" s="37">
        <v>10587</v>
      </c>
      <c r="M419" s="38">
        <f t="shared" si="67"/>
        <v>8.0257131507931734E-3</v>
      </c>
      <c r="N419" s="38">
        <f>PRODUCT(D419-F419,100,1/F419)</f>
        <v>-100</v>
      </c>
      <c r="O419" s="38"/>
      <c r="P419" s="38">
        <f>PRODUCT(H419-J419,100,1/J419)</f>
        <v>-100</v>
      </c>
      <c r="Q419" s="38">
        <f>PRODUCT(J419-L419,100,1/L419)</f>
        <v>-99.546613771606687</v>
      </c>
    </row>
    <row r="420" spans="1:17" s="39" customFormat="1" ht="32.4">
      <c r="A420" s="40"/>
      <c r="B420" s="34" t="s">
        <v>840</v>
      </c>
      <c r="C420" s="35" t="s">
        <v>841</v>
      </c>
      <c r="D420" s="36"/>
      <c r="E420" s="36"/>
      <c r="F420" s="37">
        <v>3321</v>
      </c>
      <c r="G420" s="38">
        <f t="shared" si="64"/>
        <v>3.157744724075106E-3</v>
      </c>
      <c r="H420" s="37"/>
      <c r="I420" s="38">
        <f t="shared" si="65"/>
        <v>8.7732441950667331E-7</v>
      </c>
      <c r="J420" s="37"/>
      <c r="K420" s="38">
        <f t="shared" si="66"/>
        <v>8.0888640010721309E-7</v>
      </c>
      <c r="L420" s="37"/>
      <c r="M420" s="38">
        <f t="shared" si="67"/>
        <v>7.5807246158431789E-7</v>
      </c>
      <c r="N420" s="38">
        <f>PRODUCT(D420-F420,100,1/F420)</f>
        <v>-100</v>
      </c>
      <c r="O420" s="38"/>
      <c r="P420" s="38"/>
      <c r="Q420" s="38"/>
    </row>
    <row r="421" spans="1:17" s="39" customFormat="1" ht="32.4">
      <c r="A421" s="40"/>
      <c r="B421" s="34" t="s">
        <v>842</v>
      </c>
      <c r="C421" s="35" t="s">
        <v>843</v>
      </c>
      <c r="D421" s="36"/>
      <c r="E421" s="36"/>
      <c r="F421" s="37">
        <v>3148</v>
      </c>
      <c r="G421" s="38">
        <f t="shared" si="64"/>
        <v>2.9932491392316873E-3</v>
      </c>
      <c r="H421" s="37"/>
      <c r="I421" s="38">
        <f t="shared" si="65"/>
        <v>8.7732441950667331E-7</v>
      </c>
      <c r="J421" s="37"/>
      <c r="K421" s="38">
        <f t="shared" si="66"/>
        <v>8.0888640010721309E-7</v>
      </c>
      <c r="L421" s="37"/>
      <c r="M421" s="38">
        <f t="shared" si="67"/>
        <v>7.5807246158431789E-7</v>
      </c>
      <c r="N421" s="38">
        <f>PRODUCT(D421-F421,100,1/F421)</f>
        <v>-100</v>
      </c>
      <c r="O421" s="38"/>
      <c r="P421" s="38"/>
      <c r="Q421" s="38"/>
    </row>
    <row r="422" spans="1:17" s="39" customFormat="1" ht="32.4">
      <c r="A422" s="40"/>
      <c r="B422" s="34" t="s">
        <v>844</v>
      </c>
      <c r="C422" s="35" t="s">
        <v>845</v>
      </c>
      <c r="D422" s="36"/>
      <c r="E422" s="36"/>
      <c r="F422" s="37">
        <v>2869</v>
      </c>
      <c r="G422" s="38">
        <f t="shared" si="64"/>
        <v>2.7279643521142668E-3</v>
      </c>
      <c r="H422" s="37">
        <v>3485</v>
      </c>
      <c r="I422" s="38">
        <f t="shared" si="65"/>
        <v>3.0574756019807565E-3</v>
      </c>
      <c r="J422" s="37"/>
      <c r="K422" s="38">
        <f t="shared" si="66"/>
        <v>8.0888640010721309E-7</v>
      </c>
      <c r="L422" s="37">
        <v>240</v>
      </c>
      <c r="M422" s="38">
        <f t="shared" si="67"/>
        <v>1.8193739078023628E-4</v>
      </c>
      <c r="N422" s="38">
        <f>PRODUCT(D422-F422,100,1/F422)</f>
        <v>-100</v>
      </c>
      <c r="O422" s="38">
        <f>PRODUCT(F422-H422,100,1/H422)</f>
        <v>-17.675753228120517</v>
      </c>
      <c r="P422" s="38"/>
      <c r="Q422" s="38">
        <f>PRODUCT(J422-L422,100,1/L422)</f>
        <v>-100</v>
      </c>
    </row>
    <row r="423" spans="1:17" s="39" customFormat="1" ht="43.2">
      <c r="A423" s="40"/>
      <c r="B423" s="34" t="s">
        <v>846</v>
      </c>
      <c r="C423" s="35" t="s">
        <v>847</v>
      </c>
      <c r="D423" s="36"/>
      <c r="E423" s="36"/>
      <c r="F423" s="37">
        <v>2840</v>
      </c>
      <c r="G423" s="38">
        <f t="shared" si="64"/>
        <v>2.7003899477185491E-3</v>
      </c>
      <c r="H423" s="37">
        <v>3108</v>
      </c>
      <c r="I423" s="38">
        <f t="shared" si="65"/>
        <v>2.7267242958267405E-3</v>
      </c>
      <c r="J423" s="37">
        <v>820</v>
      </c>
      <c r="K423" s="38">
        <f t="shared" si="66"/>
        <v>6.6328684808791469E-4</v>
      </c>
      <c r="L423" s="37"/>
      <c r="M423" s="38">
        <f t="shared" si="67"/>
        <v>7.5807246158431789E-7</v>
      </c>
      <c r="N423" s="38">
        <f>PRODUCT(D423-F423,100,1/F423)</f>
        <v>-100</v>
      </c>
      <c r="O423" s="38">
        <f>PRODUCT(F423-H423,100,1/H423)</f>
        <v>-8.6229086229086231</v>
      </c>
      <c r="P423" s="38">
        <f>PRODUCT(H423-J423,100,1/J423)</f>
        <v>279.02439024390242</v>
      </c>
      <c r="Q423" s="38"/>
    </row>
    <row r="424" spans="1:17" s="39" customFormat="1" ht="43.2">
      <c r="A424" s="40"/>
      <c r="B424" s="34" t="s">
        <v>848</v>
      </c>
      <c r="C424" s="35" t="s">
        <v>849</v>
      </c>
      <c r="D424" s="36"/>
      <c r="E424" s="36"/>
      <c r="F424" s="37">
        <v>2836</v>
      </c>
      <c r="G424" s="38">
        <f t="shared" si="64"/>
        <v>2.6965865815950017E-3</v>
      </c>
      <c r="H424" s="37">
        <v>19815</v>
      </c>
      <c r="I424" s="38">
        <f t="shared" si="65"/>
        <v>1.7384183372524731E-2</v>
      </c>
      <c r="J424" s="37">
        <v>13156</v>
      </c>
      <c r="K424" s="38">
        <f t="shared" si="66"/>
        <v>1.0641709479810494E-2</v>
      </c>
      <c r="L424" s="37">
        <v>14289</v>
      </c>
      <c r="M424" s="38">
        <f t="shared" si="67"/>
        <v>1.0832097403578319E-2</v>
      </c>
      <c r="N424" s="38">
        <f>PRODUCT(D424-F424,100,1/F424)</f>
        <v>-100</v>
      </c>
      <c r="O424" s="38">
        <f>PRODUCT(F424-H424,100,1/H424)</f>
        <v>-85.687610396164516</v>
      </c>
      <c r="P424" s="38">
        <f>PRODUCT(H424-J424,100,1/J424)</f>
        <v>50.615688659166921</v>
      </c>
      <c r="Q424" s="38">
        <f>PRODUCT(J424-L424,100,1/L424)</f>
        <v>-7.9291762894534266</v>
      </c>
    </row>
    <row r="425" spans="1:17" s="39" customFormat="1" ht="21.6">
      <c r="A425" s="40"/>
      <c r="B425" s="34" t="s">
        <v>850</v>
      </c>
      <c r="C425" s="35" t="s">
        <v>851</v>
      </c>
      <c r="D425" s="36"/>
      <c r="E425" s="36"/>
      <c r="F425" s="37">
        <v>2128</v>
      </c>
      <c r="G425" s="38">
        <f t="shared" si="64"/>
        <v>2.0233907777271382E-3</v>
      </c>
      <c r="H425" s="37"/>
      <c r="I425" s="38">
        <f t="shared" si="65"/>
        <v>8.7732441950667331E-7</v>
      </c>
      <c r="J425" s="37">
        <v>340</v>
      </c>
      <c r="K425" s="38">
        <f t="shared" si="66"/>
        <v>2.7502137603645243E-4</v>
      </c>
      <c r="L425" s="37">
        <v>999</v>
      </c>
      <c r="M425" s="38">
        <f t="shared" si="67"/>
        <v>7.5731438912273353E-4</v>
      </c>
      <c r="N425" s="38">
        <f>PRODUCT(D425-F425,100,1/F425)</f>
        <v>-100</v>
      </c>
      <c r="O425" s="38"/>
      <c r="P425" s="38">
        <f>PRODUCT(H425-J425,100,1/J425)</f>
        <v>-100</v>
      </c>
      <c r="Q425" s="38">
        <f>PRODUCT(J425-L425,100,1/L425)</f>
        <v>-65.965965965965964</v>
      </c>
    </row>
    <row r="426" spans="1:17" s="39" customFormat="1" ht="12" customHeight="1">
      <c r="A426" s="40"/>
      <c r="B426" s="34" t="s">
        <v>852</v>
      </c>
      <c r="C426" s="35" t="s">
        <v>853</v>
      </c>
      <c r="D426" s="36"/>
      <c r="E426" s="36"/>
      <c r="F426" s="37">
        <v>1776</v>
      </c>
      <c r="G426" s="38">
        <f t="shared" si="64"/>
        <v>1.68869455885498E-3</v>
      </c>
      <c r="H426" s="37">
        <v>393</v>
      </c>
      <c r="I426" s="38">
        <f t="shared" si="65"/>
        <v>3.4478849686612263E-4</v>
      </c>
      <c r="J426" s="37"/>
      <c r="K426" s="38">
        <f t="shared" si="66"/>
        <v>8.0888640010721309E-7</v>
      </c>
      <c r="L426" s="37">
        <v>845</v>
      </c>
      <c r="M426" s="38">
        <f t="shared" si="67"/>
        <v>6.4057123003874862E-4</v>
      </c>
      <c r="N426" s="38">
        <f>PRODUCT(D426-F426,100,1/F426)</f>
        <v>-100</v>
      </c>
      <c r="O426" s="38">
        <f>PRODUCT(F426-H426,100,1/H426)</f>
        <v>351.90839694656489</v>
      </c>
      <c r="P426" s="38"/>
      <c r="Q426" s="38">
        <f>PRODUCT(J426-L426,100,1/L426)</f>
        <v>-100</v>
      </c>
    </row>
    <row r="427" spans="1:17" s="39" customFormat="1" ht="12" customHeight="1">
      <c r="A427" s="40"/>
      <c r="B427" s="34" t="s">
        <v>854</v>
      </c>
      <c r="C427" s="35" t="s">
        <v>855</v>
      </c>
      <c r="D427" s="36"/>
      <c r="E427" s="36"/>
      <c r="F427" s="37">
        <v>1754</v>
      </c>
      <c r="G427" s="38">
        <f t="shared" si="64"/>
        <v>1.6677760451754701E-3</v>
      </c>
      <c r="H427" s="37">
        <v>266</v>
      </c>
      <c r="I427" s="38">
        <f t="shared" si="65"/>
        <v>2.333682955887751E-4</v>
      </c>
      <c r="J427" s="37">
        <v>909</v>
      </c>
      <c r="K427" s="38">
        <f t="shared" si="66"/>
        <v>7.3527773769745662E-4</v>
      </c>
      <c r="L427" s="37">
        <v>843</v>
      </c>
      <c r="M427" s="38">
        <f t="shared" si="67"/>
        <v>6.3905508511557998E-4</v>
      </c>
      <c r="N427" s="38">
        <f>PRODUCT(D427-F427,100,1/F427)</f>
        <v>-100</v>
      </c>
      <c r="O427" s="38">
        <f>PRODUCT(F427-H427,100,1/H427)</f>
        <v>559.3984962406015</v>
      </c>
      <c r="P427" s="38">
        <f>PRODUCT(H427-J427,100,1/J427)</f>
        <v>-70.73707370737074</v>
      </c>
      <c r="Q427" s="38">
        <f>PRODUCT(J427-L427,100,1/L427)</f>
        <v>7.8291814946619223</v>
      </c>
    </row>
    <row r="428" spans="1:17" s="39" customFormat="1" ht="43.2">
      <c r="A428" s="40"/>
      <c r="B428" s="34" t="s">
        <v>856</v>
      </c>
      <c r="C428" s="35" t="s">
        <v>857</v>
      </c>
      <c r="D428" s="36"/>
      <c r="E428" s="36"/>
      <c r="F428" s="37">
        <v>1607</v>
      </c>
      <c r="G428" s="38">
        <f t="shared" si="64"/>
        <v>1.5280023401351085E-3</v>
      </c>
      <c r="H428" s="37">
        <v>383</v>
      </c>
      <c r="I428" s="38">
        <f t="shared" si="65"/>
        <v>3.360152526710559E-4</v>
      </c>
      <c r="J428" s="37">
        <v>3570</v>
      </c>
      <c r="K428" s="38">
        <f t="shared" si="66"/>
        <v>2.8877244483827506E-3</v>
      </c>
      <c r="L428" s="37">
        <v>4056</v>
      </c>
      <c r="M428" s="38">
        <f t="shared" si="67"/>
        <v>3.0747419041859932E-3</v>
      </c>
      <c r="N428" s="38">
        <f>PRODUCT(D428-F428,100,1/F428)</f>
        <v>-100</v>
      </c>
      <c r="O428" s="38">
        <f>PRODUCT(F428-H428,100,1/H428)</f>
        <v>319.58224543080939</v>
      </c>
      <c r="P428" s="38">
        <f>PRODUCT(H428-J428,100,1/J428)</f>
        <v>-89.271708683473378</v>
      </c>
      <c r="Q428" s="38">
        <f>PRODUCT(J428-L428,100,1/L428)</f>
        <v>-11.98224852071006</v>
      </c>
    </row>
    <row r="429" spans="1:17" s="39" customFormat="1" ht="12" customHeight="1">
      <c r="A429" s="40"/>
      <c r="B429" s="34" t="s">
        <v>858</v>
      </c>
      <c r="C429" s="35" t="s">
        <v>859</v>
      </c>
      <c r="D429" s="36"/>
      <c r="E429" s="36"/>
      <c r="F429" s="37">
        <v>1540</v>
      </c>
      <c r="G429" s="38">
        <f t="shared" si="64"/>
        <v>1.4642959575656921E-3</v>
      </c>
      <c r="H429" s="37">
        <v>4478</v>
      </c>
      <c r="I429" s="38">
        <f t="shared" si="65"/>
        <v>3.9286587505508834E-3</v>
      </c>
      <c r="J429" s="37">
        <v>2232</v>
      </c>
      <c r="K429" s="38">
        <f t="shared" si="66"/>
        <v>1.8054344450392995E-3</v>
      </c>
      <c r="L429" s="37">
        <v>4080</v>
      </c>
      <c r="M429" s="38">
        <f t="shared" si="67"/>
        <v>3.0929356432640169E-3</v>
      </c>
      <c r="N429" s="38">
        <f>PRODUCT(D429-F429,100,1/F429)</f>
        <v>-100</v>
      </c>
      <c r="O429" s="38">
        <f>PRODUCT(F429-H429,100,1/H429)</f>
        <v>-65.609647163912456</v>
      </c>
      <c r="P429" s="38">
        <f>PRODUCT(H429-J429,100,1/J429)</f>
        <v>100.62724014336918</v>
      </c>
      <c r="Q429" s="38">
        <f>PRODUCT(J429-L429,100,1/L429)</f>
        <v>-45.294117647058826</v>
      </c>
    </row>
    <row r="430" spans="1:17" s="39" customFormat="1" ht="12" customHeight="1">
      <c r="A430" s="40"/>
      <c r="B430" s="34" t="s">
        <v>860</v>
      </c>
      <c r="C430" s="35" t="s">
        <v>861</v>
      </c>
      <c r="D430" s="36"/>
      <c r="E430" s="36"/>
      <c r="F430" s="37">
        <v>1318</v>
      </c>
      <c r="G430" s="38">
        <f t="shared" si="64"/>
        <v>1.2532091377088195E-3</v>
      </c>
      <c r="H430" s="37"/>
      <c r="I430" s="38">
        <f t="shared" si="65"/>
        <v>8.7732441950667331E-7</v>
      </c>
      <c r="J430" s="37"/>
      <c r="K430" s="38">
        <f t="shared" si="66"/>
        <v>8.0888640010721309E-7</v>
      </c>
      <c r="L430" s="37"/>
      <c r="M430" s="38">
        <f t="shared" si="67"/>
        <v>7.5807246158431789E-7</v>
      </c>
      <c r="N430" s="38">
        <f>PRODUCT(D430-F430,100,1/F430)</f>
        <v>-100</v>
      </c>
      <c r="O430" s="38"/>
      <c r="P430" s="38"/>
      <c r="Q430" s="38"/>
    </row>
    <row r="431" spans="1:17" s="39" customFormat="1" ht="21.6">
      <c r="A431" s="40"/>
      <c r="B431" s="34" t="s">
        <v>862</v>
      </c>
      <c r="C431" s="35" t="s">
        <v>863</v>
      </c>
      <c r="D431" s="36"/>
      <c r="E431" s="36"/>
      <c r="F431" s="37">
        <v>1280</v>
      </c>
      <c r="G431" s="38">
        <f t="shared" si="64"/>
        <v>1.2170771595351208E-3</v>
      </c>
      <c r="H431" s="37">
        <v>3310</v>
      </c>
      <c r="I431" s="38">
        <f t="shared" si="65"/>
        <v>2.9039438285670886E-3</v>
      </c>
      <c r="J431" s="37"/>
      <c r="K431" s="38">
        <f t="shared" si="66"/>
        <v>8.0888640010721309E-7</v>
      </c>
      <c r="L431" s="37"/>
      <c r="M431" s="38">
        <f t="shared" si="67"/>
        <v>7.5807246158431789E-7</v>
      </c>
      <c r="N431" s="38">
        <f>PRODUCT(D431-F431,100,1/F431)</f>
        <v>-100</v>
      </c>
      <c r="O431" s="38">
        <f>PRODUCT(F431-H431,100,1/H431)</f>
        <v>-61.329305135951664</v>
      </c>
      <c r="P431" s="38"/>
      <c r="Q431" s="38"/>
    </row>
    <row r="432" spans="1:17" s="39" customFormat="1" ht="32.4">
      <c r="A432" s="40"/>
      <c r="B432" s="34" t="s">
        <v>864</v>
      </c>
      <c r="C432" s="35" t="s">
        <v>865</v>
      </c>
      <c r="D432" s="36"/>
      <c r="E432" s="36"/>
      <c r="F432" s="37">
        <v>1104</v>
      </c>
      <c r="G432" s="38">
        <f t="shared" si="64"/>
        <v>1.0497290500990416E-3</v>
      </c>
      <c r="H432" s="37"/>
      <c r="I432" s="38">
        <f t="shared" si="65"/>
        <v>8.7732441950667331E-7</v>
      </c>
      <c r="J432" s="37"/>
      <c r="K432" s="38">
        <f t="shared" si="66"/>
        <v>8.0888640010721309E-7</v>
      </c>
      <c r="L432" s="37"/>
      <c r="M432" s="38">
        <f t="shared" si="67"/>
        <v>7.5807246158431789E-7</v>
      </c>
      <c r="N432" s="38">
        <f>PRODUCT(D432-F432,100,1/F432)</f>
        <v>-100</v>
      </c>
      <c r="O432" s="38"/>
      <c r="P432" s="38"/>
      <c r="Q432" s="38"/>
    </row>
    <row r="433" spans="1:17" s="39" customFormat="1" ht="32.4">
      <c r="A433" s="40"/>
      <c r="B433" s="34" t="s">
        <v>866</v>
      </c>
      <c r="C433" s="35" t="s">
        <v>867</v>
      </c>
      <c r="D433" s="36"/>
      <c r="E433" s="36"/>
      <c r="F433" s="37">
        <v>949</v>
      </c>
      <c r="G433" s="38">
        <f t="shared" si="64"/>
        <v>9.0234861281158563E-4</v>
      </c>
      <c r="H433" s="37"/>
      <c r="I433" s="38">
        <f t="shared" si="65"/>
        <v>8.7732441950667331E-7</v>
      </c>
      <c r="J433" s="37"/>
      <c r="K433" s="38">
        <f t="shared" si="66"/>
        <v>8.0888640010721309E-7</v>
      </c>
      <c r="L433" s="37"/>
      <c r="M433" s="38">
        <f t="shared" si="67"/>
        <v>7.5807246158431789E-7</v>
      </c>
      <c r="N433" s="38">
        <f>PRODUCT(D433-F433,100,1/F433)</f>
        <v>-99.999999999999986</v>
      </c>
      <c r="O433" s="38"/>
      <c r="P433" s="38"/>
      <c r="Q433" s="38"/>
    </row>
    <row r="434" spans="1:17" s="39" customFormat="1" ht="43.2">
      <c r="A434" s="40"/>
      <c r="B434" s="34" t="s">
        <v>868</v>
      </c>
      <c r="C434" s="35" t="s">
        <v>869</v>
      </c>
      <c r="D434" s="36"/>
      <c r="E434" s="36"/>
      <c r="F434" s="37">
        <v>943</v>
      </c>
      <c r="G434" s="38">
        <f t="shared" si="64"/>
        <v>8.9664356362626472E-4</v>
      </c>
      <c r="H434" s="37"/>
      <c r="I434" s="38">
        <f t="shared" si="65"/>
        <v>8.7732441950667331E-7</v>
      </c>
      <c r="J434" s="37"/>
      <c r="K434" s="38">
        <f t="shared" si="66"/>
        <v>8.0888640010721309E-7</v>
      </c>
      <c r="L434" s="37"/>
      <c r="M434" s="38">
        <f t="shared" si="67"/>
        <v>7.5807246158431789E-7</v>
      </c>
      <c r="N434" s="38">
        <f>PRODUCT(D434-F434,100,1/F434)</f>
        <v>-100.00000000000001</v>
      </c>
      <c r="O434" s="38"/>
      <c r="P434" s="38"/>
      <c r="Q434" s="38"/>
    </row>
    <row r="435" spans="1:17" s="39" customFormat="1" ht="43.2">
      <c r="A435" s="40"/>
      <c r="B435" s="34" t="s">
        <v>870</v>
      </c>
      <c r="C435" s="35" t="s">
        <v>871</v>
      </c>
      <c r="D435" s="36"/>
      <c r="E435" s="36"/>
      <c r="F435" s="37">
        <v>714</v>
      </c>
      <c r="G435" s="38">
        <f t="shared" si="64"/>
        <v>6.7890085305318448E-4</v>
      </c>
      <c r="H435" s="37"/>
      <c r="I435" s="38">
        <f t="shared" si="65"/>
        <v>8.7732441950667331E-7</v>
      </c>
      <c r="J435" s="37"/>
      <c r="K435" s="38">
        <f t="shared" si="66"/>
        <v>8.0888640010721309E-7</v>
      </c>
      <c r="L435" s="37"/>
      <c r="M435" s="38">
        <f t="shared" si="67"/>
        <v>7.5807246158431789E-7</v>
      </c>
      <c r="N435" s="38">
        <f>PRODUCT(D435-F435,100,1/F435)</f>
        <v>-100</v>
      </c>
      <c r="O435" s="38"/>
      <c r="P435" s="38"/>
      <c r="Q435" s="38"/>
    </row>
    <row r="436" spans="1:17" s="39" customFormat="1" ht="21.6">
      <c r="A436" s="40"/>
      <c r="B436" s="34" t="s">
        <v>872</v>
      </c>
      <c r="C436" s="35" t="s">
        <v>873</v>
      </c>
      <c r="D436" s="36"/>
      <c r="E436" s="36"/>
      <c r="F436" s="37">
        <v>670</v>
      </c>
      <c r="G436" s="38">
        <f t="shared" si="64"/>
        <v>6.3706382569416473E-4</v>
      </c>
      <c r="H436" s="37"/>
      <c r="I436" s="38">
        <f t="shared" si="65"/>
        <v>8.7732441950667331E-7</v>
      </c>
      <c r="J436" s="37">
        <v>45953</v>
      </c>
      <c r="K436" s="38">
        <f t="shared" si="66"/>
        <v>3.7170756744126759E-2</v>
      </c>
      <c r="L436" s="37">
        <v>72410</v>
      </c>
      <c r="M436" s="38">
        <f t="shared" si="67"/>
        <v>5.489202694332046E-2</v>
      </c>
      <c r="N436" s="38">
        <f>PRODUCT(D436-F436,100,1/F436)</f>
        <v>-100</v>
      </c>
      <c r="O436" s="38"/>
      <c r="P436" s="38">
        <f>PRODUCT(H436-J436,100,1/J436)</f>
        <v>-100</v>
      </c>
      <c r="Q436" s="38">
        <f>PRODUCT(J436-L436,100,1/L436)</f>
        <v>-36.537771026101368</v>
      </c>
    </row>
    <row r="437" spans="1:17" s="39" customFormat="1" ht="32.4">
      <c r="A437" s="40"/>
      <c r="B437" s="34" t="s">
        <v>874</v>
      </c>
      <c r="C437" s="35" t="s">
        <v>875</v>
      </c>
      <c r="D437" s="36"/>
      <c r="E437" s="36"/>
      <c r="F437" s="37">
        <v>564</v>
      </c>
      <c r="G437" s="38">
        <f t="shared" si="64"/>
        <v>5.362746234201626E-4</v>
      </c>
      <c r="H437" s="37"/>
      <c r="I437" s="38">
        <f t="shared" si="65"/>
        <v>8.7732441950667331E-7</v>
      </c>
      <c r="J437" s="37">
        <v>1432</v>
      </c>
      <c r="K437" s="38">
        <f t="shared" si="66"/>
        <v>1.1583253249535291E-3</v>
      </c>
      <c r="L437" s="37">
        <v>4006</v>
      </c>
      <c r="M437" s="38">
        <f t="shared" si="67"/>
        <v>3.0368382811067776E-3</v>
      </c>
      <c r="N437" s="38">
        <f>PRODUCT(D437-F437,100,1/F437)</f>
        <v>-100</v>
      </c>
      <c r="O437" s="38"/>
      <c r="P437" s="38">
        <f>PRODUCT(H437-J437,100,1/J437)</f>
        <v>-100</v>
      </c>
      <c r="Q437" s="38">
        <f>PRODUCT(J437-L437,100,1/L437)</f>
        <v>-64.253619570644034</v>
      </c>
    </row>
    <row r="438" spans="1:17" s="39" customFormat="1" ht="43.2">
      <c r="A438" s="40"/>
      <c r="B438" s="34" t="s">
        <v>876</v>
      </c>
      <c r="C438" s="35" t="s">
        <v>877</v>
      </c>
      <c r="D438" s="36"/>
      <c r="E438" s="36"/>
      <c r="F438" s="37">
        <v>546</v>
      </c>
      <c r="G438" s="38">
        <f t="shared" si="64"/>
        <v>5.1915947586419987E-4</v>
      </c>
      <c r="H438" s="37">
        <v>4537</v>
      </c>
      <c r="I438" s="38">
        <f t="shared" si="65"/>
        <v>3.9804208913017764E-3</v>
      </c>
      <c r="J438" s="37">
        <v>1232</v>
      </c>
      <c r="K438" s="38">
        <f t="shared" si="66"/>
        <v>9.9654804493208658E-4</v>
      </c>
      <c r="L438" s="37">
        <v>2611</v>
      </c>
      <c r="M438" s="38">
        <f t="shared" si="67"/>
        <v>1.9793271971966539E-3</v>
      </c>
      <c r="N438" s="38">
        <f>PRODUCT(D438-F438,100,1/F438)</f>
        <v>-100</v>
      </c>
      <c r="O438" s="38">
        <f>PRODUCT(F438-H438,100,1/H438)</f>
        <v>-87.96561604584528</v>
      </c>
      <c r="P438" s="38">
        <f>PRODUCT(H438-J438,100,1/J438)</f>
        <v>268.26298701298703</v>
      </c>
      <c r="Q438" s="38">
        <f>PRODUCT(J438-L438,100,1/L438)</f>
        <v>-52.815013404825734</v>
      </c>
    </row>
    <row r="439" spans="1:17" s="39" customFormat="1" ht="12" customHeight="1">
      <c r="A439" s="40"/>
      <c r="B439" s="34" t="s">
        <v>878</v>
      </c>
      <c r="C439" s="35" t="s">
        <v>879</v>
      </c>
      <c r="D439" s="36"/>
      <c r="E439" s="36"/>
      <c r="F439" s="37">
        <v>518</v>
      </c>
      <c r="G439" s="38">
        <f t="shared" si="64"/>
        <v>4.9253591299936914E-4</v>
      </c>
      <c r="H439" s="37">
        <v>2900</v>
      </c>
      <c r="I439" s="38">
        <f t="shared" si="65"/>
        <v>2.5442408165693526E-3</v>
      </c>
      <c r="J439" s="37">
        <v>728</v>
      </c>
      <c r="K439" s="38">
        <f t="shared" si="66"/>
        <v>5.8886929927805113E-4</v>
      </c>
      <c r="L439" s="37">
        <v>2523</v>
      </c>
      <c r="M439" s="38">
        <f t="shared" si="67"/>
        <v>1.912616820577234E-3</v>
      </c>
      <c r="N439" s="38">
        <f>PRODUCT(D439-F439,100,1/F439)</f>
        <v>-100</v>
      </c>
      <c r="O439" s="38">
        <f>PRODUCT(F439-H439,100,1/H439)</f>
        <v>-82.137931034482747</v>
      </c>
      <c r="P439" s="38">
        <f>PRODUCT(H439-J439,100,1/J439)</f>
        <v>298.35164835164835</v>
      </c>
      <c r="Q439" s="38">
        <f>PRODUCT(J439-L439,100,1/L439)</f>
        <v>-71.145461751882678</v>
      </c>
    </row>
    <row r="440" spans="1:17" s="39" customFormat="1" ht="32.4">
      <c r="A440" s="40"/>
      <c r="B440" s="34" t="s">
        <v>880</v>
      </c>
      <c r="C440" s="35" t="s">
        <v>881</v>
      </c>
      <c r="D440" s="36"/>
      <c r="E440" s="36"/>
      <c r="F440" s="37">
        <v>405</v>
      </c>
      <c r="G440" s="38">
        <f t="shared" si="64"/>
        <v>3.850908200091593E-4</v>
      </c>
      <c r="H440" s="37">
        <v>1160</v>
      </c>
      <c r="I440" s="38">
        <f t="shared" si="65"/>
        <v>1.0176963266277411E-3</v>
      </c>
      <c r="J440" s="37">
        <v>2938</v>
      </c>
      <c r="K440" s="38">
        <f t="shared" si="66"/>
        <v>2.3765082435149919E-3</v>
      </c>
      <c r="L440" s="37"/>
      <c r="M440" s="38">
        <f t="shared" si="67"/>
        <v>7.5807246158431789E-7</v>
      </c>
      <c r="N440" s="38">
        <f>PRODUCT(D440-F440,100,1/F440)</f>
        <v>-100</v>
      </c>
      <c r="O440" s="38">
        <f>PRODUCT(F440-H440,100,1/H440)</f>
        <v>-65.08620689655173</v>
      </c>
      <c r="P440" s="38">
        <f>PRODUCT(H440-J440,100,1/J440)</f>
        <v>-60.51735874744724</v>
      </c>
      <c r="Q440" s="38"/>
    </row>
    <row r="441" spans="1:17" s="39" customFormat="1" ht="21.6">
      <c r="A441" s="40"/>
      <c r="B441" s="34" t="s">
        <v>882</v>
      </c>
      <c r="C441" s="35" t="s">
        <v>883</v>
      </c>
      <c r="D441" s="36"/>
      <c r="E441" s="36"/>
      <c r="F441" s="37">
        <v>402</v>
      </c>
      <c r="G441" s="38">
        <f t="shared" si="64"/>
        <v>3.8223829541649885E-4</v>
      </c>
      <c r="H441" s="37"/>
      <c r="I441" s="38">
        <f t="shared" si="65"/>
        <v>8.7732441950667331E-7</v>
      </c>
      <c r="J441" s="37"/>
      <c r="K441" s="38">
        <f t="shared" si="66"/>
        <v>8.0888640010721309E-7</v>
      </c>
      <c r="L441" s="37"/>
      <c r="M441" s="38">
        <f t="shared" si="67"/>
        <v>7.5807246158431789E-7</v>
      </c>
      <c r="N441" s="38">
        <f>PRODUCT(D441-F441,100,1/F441)</f>
        <v>-100</v>
      </c>
      <c r="O441" s="38"/>
      <c r="P441" s="38"/>
      <c r="Q441" s="38"/>
    </row>
    <row r="442" spans="1:17" s="39" customFormat="1" ht="43.2">
      <c r="A442" s="40"/>
      <c r="B442" s="34" t="s">
        <v>884</v>
      </c>
      <c r="C442" s="35" t="s">
        <v>885</v>
      </c>
      <c r="D442" s="36"/>
      <c r="E442" s="36"/>
      <c r="F442" s="37">
        <v>363</v>
      </c>
      <c r="G442" s="38">
        <f t="shared" si="64"/>
        <v>3.4515547571191315E-4</v>
      </c>
      <c r="H442" s="37"/>
      <c r="I442" s="38">
        <f t="shared" si="65"/>
        <v>8.7732441950667331E-7</v>
      </c>
      <c r="J442" s="37"/>
      <c r="K442" s="38">
        <f t="shared" si="66"/>
        <v>8.0888640010721309E-7</v>
      </c>
      <c r="L442" s="37"/>
      <c r="M442" s="38">
        <f t="shared" si="67"/>
        <v>7.5807246158431789E-7</v>
      </c>
      <c r="N442" s="38">
        <f>PRODUCT(D442-F442,100,1/F442)</f>
        <v>-100</v>
      </c>
      <c r="O442" s="38"/>
      <c r="P442" s="38"/>
      <c r="Q442" s="38"/>
    </row>
    <row r="443" spans="1:17" s="39" customFormat="1" ht="32.4">
      <c r="A443" s="40"/>
      <c r="B443" s="34" t="s">
        <v>886</v>
      </c>
      <c r="C443" s="35" t="s">
        <v>887</v>
      </c>
      <c r="D443" s="36"/>
      <c r="E443" s="36"/>
      <c r="F443" s="37">
        <v>259</v>
      </c>
      <c r="G443" s="38">
        <f t="shared" si="64"/>
        <v>2.4626795649968457E-4</v>
      </c>
      <c r="H443" s="37"/>
      <c r="I443" s="38">
        <f t="shared" si="65"/>
        <v>8.7732441950667331E-7</v>
      </c>
      <c r="J443" s="37"/>
      <c r="K443" s="38">
        <f t="shared" si="66"/>
        <v>8.0888640010721309E-7</v>
      </c>
      <c r="L443" s="37"/>
      <c r="M443" s="38">
        <f t="shared" si="67"/>
        <v>7.5807246158431789E-7</v>
      </c>
      <c r="N443" s="38">
        <f>PRODUCT(D443-F443,100,1/F443)</f>
        <v>-100</v>
      </c>
      <c r="O443" s="38"/>
      <c r="P443" s="38"/>
      <c r="Q443" s="38"/>
    </row>
    <row r="444" spans="1:17" s="39" customFormat="1" ht="32.4">
      <c r="A444" s="40"/>
      <c r="B444" s="34" t="s">
        <v>888</v>
      </c>
      <c r="C444" s="35" t="s">
        <v>889</v>
      </c>
      <c r="D444" s="36"/>
      <c r="E444" s="36"/>
      <c r="F444" s="37">
        <v>202</v>
      </c>
      <c r="G444" s="38">
        <f t="shared" si="64"/>
        <v>1.9206998923913622E-4</v>
      </c>
      <c r="H444" s="37"/>
      <c r="I444" s="38">
        <f t="shared" si="65"/>
        <v>8.7732441950667331E-7</v>
      </c>
      <c r="J444" s="37">
        <v>2759</v>
      </c>
      <c r="K444" s="38">
        <f t="shared" si="66"/>
        <v>2.2317175778958009E-3</v>
      </c>
      <c r="L444" s="37"/>
      <c r="M444" s="38">
        <f t="shared" si="67"/>
        <v>7.5807246158431789E-7</v>
      </c>
      <c r="N444" s="38">
        <f>PRODUCT(D444-F444,100,1/F444)</f>
        <v>-100</v>
      </c>
      <c r="O444" s="38"/>
      <c r="P444" s="38">
        <f>PRODUCT(H444-J444,100,1/J444)</f>
        <v>-100</v>
      </c>
      <c r="Q444" s="38"/>
    </row>
    <row r="445" spans="1:17" s="39" customFormat="1" ht="21.6">
      <c r="A445" s="40"/>
      <c r="B445" s="34" t="s">
        <v>890</v>
      </c>
      <c r="C445" s="35" t="s">
        <v>891</v>
      </c>
      <c r="D445" s="36"/>
      <c r="E445" s="36"/>
      <c r="F445" s="37">
        <v>83</v>
      </c>
      <c r="G445" s="38">
        <f t="shared" si="64"/>
        <v>7.8919847063605477E-5</v>
      </c>
      <c r="H445" s="37">
        <v>125</v>
      </c>
      <c r="I445" s="38">
        <f t="shared" si="65"/>
        <v>1.0966555243833416E-4</v>
      </c>
      <c r="J445" s="37">
        <v>3580</v>
      </c>
      <c r="K445" s="38">
        <f t="shared" si="66"/>
        <v>2.8958133123838225E-3</v>
      </c>
      <c r="L445" s="37"/>
      <c r="M445" s="38">
        <f t="shared" si="67"/>
        <v>7.5807246158431789E-7</v>
      </c>
      <c r="N445" s="38">
        <f>PRODUCT(D445-F445,100,1/F445)</f>
        <v>-100</v>
      </c>
      <c r="O445" s="38">
        <f>PRODUCT(F445-H445,100,1/H445)</f>
        <v>-33.6</v>
      </c>
      <c r="P445" s="38">
        <f>PRODUCT(H445-J445,100,1/J445)</f>
        <v>-96.508379888268152</v>
      </c>
      <c r="Q445" s="38"/>
    </row>
    <row r="446" spans="1:17" s="39" customFormat="1" ht="21.6">
      <c r="A446" s="40"/>
      <c r="B446" s="34" t="s">
        <v>892</v>
      </c>
      <c r="C446" s="35" t="s">
        <v>893</v>
      </c>
      <c r="D446" s="36"/>
      <c r="E446" s="36"/>
      <c r="F446" s="37">
        <v>39</v>
      </c>
      <c r="G446" s="38">
        <f t="shared" si="64"/>
        <v>3.7082819704585711E-5</v>
      </c>
      <c r="H446" s="37"/>
      <c r="I446" s="38">
        <f t="shared" si="65"/>
        <v>8.7732441950667331E-7</v>
      </c>
      <c r="J446" s="37"/>
      <c r="K446" s="38">
        <f t="shared" si="66"/>
        <v>8.0888640010721309E-7</v>
      </c>
      <c r="L446" s="37"/>
      <c r="M446" s="38">
        <f t="shared" si="67"/>
        <v>7.5807246158431789E-7</v>
      </c>
      <c r="N446" s="38">
        <f>PRODUCT(D446-F446,100,1/F446)</f>
        <v>-100</v>
      </c>
      <c r="O446" s="38"/>
      <c r="P446" s="38"/>
      <c r="Q446" s="38"/>
    </row>
    <row r="447" spans="1:17" s="39" customFormat="1" ht="32.4">
      <c r="A447" s="40"/>
      <c r="B447" s="34" t="s">
        <v>894</v>
      </c>
      <c r="C447" s="35" t="s">
        <v>895</v>
      </c>
      <c r="D447" s="36"/>
      <c r="E447" s="36"/>
      <c r="F447" s="37">
        <v>32</v>
      </c>
      <c r="G447" s="38">
        <f t="shared" si="64"/>
        <v>3.0426928988378018E-5</v>
      </c>
      <c r="H447" s="37">
        <v>1700</v>
      </c>
      <c r="I447" s="38">
        <f t="shared" si="65"/>
        <v>1.4914515131613446E-3</v>
      </c>
      <c r="J447" s="37"/>
      <c r="K447" s="38">
        <f t="shared" si="66"/>
        <v>8.0888640010721309E-7</v>
      </c>
      <c r="L447" s="37"/>
      <c r="M447" s="38">
        <f t="shared" si="67"/>
        <v>7.5807246158431789E-7</v>
      </c>
      <c r="N447" s="38">
        <f>PRODUCT(D447-F447,100,1/F447)</f>
        <v>-100</v>
      </c>
      <c r="O447" s="38">
        <f>PRODUCT(F447-H447,100,1/H447)</f>
        <v>-98.117647058823522</v>
      </c>
      <c r="P447" s="38"/>
      <c r="Q447" s="38"/>
    </row>
    <row r="448" spans="1:17" s="39" customFormat="1" ht="43.2">
      <c r="A448" s="40"/>
      <c r="B448" s="34" t="s">
        <v>896</v>
      </c>
      <c r="C448" s="35" t="s">
        <v>897</v>
      </c>
      <c r="D448" s="36"/>
      <c r="E448" s="36"/>
      <c r="F448" s="37">
        <v>12</v>
      </c>
      <c r="G448" s="38">
        <f t="shared" si="64"/>
        <v>1.1410098370641757E-5</v>
      </c>
      <c r="H448" s="37">
        <v>186</v>
      </c>
      <c r="I448" s="38">
        <f t="shared" si="65"/>
        <v>1.6318234202824123E-4</v>
      </c>
      <c r="J448" s="37"/>
      <c r="K448" s="38">
        <f t="shared" si="66"/>
        <v>8.0888640010721309E-7</v>
      </c>
      <c r="L448" s="37"/>
      <c r="M448" s="38">
        <f t="shared" si="67"/>
        <v>7.5807246158431789E-7</v>
      </c>
      <c r="N448" s="38">
        <f>PRODUCT(D448-F448,100,1/F448)</f>
        <v>-100</v>
      </c>
      <c r="O448" s="38">
        <f>PRODUCT(F448-H448,100,1/H448)</f>
        <v>-93.548387096774206</v>
      </c>
      <c r="P448" s="38"/>
      <c r="Q448" s="38"/>
    </row>
    <row r="449" spans="1:17" s="39" customFormat="1" ht="12" customHeight="1">
      <c r="A449" s="40"/>
      <c r="B449" s="34" t="s">
        <v>898</v>
      </c>
      <c r="C449" s="35" t="s">
        <v>899</v>
      </c>
      <c r="D449" s="36"/>
      <c r="E449" s="36"/>
      <c r="F449" s="37">
        <v>4</v>
      </c>
      <c r="G449" s="38">
        <f t="shared" si="64"/>
        <v>3.8033661235472522E-6</v>
      </c>
      <c r="H449" s="37">
        <v>91</v>
      </c>
      <c r="I449" s="38">
        <f t="shared" si="65"/>
        <v>7.9836522175107271E-5</v>
      </c>
      <c r="J449" s="37"/>
      <c r="K449" s="38">
        <f t="shared" si="66"/>
        <v>8.0888640010721309E-7</v>
      </c>
      <c r="L449" s="37">
        <v>18</v>
      </c>
      <c r="M449" s="38">
        <f t="shared" si="67"/>
        <v>1.3645304308517721E-5</v>
      </c>
      <c r="N449" s="38">
        <f>PRODUCT(D449-F449,100,1/F449)</f>
        <v>-100</v>
      </c>
      <c r="O449" s="38">
        <f>PRODUCT(F449-H449,100,1/H449)</f>
        <v>-95.604395604395606</v>
      </c>
      <c r="P449" s="38"/>
      <c r="Q449" s="38">
        <f>PRODUCT(J449-L449,100,1/L449)</f>
        <v>-100</v>
      </c>
    </row>
    <row r="450" spans="1:17" s="39" customFormat="1" ht="43.2">
      <c r="A450" s="40"/>
      <c r="B450" s="34" t="s">
        <v>900</v>
      </c>
      <c r="C450" s="35" t="s">
        <v>901</v>
      </c>
      <c r="D450" s="36"/>
      <c r="E450" s="36"/>
      <c r="F450" s="37"/>
      <c r="G450" s="38">
        <f t="shared" si="64"/>
        <v>9.5084153088681306E-7</v>
      </c>
      <c r="H450" s="37">
        <v>203716</v>
      </c>
      <c r="I450" s="38">
        <f t="shared" si="65"/>
        <v>0.17872502144422145</v>
      </c>
      <c r="J450" s="37"/>
      <c r="K450" s="38">
        <f t="shared" si="66"/>
        <v>8.0888640010721309E-7</v>
      </c>
      <c r="L450" s="37"/>
      <c r="M450" s="38">
        <f t="shared" si="67"/>
        <v>7.5807246158431789E-7</v>
      </c>
      <c r="N450" s="38"/>
      <c r="O450" s="38">
        <f>PRODUCT(F450-H450,100,1/H450)</f>
        <v>-100</v>
      </c>
      <c r="P450" s="38"/>
      <c r="Q450" s="38"/>
    </row>
    <row r="451" spans="1:17" s="39" customFormat="1" ht="43.2">
      <c r="A451" s="40"/>
      <c r="B451" s="34" t="s">
        <v>902</v>
      </c>
      <c r="C451" s="35" t="s">
        <v>903</v>
      </c>
      <c r="D451" s="36"/>
      <c r="E451" s="36"/>
      <c r="F451" s="37"/>
      <c r="G451" s="38">
        <f t="shared" si="64"/>
        <v>9.5084153088681306E-7</v>
      </c>
      <c r="H451" s="37">
        <v>137770</v>
      </c>
      <c r="I451" s="38">
        <f t="shared" si="65"/>
        <v>0.12086898527543438</v>
      </c>
      <c r="J451" s="37"/>
      <c r="K451" s="38">
        <f t="shared" si="66"/>
        <v>8.0888640010721309E-7</v>
      </c>
      <c r="L451" s="37"/>
      <c r="M451" s="38">
        <f t="shared" si="67"/>
        <v>7.5807246158431789E-7</v>
      </c>
      <c r="N451" s="38"/>
      <c r="O451" s="38">
        <f>PRODUCT(F451-H451,100,1/H451)</f>
        <v>-100</v>
      </c>
      <c r="P451" s="38"/>
      <c r="Q451" s="38"/>
    </row>
    <row r="452" spans="1:17" s="39" customFormat="1" ht="10.8">
      <c r="A452" s="40"/>
      <c r="B452" s="34" t="s">
        <v>904</v>
      </c>
      <c r="C452" s="35" t="s">
        <v>905</v>
      </c>
      <c r="D452" s="36"/>
      <c r="E452" s="36"/>
      <c r="F452" s="37"/>
      <c r="G452" s="38">
        <f t="shared" si="64"/>
        <v>9.5084153088681306E-7</v>
      </c>
      <c r="H452" s="37">
        <v>62950</v>
      </c>
      <c r="I452" s="38">
        <f t="shared" si="65"/>
        <v>5.5227572207945087E-2</v>
      </c>
      <c r="J452" s="37">
        <v>124069</v>
      </c>
      <c r="K452" s="38">
        <f t="shared" si="66"/>
        <v>0.10035772677490182</v>
      </c>
      <c r="L452" s="37">
        <v>66377</v>
      </c>
      <c r="M452" s="38">
        <f t="shared" si="67"/>
        <v>5.0318575782582267E-2</v>
      </c>
      <c r="N452" s="38"/>
      <c r="O452" s="38">
        <f>PRODUCT(F452-H452,100,1/H452)</f>
        <v>-100</v>
      </c>
      <c r="P452" s="38">
        <f>PRODUCT(H452-J452,100,1/J452)</f>
        <v>-49.262104151722021</v>
      </c>
      <c r="Q452" s="38">
        <f>PRODUCT(J452-L452,100,1/L452)</f>
        <v>86.915648492700782</v>
      </c>
    </row>
    <row r="453" spans="1:17" s="39" customFormat="1" ht="32.4">
      <c r="A453" s="40"/>
      <c r="B453" s="34" t="s">
        <v>906</v>
      </c>
      <c r="C453" s="35" t="s">
        <v>907</v>
      </c>
      <c r="D453" s="36"/>
      <c r="E453" s="36"/>
      <c r="F453" s="37"/>
      <c r="G453" s="38">
        <f t="shared" si="64"/>
        <v>9.5084153088681306E-7</v>
      </c>
      <c r="H453" s="37">
        <v>40981</v>
      </c>
      <c r="I453" s="38">
        <f t="shared" si="65"/>
        <v>3.5953632035802978E-2</v>
      </c>
      <c r="J453" s="37">
        <v>120068</v>
      </c>
      <c r="K453" s="38">
        <f t="shared" si="66"/>
        <v>9.7121372288072855E-2</v>
      </c>
      <c r="L453" s="37">
        <v>7888</v>
      </c>
      <c r="M453" s="38">
        <f t="shared" si="67"/>
        <v>5.9796755769770992E-3</v>
      </c>
      <c r="N453" s="38"/>
      <c r="O453" s="38">
        <f>PRODUCT(F453-H453,100,1/H453)</f>
        <v>-100</v>
      </c>
      <c r="P453" s="38">
        <f>PRODUCT(H453-J453,100,1/J453)</f>
        <v>-65.868507845554177</v>
      </c>
      <c r="Q453" s="38">
        <f>PRODUCT(J453-L453,100,1/L453)</f>
        <v>1422.1602434077079</v>
      </c>
    </row>
    <row r="454" spans="1:17" s="39" customFormat="1" ht="12" customHeight="1">
      <c r="A454" s="40"/>
      <c r="B454" s="34" t="s">
        <v>908</v>
      </c>
      <c r="C454" s="35" t="s">
        <v>909</v>
      </c>
      <c r="D454" s="36"/>
      <c r="E454" s="36"/>
      <c r="F454" s="37"/>
      <c r="G454" s="38">
        <f t="shared" si="64"/>
        <v>9.5084153088681306E-7</v>
      </c>
      <c r="H454" s="37">
        <v>25495</v>
      </c>
      <c r="I454" s="38">
        <f t="shared" si="65"/>
        <v>2.2367386075322637E-2</v>
      </c>
      <c r="J454" s="37"/>
      <c r="K454" s="38">
        <f t="shared" si="66"/>
        <v>8.0888640010721309E-7</v>
      </c>
      <c r="L454" s="37"/>
      <c r="M454" s="38">
        <f t="shared" si="67"/>
        <v>7.5807246158431789E-7</v>
      </c>
      <c r="N454" s="38"/>
      <c r="O454" s="38">
        <f>PRODUCT(F454-H454,100,1/H454)</f>
        <v>-100</v>
      </c>
      <c r="P454" s="38"/>
      <c r="Q454" s="38"/>
    </row>
    <row r="455" spans="1:17" s="39" customFormat="1" ht="10.8">
      <c r="A455" s="40"/>
      <c r="B455" s="34" t="s">
        <v>910</v>
      </c>
      <c r="C455" s="35" t="s">
        <v>911</v>
      </c>
      <c r="D455" s="36"/>
      <c r="E455" s="36"/>
      <c r="F455" s="37"/>
      <c r="G455" s="38">
        <f t="shared" si="64"/>
        <v>9.5084153088681306E-7</v>
      </c>
      <c r="H455" s="37">
        <v>19252</v>
      </c>
      <c r="I455" s="38">
        <f t="shared" si="65"/>
        <v>1.6890249724342474E-2</v>
      </c>
      <c r="J455" s="37"/>
      <c r="K455" s="38">
        <f t="shared" si="66"/>
        <v>8.0888640010721309E-7</v>
      </c>
      <c r="L455" s="37"/>
      <c r="M455" s="38">
        <f t="shared" si="67"/>
        <v>7.5807246158431789E-7</v>
      </c>
      <c r="N455" s="38"/>
      <c r="O455" s="38">
        <f>PRODUCT(F455-H455,100,1/H455)</f>
        <v>-100</v>
      </c>
      <c r="P455" s="38"/>
      <c r="Q455" s="38"/>
    </row>
    <row r="456" spans="1:17" s="39" customFormat="1" ht="32.4">
      <c r="A456" s="40"/>
      <c r="B456" s="34" t="s">
        <v>912</v>
      </c>
      <c r="C456" s="35" t="s">
        <v>913</v>
      </c>
      <c r="D456" s="36"/>
      <c r="E456" s="36"/>
      <c r="F456" s="37"/>
      <c r="G456" s="38">
        <f t="shared" si="64"/>
        <v>9.5084153088681306E-7</v>
      </c>
      <c r="H456" s="37">
        <v>13472</v>
      </c>
      <c r="I456" s="38">
        <f t="shared" si="65"/>
        <v>1.1819314579593903E-2</v>
      </c>
      <c r="J456" s="37">
        <v>21211</v>
      </c>
      <c r="K456" s="38">
        <f t="shared" si="66"/>
        <v>1.7157289432674097E-2</v>
      </c>
      <c r="L456" s="37">
        <v>16275</v>
      </c>
      <c r="M456" s="38">
        <f t="shared" si="67"/>
        <v>1.2337629312284774E-2</v>
      </c>
      <c r="N456" s="38"/>
      <c r="O456" s="38">
        <f>PRODUCT(F456-H456,100,1/H456)</f>
        <v>-100</v>
      </c>
      <c r="P456" s="38">
        <f>PRODUCT(H456-J456,100,1/J456)</f>
        <v>-36.485785677242937</v>
      </c>
      <c r="Q456" s="38">
        <f>PRODUCT(J456-L456,100,1/L456)</f>
        <v>30.328725038402457</v>
      </c>
    </row>
    <row r="457" spans="1:17" s="39" customFormat="1" ht="21.6">
      <c r="A457" s="40"/>
      <c r="B457" s="34" t="s">
        <v>914</v>
      </c>
      <c r="C457" s="35" t="s">
        <v>915</v>
      </c>
      <c r="D457" s="36"/>
      <c r="E457" s="36"/>
      <c r="F457" s="37"/>
      <c r="G457" s="38">
        <f t="shared" ref="G457:G520" si="68">PRODUCT(F457,100,1/105169996)</f>
        <v>9.5084153088681306E-7</v>
      </c>
      <c r="H457" s="37">
        <v>9570</v>
      </c>
      <c r="I457" s="38">
        <f t="shared" ref="I457:I520" si="69">PRODUCT(H457,100,1/113982921)</f>
        <v>8.3959946946788634E-3</v>
      </c>
      <c r="J457" s="37">
        <v>245</v>
      </c>
      <c r="K457" s="38">
        <f t="shared" ref="K457:K520" si="70">PRODUCT(J457,100,1/123626754)</f>
        <v>1.981771680262672E-4</v>
      </c>
      <c r="L457" s="37">
        <v>766</v>
      </c>
      <c r="M457" s="38">
        <f t="shared" ref="M457:M520" si="71">PRODUCT(L457,100,1/131913511)</f>
        <v>5.8068350557358747E-4</v>
      </c>
      <c r="N457" s="38"/>
      <c r="O457" s="38">
        <f>PRODUCT(F457-H457,100,1/H457)</f>
        <v>-100</v>
      </c>
      <c r="P457" s="38">
        <f>PRODUCT(H457-J457,100,1/J457)</f>
        <v>3806.1224489795923</v>
      </c>
      <c r="Q457" s="38">
        <f>PRODUCT(J457-L457,100,1/L457)</f>
        <v>-68.015665796344649</v>
      </c>
    </row>
    <row r="458" spans="1:17" s="39" customFormat="1" ht="21.6">
      <c r="A458" s="40"/>
      <c r="B458" s="34" t="s">
        <v>916</v>
      </c>
      <c r="C458" s="35" t="s">
        <v>917</v>
      </c>
      <c r="D458" s="36"/>
      <c r="E458" s="36"/>
      <c r="F458" s="37"/>
      <c r="G458" s="38">
        <f t="shared" si="68"/>
        <v>9.5084153088681306E-7</v>
      </c>
      <c r="H458" s="37">
        <v>6400</v>
      </c>
      <c r="I458" s="38">
        <f t="shared" si="69"/>
        <v>5.6148762848427089E-3</v>
      </c>
      <c r="J458" s="37"/>
      <c r="K458" s="38">
        <f t="shared" si="70"/>
        <v>8.0888640010721309E-7</v>
      </c>
      <c r="L458" s="37"/>
      <c r="M458" s="38">
        <f t="shared" si="71"/>
        <v>7.5807246158431789E-7</v>
      </c>
      <c r="N458" s="38"/>
      <c r="O458" s="38">
        <f>PRODUCT(F458-H458,100,1/H458)</f>
        <v>-100</v>
      </c>
      <c r="P458" s="38"/>
      <c r="Q458" s="38"/>
    </row>
    <row r="459" spans="1:17" s="39" customFormat="1" ht="32.4">
      <c r="A459" s="40"/>
      <c r="B459" s="34" t="s">
        <v>918</v>
      </c>
      <c r="C459" s="35" t="s">
        <v>919</v>
      </c>
      <c r="D459" s="36"/>
      <c r="E459" s="36"/>
      <c r="F459" s="41"/>
      <c r="G459" s="38">
        <f t="shared" si="68"/>
        <v>9.5084153088681306E-7</v>
      </c>
      <c r="H459" s="37">
        <v>5054</v>
      </c>
      <c r="I459" s="38">
        <f t="shared" si="69"/>
        <v>4.4339976161867269E-3</v>
      </c>
      <c r="J459" s="41"/>
      <c r="K459" s="38">
        <f t="shared" si="70"/>
        <v>8.0888640010721309E-7</v>
      </c>
      <c r="L459" s="41"/>
      <c r="M459" s="38">
        <f t="shared" si="71"/>
        <v>7.5807246158431789E-7</v>
      </c>
      <c r="N459" s="38"/>
      <c r="O459" s="38">
        <f>PRODUCT(F459-H459,100,1/H459)</f>
        <v>-100</v>
      </c>
      <c r="P459" s="38"/>
      <c r="Q459" s="38"/>
    </row>
    <row r="460" spans="1:17" s="39" customFormat="1" ht="32.4">
      <c r="A460" s="40"/>
      <c r="B460" s="34" t="s">
        <v>920</v>
      </c>
      <c r="C460" s="35" t="s">
        <v>921</v>
      </c>
      <c r="D460" s="36"/>
      <c r="E460" s="36"/>
      <c r="F460" s="37"/>
      <c r="G460" s="38">
        <f t="shared" si="68"/>
        <v>9.5084153088681306E-7</v>
      </c>
      <c r="H460" s="37">
        <v>2935</v>
      </c>
      <c r="I460" s="38">
        <f t="shared" si="69"/>
        <v>2.574947171252086E-3</v>
      </c>
      <c r="J460" s="37">
        <v>536</v>
      </c>
      <c r="K460" s="38">
        <f t="shared" si="70"/>
        <v>4.3356311045746618E-4</v>
      </c>
      <c r="L460" s="37">
        <v>4432</v>
      </c>
      <c r="M460" s="38">
        <f t="shared" si="71"/>
        <v>3.3597771497416969E-3</v>
      </c>
      <c r="N460" s="38"/>
      <c r="O460" s="38">
        <f>PRODUCT(F460-H460,100,1/H460)</f>
        <v>-100</v>
      </c>
      <c r="P460" s="38">
        <f>PRODUCT(H460-J460,100,1/J460)</f>
        <v>447.57462686567163</v>
      </c>
      <c r="Q460" s="38">
        <f>PRODUCT(J460-L460,100,1/L460)</f>
        <v>-87.906137184115522</v>
      </c>
    </row>
    <row r="461" spans="1:17" s="39" customFormat="1" ht="10.8">
      <c r="A461" s="40"/>
      <c r="B461" s="34" t="s">
        <v>922</v>
      </c>
      <c r="C461" s="35" t="s">
        <v>923</v>
      </c>
      <c r="D461" s="36"/>
      <c r="E461" s="36"/>
      <c r="F461" s="37"/>
      <c r="G461" s="38">
        <f t="shared" si="68"/>
        <v>9.5084153088681306E-7</v>
      </c>
      <c r="H461" s="37">
        <v>2926</v>
      </c>
      <c r="I461" s="38">
        <f t="shared" si="69"/>
        <v>2.5670512514765261E-3</v>
      </c>
      <c r="J461" s="37">
        <v>92</v>
      </c>
      <c r="K461" s="38">
        <f t="shared" si="70"/>
        <v>7.4417548809863605E-5</v>
      </c>
      <c r="L461" s="37"/>
      <c r="M461" s="38">
        <f t="shared" si="71"/>
        <v>7.5807246158431789E-7</v>
      </c>
      <c r="N461" s="38"/>
      <c r="O461" s="38">
        <f>PRODUCT(F461-H461,100,1/H461)</f>
        <v>-100.00000000000001</v>
      </c>
      <c r="P461" s="38">
        <f>PRODUCT(H461-J461,100,1/J461)</f>
        <v>3080.4347826086955</v>
      </c>
      <c r="Q461" s="38"/>
    </row>
    <row r="462" spans="1:17" s="39" customFormat="1" ht="10.8">
      <c r="A462" s="40"/>
      <c r="B462" s="34" t="s">
        <v>924</v>
      </c>
      <c r="C462" s="35" t="s">
        <v>925</v>
      </c>
      <c r="D462" s="36"/>
      <c r="E462" s="36"/>
      <c r="F462" s="37"/>
      <c r="G462" s="38">
        <f t="shared" si="68"/>
        <v>9.5084153088681306E-7</v>
      </c>
      <c r="H462" s="37">
        <v>2100</v>
      </c>
      <c r="I462" s="38">
        <f t="shared" si="69"/>
        <v>1.8423812809640139E-3</v>
      </c>
      <c r="J462" s="37">
        <v>364</v>
      </c>
      <c r="K462" s="38">
        <f t="shared" si="70"/>
        <v>2.9443464963902556E-4</v>
      </c>
      <c r="L462" s="37"/>
      <c r="M462" s="38">
        <f t="shared" si="71"/>
        <v>7.5807246158431789E-7</v>
      </c>
      <c r="N462" s="38"/>
      <c r="O462" s="38">
        <f>PRODUCT(F462-H462,100,1/H462)</f>
        <v>-100</v>
      </c>
      <c r="P462" s="38">
        <f>PRODUCT(H462-J462,100,1/J462)</f>
        <v>476.92307692307696</v>
      </c>
      <c r="Q462" s="38"/>
    </row>
    <row r="463" spans="1:17" s="39" customFormat="1" ht="21.6">
      <c r="A463" s="40"/>
      <c r="B463" s="34" t="s">
        <v>926</v>
      </c>
      <c r="C463" s="35" t="s">
        <v>927</v>
      </c>
      <c r="D463" s="36"/>
      <c r="E463" s="36"/>
      <c r="F463" s="37"/>
      <c r="G463" s="38">
        <f t="shared" si="68"/>
        <v>9.5084153088681306E-7</v>
      </c>
      <c r="H463" s="37">
        <v>2038</v>
      </c>
      <c r="I463" s="38">
        <f t="shared" si="69"/>
        <v>1.7879871669546003E-3</v>
      </c>
      <c r="J463" s="37"/>
      <c r="K463" s="38">
        <f t="shared" si="70"/>
        <v>8.0888640010721309E-7</v>
      </c>
      <c r="L463" s="37"/>
      <c r="M463" s="38">
        <f t="shared" si="71"/>
        <v>7.5807246158431789E-7</v>
      </c>
      <c r="N463" s="38"/>
      <c r="O463" s="38">
        <f>PRODUCT(F463-H463,100,1/H463)</f>
        <v>-99.999999999999986</v>
      </c>
      <c r="P463" s="38"/>
      <c r="Q463" s="38"/>
    </row>
    <row r="464" spans="1:17" s="39" customFormat="1" ht="32.4">
      <c r="A464" s="40"/>
      <c r="B464" s="34" t="s">
        <v>928</v>
      </c>
      <c r="C464" s="35" t="s">
        <v>929</v>
      </c>
      <c r="D464" s="36"/>
      <c r="E464" s="36"/>
      <c r="F464" s="37"/>
      <c r="G464" s="38">
        <f t="shared" si="68"/>
        <v>9.5084153088681306E-7</v>
      </c>
      <c r="H464" s="37">
        <v>2011</v>
      </c>
      <c r="I464" s="38">
        <f t="shared" si="69"/>
        <v>1.7642994076279201E-3</v>
      </c>
      <c r="J464" s="37"/>
      <c r="K464" s="38">
        <f t="shared" si="70"/>
        <v>8.0888640010721309E-7</v>
      </c>
      <c r="L464" s="37">
        <v>1044</v>
      </c>
      <c r="M464" s="38">
        <f t="shared" si="71"/>
        <v>7.9142764989402785E-4</v>
      </c>
      <c r="N464" s="38"/>
      <c r="O464" s="38">
        <f>PRODUCT(F464-H464,100,1/H464)</f>
        <v>-99.999999999999986</v>
      </c>
      <c r="P464" s="38"/>
      <c r="Q464" s="38">
        <f>PRODUCT(J464-L464,100,1/L464)</f>
        <v>-100</v>
      </c>
    </row>
    <row r="465" spans="1:17" s="39" customFormat="1" ht="43.2">
      <c r="A465" s="40"/>
      <c r="B465" s="34" t="s">
        <v>930</v>
      </c>
      <c r="C465" s="35" t="s">
        <v>931</v>
      </c>
      <c r="D465" s="36"/>
      <c r="E465" s="36"/>
      <c r="F465" s="37"/>
      <c r="G465" s="38">
        <f t="shared" si="68"/>
        <v>9.5084153088681306E-7</v>
      </c>
      <c r="H465" s="37">
        <v>1710</v>
      </c>
      <c r="I465" s="38">
        <f t="shared" si="69"/>
        <v>1.5002247573564114E-3</v>
      </c>
      <c r="J465" s="37"/>
      <c r="K465" s="38">
        <f t="shared" si="70"/>
        <v>8.0888640010721309E-7</v>
      </c>
      <c r="L465" s="37"/>
      <c r="M465" s="38">
        <f t="shared" si="71"/>
        <v>7.5807246158431789E-7</v>
      </c>
      <c r="N465" s="38"/>
      <c r="O465" s="38">
        <f>PRODUCT(F465-H465,100,1/H465)</f>
        <v>-100</v>
      </c>
      <c r="P465" s="38"/>
      <c r="Q465" s="38"/>
    </row>
    <row r="466" spans="1:17" s="39" customFormat="1" ht="43.2">
      <c r="A466" s="40"/>
      <c r="B466" s="34" t="s">
        <v>932</v>
      </c>
      <c r="C466" s="35" t="s">
        <v>933</v>
      </c>
      <c r="D466" s="36"/>
      <c r="E466" s="36"/>
      <c r="F466" s="37"/>
      <c r="G466" s="38">
        <f t="shared" si="68"/>
        <v>9.5084153088681306E-7</v>
      </c>
      <c r="H466" s="37">
        <v>1595</v>
      </c>
      <c r="I466" s="38">
        <f t="shared" si="69"/>
        <v>1.3993324491131439E-3</v>
      </c>
      <c r="J466" s="37"/>
      <c r="K466" s="38">
        <f t="shared" si="70"/>
        <v>8.0888640010721309E-7</v>
      </c>
      <c r="L466" s="37"/>
      <c r="M466" s="38">
        <f t="shared" si="71"/>
        <v>7.5807246158431789E-7</v>
      </c>
      <c r="N466" s="38"/>
      <c r="O466" s="38">
        <f>PRODUCT(F466-H466,100,1/H466)</f>
        <v>-100</v>
      </c>
      <c r="P466" s="38"/>
      <c r="Q466" s="38"/>
    </row>
    <row r="467" spans="1:17" s="39" customFormat="1" ht="12" customHeight="1">
      <c r="A467" s="40"/>
      <c r="B467" s="34" t="s">
        <v>934</v>
      </c>
      <c r="C467" s="35" t="s">
        <v>935</v>
      </c>
      <c r="D467" s="36"/>
      <c r="E467" s="36"/>
      <c r="F467" s="37"/>
      <c r="G467" s="38">
        <f t="shared" si="68"/>
        <v>9.5084153088681306E-7</v>
      </c>
      <c r="H467" s="37">
        <v>1577</v>
      </c>
      <c r="I467" s="38">
        <f t="shared" si="69"/>
        <v>1.3835406095620238E-3</v>
      </c>
      <c r="J467" s="37"/>
      <c r="K467" s="38">
        <f t="shared" si="70"/>
        <v>8.0888640010721309E-7</v>
      </c>
      <c r="L467" s="37">
        <v>1811</v>
      </c>
      <c r="M467" s="38">
        <f t="shared" si="71"/>
        <v>1.3728692279291997E-3</v>
      </c>
      <c r="N467" s="38"/>
      <c r="O467" s="38">
        <f>PRODUCT(F467-H467,100,1/H467)</f>
        <v>-100</v>
      </c>
      <c r="P467" s="38"/>
      <c r="Q467" s="38"/>
    </row>
    <row r="468" spans="1:17" s="39" customFormat="1" ht="21.6">
      <c r="A468" s="40"/>
      <c r="B468" s="34" t="s">
        <v>936</v>
      </c>
      <c r="C468" s="35" t="s">
        <v>937</v>
      </c>
      <c r="D468" s="36"/>
      <c r="E468" s="36"/>
      <c r="F468" s="37"/>
      <c r="G468" s="38">
        <f t="shared" si="68"/>
        <v>9.5084153088681306E-7</v>
      </c>
      <c r="H468" s="37">
        <v>1463</v>
      </c>
      <c r="I468" s="38">
        <f t="shared" si="69"/>
        <v>1.2835256257382631E-3</v>
      </c>
      <c r="J468" s="37">
        <v>2663</v>
      </c>
      <c r="K468" s="38">
        <f t="shared" si="70"/>
        <v>2.1540644834855084E-3</v>
      </c>
      <c r="L468" s="37"/>
      <c r="M468" s="38">
        <f t="shared" si="71"/>
        <v>7.5807246158431789E-7</v>
      </c>
      <c r="N468" s="38"/>
      <c r="O468" s="38">
        <f>PRODUCT(F468-H468,100,1/H468)</f>
        <v>-100.00000000000001</v>
      </c>
      <c r="P468" s="38">
        <f>PRODUCT(H468-J468,100,1/J468)</f>
        <v>-45.061960195268497</v>
      </c>
      <c r="Q468" s="38"/>
    </row>
    <row r="469" spans="1:17" s="39" customFormat="1" ht="21.6">
      <c r="A469" s="40"/>
      <c r="B469" s="34" t="s">
        <v>938</v>
      </c>
      <c r="C469" s="35" t="s">
        <v>939</v>
      </c>
      <c r="D469" s="36"/>
      <c r="E469" s="36"/>
      <c r="F469" s="37"/>
      <c r="G469" s="38">
        <f t="shared" si="68"/>
        <v>9.5084153088681306E-7</v>
      </c>
      <c r="H469" s="37">
        <v>1368</v>
      </c>
      <c r="I469" s="38">
        <f t="shared" si="69"/>
        <v>1.200179805885129E-3</v>
      </c>
      <c r="J469" s="37">
        <v>163924</v>
      </c>
      <c r="K469" s="38">
        <f t="shared" si="70"/>
        <v>0.1325958942511748</v>
      </c>
      <c r="L469" s="37">
        <v>63716</v>
      </c>
      <c r="M469" s="38">
        <f t="shared" si="71"/>
        <v>4.8301344962306397E-2</v>
      </c>
      <c r="N469" s="38"/>
      <c r="O469" s="38">
        <f>PRODUCT(F469-H469,100,1/H469)</f>
        <v>-100</v>
      </c>
      <c r="P469" s="38">
        <f>PRODUCT(H469-J469,100,1/J469)</f>
        <v>-99.165466923696343</v>
      </c>
      <c r="Q469" s="38">
        <f>PRODUCT(J469-L469,100,1/L469)</f>
        <v>157.27289848703623</v>
      </c>
    </row>
    <row r="470" spans="1:17" s="39" customFormat="1" ht="10.8">
      <c r="A470" s="40"/>
      <c r="B470" s="34" t="s">
        <v>940</v>
      </c>
      <c r="C470" s="35" t="s">
        <v>941</v>
      </c>
      <c r="D470" s="36"/>
      <c r="E470" s="36"/>
      <c r="F470" s="37"/>
      <c r="G470" s="38">
        <f t="shared" si="68"/>
        <v>9.5084153088681306E-7</v>
      </c>
      <c r="H470" s="37">
        <v>1304</v>
      </c>
      <c r="I470" s="38">
        <f t="shared" si="69"/>
        <v>1.144031043036702E-3</v>
      </c>
      <c r="J470" s="37">
        <v>49431</v>
      </c>
      <c r="K470" s="38">
        <f t="shared" si="70"/>
        <v>3.9984063643699649E-2</v>
      </c>
      <c r="L470" s="37">
        <v>83151</v>
      </c>
      <c r="M470" s="38">
        <f t="shared" si="71"/>
        <v>6.3034483253197618E-2</v>
      </c>
      <c r="N470" s="38"/>
      <c r="O470" s="38">
        <f>PRODUCT(F470-H470,100,1/H470)</f>
        <v>-100</v>
      </c>
      <c r="P470" s="38">
        <f>PRODUCT(H470-J470,100,1/J470)</f>
        <v>-97.36197932471525</v>
      </c>
      <c r="Q470" s="38">
        <f>PRODUCT(J470-L470,100,1/L470)</f>
        <v>-40.552729371865645</v>
      </c>
    </row>
    <row r="471" spans="1:17" s="39" customFormat="1" ht="21.6">
      <c r="A471" s="40"/>
      <c r="B471" s="34" t="s">
        <v>942</v>
      </c>
      <c r="C471" s="35" t="s">
        <v>943</v>
      </c>
      <c r="D471" s="36"/>
      <c r="E471" s="36"/>
      <c r="F471" s="37"/>
      <c r="G471" s="38">
        <f t="shared" si="68"/>
        <v>9.5084153088681306E-7</v>
      </c>
      <c r="H471" s="37">
        <v>1114</v>
      </c>
      <c r="I471" s="38">
        <f t="shared" si="69"/>
        <v>9.7733940333043397E-4</v>
      </c>
      <c r="J471" s="37"/>
      <c r="K471" s="38">
        <f t="shared" si="70"/>
        <v>8.0888640010721309E-7</v>
      </c>
      <c r="L471" s="37"/>
      <c r="M471" s="38">
        <f t="shared" si="71"/>
        <v>7.5807246158431789E-7</v>
      </c>
      <c r="N471" s="38"/>
      <c r="O471" s="38">
        <f>PRODUCT(F471-H471,100,1/H471)</f>
        <v>-100</v>
      </c>
      <c r="P471" s="38"/>
      <c r="Q471" s="38"/>
    </row>
    <row r="472" spans="1:17" s="39" customFormat="1" ht="10.8">
      <c r="A472" s="40"/>
      <c r="B472" s="34" t="s">
        <v>944</v>
      </c>
      <c r="C472" s="35" t="s">
        <v>945</v>
      </c>
      <c r="D472" s="36"/>
      <c r="E472" s="36"/>
      <c r="F472" s="37"/>
      <c r="G472" s="38">
        <f t="shared" si="68"/>
        <v>9.5084153088681306E-7</v>
      </c>
      <c r="H472" s="37">
        <v>809</v>
      </c>
      <c r="I472" s="38">
        <f t="shared" si="69"/>
        <v>7.0975545538089874E-4</v>
      </c>
      <c r="J472" s="37"/>
      <c r="K472" s="38">
        <f t="shared" si="70"/>
        <v>8.0888640010721309E-7</v>
      </c>
      <c r="L472" s="37">
        <v>11611</v>
      </c>
      <c r="M472" s="38">
        <f t="shared" si="71"/>
        <v>8.8019793514555154E-3</v>
      </c>
      <c r="N472" s="38"/>
      <c r="O472" s="38">
        <f>PRODUCT(F472-H472,100,1/H472)</f>
        <v>-99.999999999999986</v>
      </c>
      <c r="P472" s="38"/>
      <c r="Q472" s="38">
        <f>PRODUCT(J472-L472,100,1/L472)</f>
        <v>-100</v>
      </c>
    </row>
    <row r="473" spans="1:17" s="39" customFormat="1" ht="43.2">
      <c r="A473" s="40"/>
      <c r="B473" s="34" t="s">
        <v>946</v>
      </c>
      <c r="C473" s="35" t="s">
        <v>947</v>
      </c>
      <c r="D473" s="36"/>
      <c r="E473" s="36"/>
      <c r="F473" s="37"/>
      <c r="G473" s="38">
        <f t="shared" si="68"/>
        <v>9.5084153088681306E-7</v>
      </c>
      <c r="H473" s="37">
        <v>695</v>
      </c>
      <c r="I473" s="38">
        <f t="shared" si="69"/>
        <v>6.0974047155713796E-4</v>
      </c>
      <c r="J473" s="37"/>
      <c r="K473" s="38">
        <f t="shared" si="70"/>
        <v>8.0888640010721309E-7</v>
      </c>
      <c r="L473" s="37"/>
      <c r="M473" s="38">
        <f t="shared" si="71"/>
        <v>7.5807246158431789E-7</v>
      </c>
      <c r="N473" s="38"/>
      <c r="O473" s="38">
        <f>PRODUCT(F473-H473,100,1/H473)</f>
        <v>-100</v>
      </c>
      <c r="P473" s="38"/>
      <c r="Q473" s="38"/>
    </row>
    <row r="474" spans="1:17" s="39" customFormat="1" ht="32.4">
      <c r="A474" s="40"/>
      <c r="B474" s="34" t="s">
        <v>948</v>
      </c>
      <c r="C474" s="35" t="s">
        <v>949</v>
      </c>
      <c r="D474" s="36"/>
      <c r="E474" s="36"/>
      <c r="F474" s="37"/>
      <c r="G474" s="38">
        <f t="shared" si="68"/>
        <v>9.5084153088681306E-7</v>
      </c>
      <c r="H474" s="37">
        <v>657</v>
      </c>
      <c r="I474" s="38">
        <f t="shared" si="69"/>
        <v>5.7640214361588432E-4</v>
      </c>
      <c r="J474" s="37">
        <v>515</v>
      </c>
      <c r="K474" s="38">
        <f t="shared" si="70"/>
        <v>4.1657649605521474E-4</v>
      </c>
      <c r="L474" s="37"/>
      <c r="M474" s="38">
        <f t="shared" si="71"/>
        <v>7.5807246158431789E-7</v>
      </c>
      <c r="N474" s="38"/>
      <c r="O474" s="38">
        <f>PRODUCT(F474-H474,100,1/H474)</f>
        <v>-100</v>
      </c>
      <c r="P474" s="38">
        <f>PRODUCT(H474-J474,100,1/J474)</f>
        <v>27.572815533980581</v>
      </c>
      <c r="Q474" s="38"/>
    </row>
    <row r="475" spans="1:17" s="39" customFormat="1" ht="10.8">
      <c r="A475" s="40"/>
      <c r="B475" s="34" t="s">
        <v>950</v>
      </c>
      <c r="C475" s="35" t="s">
        <v>951</v>
      </c>
      <c r="D475" s="36"/>
      <c r="E475" s="36"/>
      <c r="F475" s="37"/>
      <c r="G475" s="38">
        <f t="shared" si="68"/>
        <v>9.5084153088681306E-7</v>
      </c>
      <c r="H475" s="37">
        <v>150</v>
      </c>
      <c r="I475" s="38">
        <f t="shared" si="69"/>
        <v>1.3159866292600101E-4</v>
      </c>
      <c r="J475" s="37"/>
      <c r="K475" s="38">
        <f t="shared" si="70"/>
        <v>8.0888640010721309E-7</v>
      </c>
      <c r="L475" s="37">
        <v>19613</v>
      </c>
      <c r="M475" s="38">
        <f t="shared" si="71"/>
        <v>1.4868075189053228E-2</v>
      </c>
      <c r="N475" s="38"/>
      <c r="O475" s="38">
        <f>PRODUCT(F475-H475,100,1/H475)</f>
        <v>-100</v>
      </c>
      <c r="P475" s="38"/>
      <c r="Q475" s="38">
        <f>PRODUCT(J475-L475,100,1/L475)</f>
        <v>-100</v>
      </c>
    </row>
    <row r="476" spans="1:17" s="39" customFormat="1" ht="32.4">
      <c r="A476" s="40"/>
      <c r="B476" s="34" t="s">
        <v>952</v>
      </c>
      <c r="C476" s="35" t="s">
        <v>953</v>
      </c>
      <c r="D476" s="36"/>
      <c r="E476" s="36"/>
      <c r="F476" s="37"/>
      <c r="G476" s="38">
        <f t="shared" si="68"/>
        <v>9.5084153088681306E-7</v>
      </c>
      <c r="H476" s="37">
        <v>149</v>
      </c>
      <c r="I476" s="38">
        <f t="shared" si="69"/>
        <v>1.3072133850649433E-4</v>
      </c>
      <c r="J476" s="37"/>
      <c r="K476" s="38">
        <f t="shared" si="70"/>
        <v>8.0888640010721309E-7</v>
      </c>
      <c r="L476" s="37"/>
      <c r="M476" s="38">
        <f t="shared" si="71"/>
        <v>7.5807246158431789E-7</v>
      </c>
      <c r="N476" s="38"/>
      <c r="O476" s="38">
        <f>PRODUCT(F476-H476,100,1/H476)</f>
        <v>-100</v>
      </c>
      <c r="P476" s="38"/>
      <c r="Q476" s="38"/>
    </row>
    <row r="477" spans="1:17" s="39" customFormat="1" ht="10.8">
      <c r="A477" s="40"/>
      <c r="B477" s="34" t="s">
        <v>954</v>
      </c>
      <c r="C477" s="35" t="s">
        <v>955</v>
      </c>
      <c r="D477" s="36"/>
      <c r="E477" s="36"/>
      <c r="F477" s="37"/>
      <c r="G477" s="38">
        <f t="shared" si="68"/>
        <v>9.5084153088681306E-7</v>
      </c>
      <c r="H477" s="37">
        <v>131</v>
      </c>
      <c r="I477" s="38">
        <f t="shared" si="69"/>
        <v>1.1492949895537421E-4</v>
      </c>
      <c r="J477" s="37">
        <v>26</v>
      </c>
      <c r="K477" s="38">
        <f t="shared" si="70"/>
        <v>2.1031046402787539E-5</v>
      </c>
      <c r="L477" s="37">
        <v>369</v>
      </c>
      <c r="M477" s="38">
        <f t="shared" si="71"/>
        <v>2.7972873832461328E-4</v>
      </c>
      <c r="N477" s="38"/>
      <c r="O477" s="38">
        <f>PRODUCT(F477-H477,100,1/H477)</f>
        <v>-100</v>
      </c>
      <c r="P477" s="38">
        <f>PRODUCT(H477-J477,100,1/J477)</f>
        <v>403.84615384615387</v>
      </c>
      <c r="Q477" s="38">
        <f>PRODUCT(J477-L477,100,1/L477)</f>
        <v>-92.953929539295387</v>
      </c>
    </row>
    <row r="478" spans="1:17" s="39" customFormat="1" ht="10.8">
      <c r="A478" s="40"/>
      <c r="B478" s="34" t="s">
        <v>956</v>
      </c>
      <c r="C478" s="35" t="s">
        <v>957</v>
      </c>
      <c r="D478" s="36"/>
      <c r="E478" s="36"/>
      <c r="F478" s="37"/>
      <c r="G478" s="38">
        <f t="shared" si="68"/>
        <v>9.5084153088681306E-7</v>
      </c>
      <c r="H478" s="37">
        <v>109</v>
      </c>
      <c r="I478" s="38">
        <f t="shared" si="69"/>
        <v>9.5628361726227395E-5</v>
      </c>
      <c r="J478" s="37"/>
      <c r="K478" s="38">
        <f t="shared" si="70"/>
        <v>8.0888640010721309E-7</v>
      </c>
      <c r="L478" s="37"/>
      <c r="M478" s="38">
        <f t="shared" si="71"/>
        <v>7.5807246158431789E-7</v>
      </c>
      <c r="N478" s="38"/>
      <c r="O478" s="38">
        <f>PRODUCT(F478-H478,100,1/H478)</f>
        <v>-100</v>
      </c>
      <c r="P478" s="38"/>
      <c r="Q478" s="38"/>
    </row>
    <row r="479" spans="1:17" s="39" customFormat="1" ht="43.2">
      <c r="A479" s="40"/>
      <c r="B479" s="34" t="s">
        <v>958</v>
      </c>
      <c r="C479" s="35" t="s">
        <v>959</v>
      </c>
      <c r="D479" s="36"/>
      <c r="E479" s="36"/>
      <c r="F479" s="37"/>
      <c r="G479" s="38">
        <f t="shared" si="68"/>
        <v>9.5084153088681306E-7</v>
      </c>
      <c r="H479" s="37">
        <v>105</v>
      </c>
      <c r="I479" s="38">
        <f t="shared" si="69"/>
        <v>9.2119064048200693E-5</v>
      </c>
      <c r="J479" s="37"/>
      <c r="K479" s="38">
        <f t="shared" si="70"/>
        <v>8.0888640010721309E-7</v>
      </c>
      <c r="L479" s="37"/>
      <c r="M479" s="38">
        <f t="shared" si="71"/>
        <v>7.5807246158431789E-7</v>
      </c>
      <c r="N479" s="38"/>
      <c r="O479" s="38">
        <f>PRODUCT(F479-H479,100,1/H479)</f>
        <v>-100.00000000000001</v>
      </c>
      <c r="P479" s="38"/>
      <c r="Q479" s="38"/>
    </row>
    <row r="480" spans="1:17" s="39" customFormat="1" ht="32.4">
      <c r="A480" s="40"/>
      <c r="B480" s="34" t="s">
        <v>960</v>
      </c>
      <c r="C480" s="35" t="s">
        <v>961</v>
      </c>
      <c r="D480" s="36"/>
      <c r="E480" s="36"/>
      <c r="F480" s="37"/>
      <c r="G480" s="38">
        <f t="shared" si="68"/>
        <v>9.5084153088681306E-7</v>
      </c>
      <c r="H480" s="37">
        <v>100</v>
      </c>
      <c r="I480" s="38">
        <f t="shared" si="69"/>
        <v>8.7732441950667326E-5</v>
      </c>
      <c r="J480" s="37"/>
      <c r="K480" s="38">
        <f t="shared" si="70"/>
        <v>8.0888640010721309E-7</v>
      </c>
      <c r="L480" s="37"/>
      <c r="M480" s="38">
        <f t="shared" si="71"/>
        <v>7.5807246158431789E-7</v>
      </c>
      <c r="N480" s="38"/>
      <c r="O480" s="38">
        <f>PRODUCT(F480-H480,100,1/H480)</f>
        <v>-100</v>
      </c>
      <c r="P480" s="38"/>
      <c r="Q480" s="38"/>
    </row>
    <row r="481" spans="1:17" s="39" customFormat="1" ht="10.8">
      <c r="A481" s="40"/>
      <c r="B481" s="34" t="s">
        <v>962</v>
      </c>
      <c r="C481" s="35" t="s">
        <v>963</v>
      </c>
      <c r="D481" s="36"/>
      <c r="E481" s="36"/>
      <c r="F481" s="37"/>
      <c r="G481" s="38">
        <f t="shared" si="68"/>
        <v>9.5084153088681306E-7</v>
      </c>
      <c r="H481" s="37">
        <v>85</v>
      </c>
      <c r="I481" s="38">
        <f t="shared" si="69"/>
        <v>7.4572575658067239E-5</v>
      </c>
      <c r="J481" s="37"/>
      <c r="K481" s="38">
        <f t="shared" si="70"/>
        <v>8.0888640010721309E-7</v>
      </c>
      <c r="L481" s="37"/>
      <c r="M481" s="38">
        <f t="shared" si="71"/>
        <v>7.5807246158431789E-7</v>
      </c>
      <c r="N481" s="38"/>
      <c r="O481" s="38">
        <f>PRODUCT(F481-H481,100,1/H481)</f>
        <v>-100</v>
      </c>
      <c r="P481" s="38"/>
      <c r="Q481" s="38"/>
    </row>
    <row r="482" spans="1:17" s="39" customFormat="1" ht="43.2">
      <c r="A482" s="40"/>
      <c r="B482" s="34" t="s">
        <v>964</v>
      </c>
      <c r="C482" s="35" t="s">
        <v>965</v>
      </c>
      <c r="D482" s="36"/>
      <c r="E482" s="36"/>
      <c r="F482" s="37"/>
      <c r="G482" s="38">
        <f t="shared" si="68"/>
        <v>9.5084153088681306E-7</v>
      </c>
      <c r="H482" s="37">
        <v>85</v>
      </c>
      <c r="I482" s="38">
        <f t="shared" si="69"/>
        <v>7.4572575658067239E-5</v>
      </c>
      <c r="J482" s="37"/>
      <c r="K482" s="38">
        <f t="shared" si="70"/>
        <v>8.0888640010721309E-7</v>
      </c>
      <c r="L482" s="37"/>
      <c r="M482" s="38">
        <f t="shared" si="71"/>
        <v>7.5807246158431789E-7</v>
      </c>
      <c r="N482" s="38"/>
      <c r="O482" s="38">
        <f>PRODUCT(F482-H482,100,1/H482)</f>
        <v>-100</v>
      </c>
      <c r="P482" s="38"/>
      <c r="Q482" s="38"/>
    </row>
    <row r="483" spans="1:17" s="39" customFormat="1" ht="21.6">
      <c r="A483" s="40"/>
      <c r="B483" s="34" t="s">
        <v>966</v>
      </c>
      <c r="C483" s="35" t="s">
        <v>967</v>
      </c>
      <c r="D483" s="36"/>
      <c r="E483" s="36"/>
      <c r="F483" s="37"/>
      <c r="G483" s="38">
        <f t="shared" si="68"/>
        <v>9.5084153088681306E-7</v>
      </c>
      <c r="H483" s="37">
        <v>65</v>
      </c>
      <c r="I483" s="38">
        <f t="shared" si="69"/>
        <v>5.7026087267933764E-5</v>
      </c>
      <c r="J483" s="37"/>
      <c r="K483" s="38">
        <f t="shared" si="70"/>
        <v>8.0888640010721309E-7</v>
      </c>
      <c r="L483" s="37"/>
      <c r="M483" s="38">
        <f t="shared" si="71"/>
        <v>7.5807246158431789E-7</v>
      </c>
      <c r="N483" s="38"/>
      <c r="O483" s="38">
        <f>PRODUCT(F483-H483,100,1/H483)</f>
        <v>-100</v>
      </c>
      <c r="P483" s="38"/>
      <c r="Q483" s="38"/>
    </row>
    <row r="484" spans="1:17" s="39" customFormat="1" ht="32.4">
      <c r="A484" s="40"/>
      <c r="B484" s="34" t="s">
        <v>968</v>
      </c>
      <c r="C484" s="35" t="s">
        <v>969</v>
      </c>
      <c r="D484" s="36"/>
      <c r="E484" s="36"/>
      <c r="F484" s="37"/>
      <c r="G484" s="38">
        <f t="shared" si="68"/>
        <v>9.5084153088681306E-7</v>
      </c>
      <c r="H484" s="37">
        <v>53</v>
      </c>
      <c r="I484" s="38">
        <f t="shared" si="69"/>
        <v>4.6498194233853686E-5</v>
      </c>
      <c r="J484" s="37">
        <v>1824</v>
      </c>
      <c r="K484" s="38">
        <f t="shared" si="70"/>
        <v>1.4754087937955565E-3</v>
      </c>
      <c r="L484" s="37"/>
      <c r="M484" s="38">
        <f t="shared" si="71"/>
        <v>7.5807246158431789E-7</v>
      </c>
      <c r="N484" s="38"/>
      <c r="O484" s="38">
        <f>PRODUCT(F484-H484,100,1/H484)</f>
        <v>-100</v>
      </c>
      <c r="P484" s="38">
        <f>PRODUCT(H484-J484,100,1/J484)</f>
        <v>-97.094298245614027</v>
      </c>
      <c r="Q484" s="38"/>
    </row>
    <row r="485" spans="1:17" s="39" customFormat="1" ht="32.4">
      <c r="A485" s="40"/>
      <c r="B485" s="34" t="s">
        <v>970</v>
      </c>
      <c r="C485" s="35" t="s">
        <v>971</v>
      </c>
      <c r="D485" s="36"/>
      <c r="E485" s="36"/>
      <c r="F485" s="37"/>
      <c r="G485" s="38">
        <f t="shared" si="68"/>
        <v>9.5084153088681306E-7</v>
      </c>
      <c r="H485" s="37">
        <v>20</v>
      </c>
      <c r="I485" s="38">
        <f t="shared" si="69"/>
        <v>1.7546488390133468E-5</v>
      </c>
      <c r="J485" s="37"/>
      <c r="K485" s="38">
        <f t="shared" si="70"/>
        <v>8.0888640010721309E-7</v>
      </c>
      <c r="L485" s="37"/>
      <c r="M485" s="38">
        <f t="shared" si="71"/>
        <v>7.5807246158431789E-7</v>
      </c>
      <c r="N485" s="38"/>
      <c r="O485" s="38">
        <f>PRODUCT(F485-H485,100,1/H485)</f>
        <v>-100</v>
      </c>
      <c r="P485" s="38"/>
      <c r="Q485" s="38"/>
    </row>
    <row r="486" spans="1:17" s="39" customFormat="1" ht="32.4">
      <c r="A486" s="40"/>
      <c r="B486" s="34" t="s">
        <v>972</v>
      </c>
      <c r="C486" s="35" t="s">
        <v>973</v>
      </c>
      <c r="D486" s="36"/>
      <c r="E486" s="36"/>
      <c r="F486" s="37"/>
      <c r="G486" s="38">
        <f t="shared" si="68"/>
        <v>9.5084153088681306E-7</v>
      </c>
      <c r="H486" s="37">
        <v>5</v>
      </c>
      <c r="I486" s="38">
        <f t="shared" si="69"/>
        <v>4.386622097533367E-6</v>
      </c>
      <c r="J486" s="37">
        <v>107</v>
      </c>
      <c r="K486" s="38">
        <f t="shared" si="70"/>
        <v>8.6550844811471799E-5</v>
      </c>
      <c r="L486" s="37">
        <v>2483</v>
      </c>
      <c r="M486" s="38">
        <f t="shared" si="71"/>
        <v>1.8822939221138613E-3</v>
      </c>
      <c r="N486" s="38"/>
      <c r="O486" s="38">
        <f>PRODUCT(F486-H486,100,1/H486)</f>
        <v>-100</v>
      </c>
      <c r="P486" s="38">
        <f>PRODUCT(H486-J486,100,1/J486)</f>
        <v>-95.327102803738313</v>
      </c>
      <c r="Q486" s="38">
        <f>PRODUCT(J486-L486,100,1/L486)</f>
        <v>-95.690696737817163</v>
      </c>
    </row>
    <row r="487" spans="1:17" s="39" customFormat="1" ht="10.8">
      <c r="A487" s="40"/>
      <c r="B487" s="34" t="s">
        <v>974</v>
      </c>
      <c r="C487" s="35" t="s">
        <v>975</v>
      </c>
      <c r="D487" s="36"/>
      <c r="E487" s="36"/>
      <c r="F487" s="37"/>
      <c r="G487" s="38">
        <f t="shared" si="68"/>
        <v>9.5084153088681306E-7</v>
      </c>
      <c r="H487" s="37"/>
      <c r="I487" s="38">
        <f t="shared" si="69"/>
        <v>8.7732441950667331E-7</v>
      </c>
      <c r="J487" s="37">
        <v>416300</v>
      </c>
      <c r="K487" s="38">
        <f t="shared" si="70"/>
        <v>0.33673940836463279</v>
      </c>
      <c r="L487" s="37">
        <v>158489</v>
      </c>
      <c r="M487" s="38">
        <f t="shared" si="71"/>
        <v>0.12014614636403696</v>
      </c>
      <c r="N487" s="38"/>
      <c r="O487" s="38" t="e">
        <f>PRODUCT(F487-H487,100,1/H487)</f>
        <v>#DIV/0!</v>
      </c>
      <c r="P487" s="38">
        <f>PRODUCT(H487-J487,100,1/J487)</f>
        <v>-100</v>
      </c>
      <c r="Q487" s="38">
        <f>PRODUCT(J487-L487,100,1/L487)</f>
        <v>162.66807160118367</v>
      </c>
    </row>
    <row r="488" spans="1:17" s="39" customFormat="1" ht="43.2">
      <c r="A488" s="40"/>
      <c r="B488" s="34" t="s">
        <v>976</v>
      </c>
      <c r="C488" s="35" t="s">
        <v>977</v>
      </c>
      <c r="D488" s="36"/>
      <c r="E488" s="36"/>
      <c r="F488" s="37"/>
      <c r="G488" s="38">
        <f t="shared" si="68"/>
        <v>9.5084153088681306E-7</v>
      </c>
      <c r="H488" s="37"/>
      <c r="I488" s="38">
        <f t="shared" si="69"/>
        <v>8.7732441950667331E-7</v>
      </c>
      <c r="J488" s="37">
        <v>258410</v>
      </c>
      <c r="K488" s="38">
        <f t="shared" si="70"/>
        <v>0.20902433465170492</v>
      </c>
      <c r="L488" s="37"/>
      <c r="M488" s="38">
        <f t="shared" si="71"/>
        <v>7.5807246158431789E-7</v>
      </c>
      <c r="N488" s="38"/>
      <c r="O488" s="38"/>
      <c r="P488" s="38">
        <f>PRODUCT(H488-J488,100,1/J488)</f>
        <v>-99.999999999999986</v>
      </c>
      <c r="Q488" s="38"/>
    </row>
    <row r="489" spans="1:17" s="39" customFormat="1" ht="21.6">
      <c r="A489" s="40"/>
      <c r="B489" s="34" t="s">
        <v>978</v>
      </c>
      <c r="C489" s="35" t="s">
        <v>979</v>
      </c>
      <c r="D489" s="36"/>
      <c r="E489" s="36"/>
      <c r="F489" s="37"/>
      <c r="G489" s="38">
        <f t="shared" si="68"/>
        <v>9.5084153088681306E-7</v>
      </c>
      <c r="H489" s="37"/>
      <c r="I489" s="38">
        <f t="shared" si="69"/>
        <v>8.7732441950667331E-7</v>
      </c>
      <c r="J489" s="37">
        <v>58600</v>
      </c>
      <c r="K489" s="38">
        <f t="shared" si="70"/>
        <v>4.7400743046282681E-2</v>
      </c>
      <c r="L489" s="37"/>
      <c r="M489" s="38">
        <f t="shared" si="71"/>
        <v>7.5807246158431789E-7</v>
      </c>
      <c r="N489" s="38"/>
      <c r="O489" s="38"/>
      <c r="P489" s="38">
        <f>PRODUCT(H489-J489,100,1/J489)</f>
        <v>-100</v>
      </c>
      <c r="Q489" s="38"/>
    </row>
    <row r="490" spans="1:17" s="39" customFormat="1" ht="21.6">
      <c r="A490" s="40"/>
      <c r="B490" s="34" t="s">
        <v>980</v>
      </c>
      <c r="C490" s="35" t="s">
        <v>981</v>
      </c>
      <c r="D490" s="36"/>
      <c r="E490" s="36"/>
      <c r="F490" s="37"/>
      <c r="G490" s="38">
        <f t="shared" si="68"/>
        <v>9.5084153088681306E-7</v>
      </c>
      <c r="H490" s="37"/>
      <c r="I490" s="38">
        <f t="shared" si="69"/>
        <v>8.7732441950667331E-7</v>
      </c>
      <c r="J490" s="37">
        <v>49820</v>
      </c>
      <c r="K490" s="38">
        <f t="shared" si="70"/>
        <v>4.0298720453341354E-2</v>
      </c>
      <c r="L490" s="37"/>
      <c r="M490" s="38">
        <f t="shared" si="71"/>
        <v>7.5807246158431789E-7</v>
      </c>
      <c r="N490" s="38"/>
      <c r="O490" s="38"/>
      <c r="P490" s="38">
        <f>PRODUCT(H490-J490,100,1/J490)</f>
        <v>-100</v>
      </c>
      <c r="Q490" s="38"/>
    </row>
    <row r="491" spans="1:17" s="39" customFormat="1" ht="21.6">
      <c r="A491" s="40"/>
      <c r="B491" s="34" t="s">
        <v>982</v>
      </c>
      <c r="C491" s="35" t="s">
        <v>983</v>
      </c>
      <c r="D491" s="36"/>
      <c r="E491" s="36"/>
      <c r="F491" s="37"/>
      <c r="G491" s="38">
        <f t="shared" si="68"/>
        <v>9.5084153088681306E-7</v>
      </c>
      <c r="H491" s="37"/>
      <c r="I491" s="38">
        <f t="shared" si="69"/>
        <v>8.7732441950667331E-7</v>
      </c>
      <c r="J491" s="37">
        <v>44509</v>
      </c>
      <c r="K491" s="38">
        <f t="shared" si="70"/>
        <v>3.6002724782371945E-2</v>
      </c>
      <c r="L491" s="37">
        <v>73101</v>
      </c>
      <c r="M491" s="38">
        <f t="shared" si="71"/>
        <v>5.541585501427522E-2</v>
      </c>
      <c r="N491" s="38"/>
      <c r="O491" s="38"/>
      <c r="P491" s="38">
        <f>PRODUCT(H491-J491,100,1/J491)</f>
        <v>-100</v>
      </c>
      <c r="Q491" s="38">
        <f>PRODUCT(J491-L491,100,1/L491)</f>
        <v>-39.113008029985913</v>
      </c>
    </row>
    <row r="492" spans="1:17" s="39" customFormat="1" ht="43.2">
      <c r="A492" s="40"/>
      <c r="B492" s="34" t="s">
        <v>984</v>
      </c>
      <c r="C492" s="35" t="s">
        <v>985</v>
      </c>
      <c r="D492" s="36"/>
      <c r="E492" s="36"/>
      <c r="F492" s="37"/>
      <c r="G492" s="38">
        <f t="shared" si="68"/>
        <v>9.5084153088681306E-7</v>
      </c>
      <c r="H492" s="37"/>
      <c r="I492" s="38">
        <f t="shared" si="69"/>
        <v>8.7732441950667331E-7</v>
      </c>
      <c r="J492" s="37">
        <v>10504</v>
      </c>
      <c r="K492" s="38">
        <f t="shared" si="70"/>
        <v>8.4965427467261663E-3</v>
      </c>
      <c r="L492" s="37">
        <v>13108</v>
      </c>
      <c r="M492" s="38">
        <f t="shared" si="71"/>
        <v>9.9368138264472397E-3</v>
      </c>
      <c r="N492" s="38"/>
      <c r="O492" s="38"/>
      <c r="P492" s="38">
        <f>PRODUCT(H492-J492,100,1/J492)</f>
        <v>-100</v>
      </c>
      <c r="Q492" s="38">
        <f>PRODUCT(J492-L492,100,1/L492)</f>
        <v>-19.865730851388467</v>
      </c>
    </row>
    <row r="493" spans="1:17" s="39" customFormat="1" ht="21.6">
      <c r="A493" s="40"/>
      <c r="B493" s="34" t="s">
        <v>986</v>
      </c>
      <c r="C493" s="35" t="s">
        <v>987</v>
      </c>
      <c r="D493" s="36"/>
      <c r="E493" s="36"/>
      <c r="F493" s="37"/>
      <c r="G493" s="38">
        <f t="shared" si="68"/>
        <v>9.5084153088681306E-7</v>
      </c>
      <c r="H493" s="37"/>
      <c r="I493" s="38">
        <f t="shared" si="69"/>
        <v>8.7732441950667331E-7</v>
      </c>
      <c r="J493" s="37">
        <v>9198</v>
      </c>
      <c r="K493" s="38">
        <f t="shared" si="70"/>
        <v>7.4401371081861453E-3</v>
      </c>
      <c r="L493" s="37">
        <v>1217</v>
      </c>
      <c r="M493" s="38">
        <f t="shared" si="71"/>
        <v>9.2257418574811492E-4</v>
      </c>
      <c r="N493" s="38"/>
      <c r="O493" s="38"/>
      <c r="P493" s="38">
        <f>PRODUCT(H493-J493,100,1/J493)</f>
        <v>-100</v>
      </c>
      <c r="Q493" s="38">
        <f>PRODUCT(J493-L493,100,1/L493)</f>
        <v>655.79293344289238</v>
      </c>
    </row>
    <row r="494" spans="1:17" s="39" customFormat="1" ht="43.2">
      <c r="A494" s="40"/>
      <c r="B494" s="34" t="s">
        <v>988</v>
      </c>
      <c r="C494" s="35" t="s">
        <v>989</v>
      </c>
      <c r="D494" s="36"/>
      <c r="E494" s="36"/>
      <c r="F494" s="37"/>
      <c r="G494" s="38">
        <f t="shared" si="68"/>
        <v>9.5084153088681306E-7</v>
      </c>
      <c r="H494" s="37"/>
      <c r="I494" s="38">
        <f t="shared" si="69"/>
        <v>8.7732441950667331E-7</v>
      </c>
      <c r="J494" s="37">
        <v>7560</v>
      </c>
      <c r="K494" s="38">
        <f t="shared" si="70"/>
        <v>6.1151811848105305E-3</v>
      </c>
      <c r="L494" s="37">
        <v>93034</v>
      </c>
      <c r="M494" s="38">
        <f t="shared" si="71"/>
        <v>7.0526513391035425E-2</v>
      </c>
      <c r="N494" s="38"/>
      <c r="O494" s="38"/>
      <c r="P494" s="38">
        <f>PRODUCT(H494-J494,100,1/J494)</f>
        <v>-100</v>
      </c>
      <c r="Q494" s="38">
        <f>PRODUCT(J494-L494,100,1/L494)</f>
        <v>-91.873938560096306</v>
      </c>
    </row>
    <row r="495" spans="1:17" s="39" customFormat="1" ht="43.2">
      <c r="A495" s="40"/>
      <c r="B495" s="34" t="s">
        <v>990</v>
      </c>
      <c r="C495" s="35" t="s">
        <v>991</v>
      </c>
      <c r="D495" s="36"/>
      <c r="E495" s="36"/>
      <c r="F495" s="37"/>
      <c r="G495" s="38">
        <f t="shared" si="68"/>
        <v>9.5084153088681306E-7</v>
      </c>
      <c r="H495" s="37"/>
      <c r="I495" s="38">
        <f t="shared" si="69"/>
        <v>8.7732441950667331E-7</v>
      </c>
      <c r="J495" s="37">
        <v>7288</v>
      </c>
      <c r="K495" s="38">
        <f t="shared" si="70"/>
        <v>5.8951640839813683E-3</v>
      </c>
      <c r="L495" s="37"/>
      <c r="M495" s="38">
        <f t="shared" si="71"/>
        <v>7.5807246158431789E-7</v>
      </c>
      <c r="N495" s="38"/>
      <c r="O495" s="38"/>
      <c r="P495" s="38">
        <f>PRODUCT(H495-J495,100,1/J495)</f>
        <v>-100</v>
      </c>
      <c r="Q495" s="38"/>
    </row>
    <row r="496" spans="1:17" s="39" customFormat="1" ht="32.4">
      <c r="A496" s="40"/>
      <c r="B496" s="34" t="s">
        <v>992</v>
      </c>
      <c r="C496" s="35" t="s">
        <v>993</v>
      </c>
      <c r="D496" s="36"/>
      <c r="E496" s="36"/>
      <c r="F496" s="37"/>
      <c r="G496" s="38">
        <f t="shared" si="68"/>
        <v>9.5084153088681306E-7</v>
      </c>
      <c r="H496" s="37"/>
      <c r="I496" s="38">
        <f t="shared" si="69"/>
        <v>8.7732441950667331E-7</v>
      </c>
      <c r="J496" s="37">
        <v>6656</v>
      </c>
      <c r="K496" s="38">
        <f t="shared" si="70"/>
        <v>5.3839478791136101E-3</v>
      </c>
      <c r="L496" s="37"/>
      <c r="M496" s="38">
        <f t="shared" si="71"/>
        <v>7.5807246158431789E-7</v>
      </c>
      <c r="N496" s="38"/>
      <c r="O496" s="38"/>
      <c r="P496" s="38">
        <f>PRODUCT(H496-J496,100,1/J496)</f>
        <v>-100</v>
      </c>
      <c r="Q496" s="38"/>
    </row>
    <row r="497" spans="1:17" s="39" customFormat="1" ht="32.4">
      <c r="A497" s="40"/>
      <c r="B497" s="34" t="s">
        <v>994</v>
      </c>
      <c r="C497" s="35" t="s">
        <v>995</v>
      </c>
      <c r="D497" s="36"/>
      <c r="E497" s="36"/>
      <c r="F497" s="37"/>
      <c r="G497" s="38">
        <f t="shared" si="68"/>
        <v>9.5084153088681306E-7</v>
      </c>
      <c r="H497" s="37"/>
      <c r="I497" s="38">
        <f t="shared" si="69"/>
        <v>8.7732441950667331E-7</v>
      </c>
      <c r="J497" s="37">
        <v>6223</v>
      </c>
      <c r="K497" s="38">
        <f t="shared" si="70"/>
        <v>5.033700067867187E-3</v>
      </c>
      <c r="L497" s="37"/>
      <c r="M497" s="38">
        <f t="shared" si="71"/>
        <v>7.5807246158431789E-7</v>
      </c>
      <c r="N497" s="38"/>
      <c r="O497" s="38"/>
      <c r="P497" s="38">
        <f>PRODUCT(H497-J497,100,1/J497)</f>
        <v>-100</v>
      </c>
      <c r="Q497" s="38"/>
    </row>
    <row r="498" spans="1:17" s="39" customFormat="1" ht="43.2">
      <c r="A498" s="40"/>
      <c r="B498" s="34" t="s">
        <v>996</v>
      </c>
      <c r="C498" s="35" t="s">
        <v>997</v>
      </c>
      <c r="D498" s="36"/>
      <c r="E498" s="36"/>
      <c r="F498" s="37"/>
      <c r="G498" s="38">
        <f t="shared" si="68"/>
        <v>9.5084153088681306E-7</v>
      </c>
      <c r="H498" s="37"/>
      <c r="I498" s="38">
        <f t="shared" si="69"/>
        <v>8.7732441950667331E-7</v>
      </c>
      <c r="J498" s="37">
        <v>5668</v>
      </c>
      <c r="K498" s="38">
        <f t="shared" si="70"/>
        <v>4.5847681158076832E-3</v>
      </c>
      <c r="L498" s="37"/>
      <c r="M498" s="38">
        <f t="shared" si="71"/>
        <v>7.5807246158431789E-7</v>
      </c>
      <c r="N498" s="38"/>
      <c r="O498" s="38"/>
      <c r="P498" s="38">
        <f>PRODUCT(H498-J498,100,1/J498)</f>
        <v>-100</v>
      </c>
      <c r="Q498" s="38"/>
    </row>
    <row r="499" spans="1:17" s="39" customFormat="1" ht="32.4">
      <c r="A499" s="40"/>
      <c r="B499" s="34" t="s">
        <v>998</v>
      </c>
      <c r="C499" s="35" t="s">
        <v>999</v>
      </c>
      <c r="D499" s="36"/>
      <c r="E499" s="36"/>
      <c r="F499" s="37"/>
      <c r="G499" s="38">
        <f t="shared" si="68"/>
        <v>9.5084153088681306E-7</v>
      </c>
      <c r="H499" s="37"/>
      <c r="I499" s="38">
        <f t="shared" si="69"/>
        <v>8.7732441950667331E-7</v>
      </c>
      <c r="J499" s="37">
        <v>3250</v>
      </c>
      <c r="K499" s="38">
        <f t="shared" si="70"/>
        <v>2.6288808003484426E-3</v>
      </c>
      <c r="L499" s="37"/>
      <c r="M499" s="38">
        <f t="shared" si="71"/>
        <v>7.5807246158431789E-7</v>
      </c>
      <c r="N499" s="38"/>
      <c r="O499" s="38"/>
      <c r="P499" s="38">
        <f>PRODUCT(H499-J499,100,1/J499)</f>
        <v>-100</v>
      </c>
      <c r="Q499" s="38"/>
    </row>
    <row r="500" spans="1:17" s="39" customFormat="1" ht="32.4">
      <c r="A500" s="40"/>
      <c r="B500" s="34" t="s">
        <v>1000</v>
      </c>
      <c r="C500" s="35" t="s">
        <v>1001</v>
      </c>
      <c r="D500" s="36"/>
      <c r="E500" s="36"/>
      <c r="F500" s="37"/>
      <c r="G500" s="38">
        <f t="shared" si="68"/>
        <v>9.5084153088681306E-7</v>
      </c>
      <c r="H500" s="37"/>
      <c r="I500" s="38">
        <f t="shared" si="69"/>
        <v>8.7732441950667331E-7</v>
      </c>
      <c r="J500" s="37">
        <v>2767</v>
      </c>
      <c r="K500" s="38">
        <f t="shared" si="70"/>
        <v>2.2381886690966586E-3</v>
      </c>
      <c r="L500" s="37"/>
      <c r="M500" s="38">
        <f t="shared" si="71"/>
        <v>7.5807246158431789E-7</v>
      </c>
      <c r="N500" s="38"/>
      <c r="O500" s="38"/>
      <c r="P500" s="38">
        <f>PRODUCT(H500-J500,100,1/J500)</f>
        <v>-100</v>
      </c>
      <c r="Q500" s="38"/>
    </row>
    <row r="501" spans="1:17" s="39" customFormat="1" ht="32.4">
      <c r="A501" s="40"/>
      <c r="B501" s="34" t="s">
        <v>1002</v>
      </c>
      <c r="C501" s="35" t="s">
        <v>1003</v>
      </c>
      <c r="D501" s="36"/>
      <c r="E501" s="36"/>
      <c r="F501" s="37"/>
      <c r="G501" s="38">
        <f t="shared" si="68"/>
        <v>9.5084153088681306E-7</v>
      </c>
      <c r="H501" s="37"/>
      <c r="I501" s="38">
        <f t="shared" si="69"/>
        <v>8.7732441950667331E-7</v>
      </c>
      <c r="J501" s="37">
        <v>1633</v>
      </c>
      <c r="K501" s="38">
        <f t="shared" si="70"/>
        <v>1.320911491375079E-3</v>
      </c>
      <c r="L501" s="37">
        <v>7225</v>
      </c>
      <c r="M501" s="38">
        <f t="shared" si="71"/>
        <v>5.477073534946697E-3</v>
      </c>
      <c r="N501" s="38"/>
      <c r="O501" s="38"/>
      <c r="P501" s="38">
        <f>PRODUCT(H501-J501,100,1/J501)</f>
        <v>-100</v>
      </c>
      <c r="Q501" s="38">
        <f>PRODUCT(J501-L501,100,1/L501)</f>
        <v>-77.397923875432539</v>
      </c>
    </row>
    <row r="502" spans="1:17" s="39" customFormat="1" ht="21.6">
      <c r="A502" s="40"/>
      <c r="B502" s="34" t="s">
        <v>1004</v>
      </c>
      <c r="C502" s="35" t="s">
        <v>1005</v>
      </c>
      <c r="D502" s="36"/>
      <c r="E502" s="36"/>
      <c r="F502" s="37"/>
      <c r="G502" s="38">
        <f t="shared" si="68"/>
        <v>9.5084153088681306E-7</v>
      </c>
      <c r="H502" s="37"/>
      <c r="I502" s="38">
        <f t="shared" si="69"/>
        <v>8.7732441950667331E-7</v>
      </c>
      <c r="J502" s="37">
        <v>1224</v>
      </c>
      <c r="K502" s="38">
        <f t="shared" si="70"/>
        <v>9.9007695373122886E-4</v>
      </c>
      <c r="L502" s="37"/>
      <c r="M502" s="38">
        <f t="shared" si="71"/>
        <v>7.5807246158431789E-7</v>
      </c>
      <c r="N502" s="38"/>
      <c r="O502" s="38"/>
      <c r="P502" s="38">
        <f>PRODUCT(H502-J502,100,1/J502)</f>
        <v>-100</v>
      </c>
      <c r="Q502" s="38"/>
    </row>
    <row r="503" spans="1:17" s="39" customFormat="1" ht="43.2">
      <c r="A503" s="40"/>
      <c r="B503" s="34" t="s">
        <v>1006</v>
      </c>
      <c r="C503" s="35" t="s">
        <v>1007</v>
      </c>
      <c r="D503" s="36"/>
      <c r="E503" s="36"/>
      <c r="F503" s="37"/>
      <c r="G503" s="38">
        <f t="shared" si="68"/>
        <v>9.5084153088681306E-7</v>
      </c>
      <c r="H503" s="37"/>
      <c r="I503" s="38">
        <f t="shared" si="69"/>
        <v>8.7732441950667331E-7</v>
      </c>
      <c r="J503" s="37">
        <v>957</v>
      </c>
      <c r="K503" s="38">
        <f t="shared" si="70"/>
        <v>7.7410428490260288E-4</v>
      </c>
      <c r="L503" s="37">
        <v>799</v>
      </c>
      <c r="M503" s="38">
        <f t="shared" si="71"/>
        <v>6.0569989680587003E-4</v>
      </c>
      <c r="N503" s="38"/>
      <c r="O503" s="38"/>
      <c r="P503" s="38">
        <f>PRODUCT(H503-J503,100,1/J503)</f>
        <v>-100.00000000000001</v>
      </c>
      <c r="Q503" s="38">
        <f>PRODUCT(J503-L503,100,1/L503)</f>
        <v>19.774718397997496</v>
      </c>
    </row>
    <row r="504" spans="1:17" s="39" customFormat="1" ht="32.4">
      <c r="A504" s="40"/>
      <c r="B504" s="34" t="s">
        <v>1008</v>
      </c>
      <c r="C504" s="35" t="s">
        <v>1009</v>
      </c>
      <c r="D504" s="36"/>
      <c r="E504" s="36"/>
      <c r="F504" s="37"/>
      <c r="G504" s="38">
        <f t="shared" si="68"/>
        <v>9.5084153088681306E-7</v>
      </c>
      <c r="H504" s="37"/>
      <c r="I504" s="38">
        <f t="shared" si="69"/>
        <v>8.7732441950667331E-7</v>
      </c>
      <c r="J504" s="37">
        <v>861</v>
      </c>
      <c r="K504" s="38">
        <f t="shared" si="70"/>
        <v>6.9645119049231046E-4</v>
      </c>
      <c r="L504" s="37"/>
      <c r="M504" s="38">
        <f t="shared" si="71"/>
        <v>7.5807246158431789E-7</v>
      </c>
      <c r="N504" s="38"/>
      <c r="O504" s="38"/>
      <c r="P504" s="38">
        <f>PRODUCT(H504-J504,100,1/J504)</f>
        <v>-100</v>
      </c>
      <c r="Q504" s="38"/>
    </row>
    <row r="505" spans="1:17" s="39" customFormat="1" ht="32.4">
      <c r="A505" s="40"/>
      <c r="B505" s="34" t="s">
        <v>1010</v>
      </c>
      <c r="C505" s="35" t="s">
        <v>1011</v>
      </c>
      <c r="D505" s="36"/>
      <c r="E505" s="36"/>
      <c r="F505" s="37"/>
      <c r="G505" s="38">
        <f t="shared" si="68"/>
        <v>9.5084153088681306E-7</v>
      </c>
      <c r="H505" s="37"/>
      <c r="I505" s="38">
        <f t="shared" si="69"/>
        <v>8.7732441950667331E-7</v>
      </c>
      <c r="J505" s="37">
        <v>845</v>
      </c>
      <c r="K505" s="38">
        <f t="shared" si="70"/>
        <v>6.8350900809059504E-4</v>
      </c>
      <c r="L505" s="37"/>
      <c r="M505" s="38">
        <f t="shared" si="71"/>
        <v>7.5807246158431789E-7</v>
      </c>
      <c r="N505" s="38"/>
      <c r="O505" s="38"/>
      <c r="P505" s="38">
        <f>PRODUCT(H505-J505,100,1/J505)</f>
        <v>-100</v>
      </c>
      <c r="Q505" s="38"/>
    </row>
    <row r="506" spans="1:17" s="39" customFormat="1" ht="10.8">
      <c r="A506" s="40"/>
      <c r="B506" s="34" t="s">
        <v>1012</v>
      </c>
      <c r="C506" s="35" t="s">
        <v>1013</v>
      </c>
      <c r="D506" s="36"/>
      <c r="E506" s="36"/>
      <c r="F506" s="37"/>
      <c r="G506" s="38">
        <f t="shared" si="68"/>
        <v>9.5084153088681306E-7</v>
      </c>
      <c r="H506" s="37"/>
      <c r="I506" s="38">
        <f t="shared" si="69"/>
        <v>8.7732441950667331E-7</v>
      </c>
      <c r="J506" s="37">
        <v>844</v>
      </c>
      <c r="K506" s="38">
        <f t="shared" si="70"/>
        <v>6.8270012169048782E-4</v>
      </c>
      <c r="L506" s="37"/>
      <c r="M506" s="38">
        <f t="shared" si="71"/>
        <v>7.5807246158431789E-7</v>
      </c>
      <c r="N506" s="38"/>
      <c r="O506" s="38"/>
      <c r="P506" s="38">
        <f>PRODUCT(H506-J506,100,1/J506)</f>
        <v>-100.00000000000001</v>
      </c>
      <c r="Q506" s="38"/>
    </row>
    <row r="507" spans="1:17" s="39" customFormat="1" ht="10.8">
      <c r="A507" s="40"/>
      <c r="B507" s="34" t="s">
        <v>1014</v>
      </c>
      <c r="C507" s="35" t="s">
        <v>1015</v>
      </c>
      <c r="D507" s="36"/>
      <c r="E507" s="36"/>
      <c r="F507" s="37"/>
      <c r="G507" s="38">
        <f t="shared" si="68"/>
        <v>9.5084153088681306E-7</v>
      </c>
      <c r="H507" s="37"/>
      <c r="I507" s="38">
        <f t="shared" si="69"/>
        <v>8.7732441950667331E-7</v>
      </c>
      <c r="J507" s="37">
        <v>800</v>
      </c>
      <c r="K507" s="38">
        <f t="shared" si="70"/>
        <v>6.4710912008577042E-4</v>
      </c>
      <c r="L507" s="37"/>
      <c r="M507" s="38">
        <f t="shared" si="71"/>
        <v>7.5807246158431789E-7</v>
      </c>
      <c r="N507" s="38"/>
      <c r="O507" s="38"/>
      <c r="P507" s="38">
        <f>PRODUCT(H507-J507,100,1/J507)</f>
        <v>-100</v>
      </c>
      <c r="Q507" s="38"/>
    </row>
    <row r="508" spans="1:17" s="39" customFormat="1" ht="21.6">
      <c r="A508" s="40"/>
      <c r="B508" s="34" t="s">
        <v>1016</v>
      </c>
      <c r="C508" s="35" t="s">
        <v>1017</v>
      </c>
      <c r="D508" s="36"/>
      <c r="E508" s="36"/>
      <c r="F508" s="37"/>
      <c r="G508" s="38">
        <f t="shared" si="68"/>
        <v>9.5084153088681306E-7</v>
      </c>
      <c r="H508" s="37"/>
      <c r="I508" s="38">
        <f t="shared" si="69"/>
        <v>8.7732441950667331E-7</v>
      </c>
      <c r="J508" s="37">
        <v>544</v>
      </c>
      <c r="K508" s="38">
        <f t="shared" si="70"/>
        <v>4.4003420165832389E-4</v>
      </c>
      <c r="L508" s="37"/>
      <c r="M508" s="38">
        <f t="shared" si="71"/>
        <v>7.5807246158431789E-7</v>
      </c>
      <c r="N508" s="38"/>
      <c r="O508" s="38"/>
      <c r="P508" s="38">
        <f>PRODUCT(H508-J508,100,1/J508)</f>
        <v>-100</v>
      </c>
      <c r="Q508" s="38" t="e">
        <f>PRODUCT(J508-L508,100,1/L508)</f>
        <v>#DIV/0!</v>
      </c>
    </row>
    <row r="509" spans="1:17" s="39" customFormat="1" ht="32.4">
      <c r="A509" s="40"/>
      <c r="B509" s="34" t="s">
        <v>1018</v>
      </c>
      <c r="C509" s="35" t="s">
        <v>1019</v>
      </c>
      <c r="D509" s="36"/>
      <c r="E509" s="36"/>
      <c r="F509" s="37"/>
      <c r="G509" s="38">
        <f t="shared" si="68"/>
        <v>9.5084153088681306E-7</v>
      </c>
      <c r="H509" s="37"/>
      <c r="I509" s="38">
        <f t="shared" si="69"/>
        <v>8.7732441950667331E-7</v>
      </c>
      <c r="J509" s="37">
        <v>407</v>
      </c>
      <c r="K509" s="38">
        <f t="shared" si="70"/>
        <v>3.292167648436357E-4</v>
      </c>
      <c r="L509" s="37">
        <v>1425</v>
      </c>
      <c r="M509" s="38">
        <f t="shared" si="71"/>
        <v>1.0802532577576531E-3</v>
      </c>
      <c r="N509" s="38"/>
      <c r="O509" s="38"/>
      <c r="P509" s="38">
        <f>PRODUCT(H509-J509,100,1/J509)</f>
        <v>-100</v>
      </c>
      <c r="Q509" s="38">
        <f>PRODUCT(J509-L509,100,1/L509)</f>
        <v>-71.438596491228068</v>
      </c>
    </row>
    <row r="510" spans="1:17" s="39" customFormat="1" ht="10.8">
      <c r="A510" s="40"/>
      <c r="B510" s="34" t="s">
        <v>1020</v>
      </c>
      <c r="C510" s="35" t="s">
        <v>1021</v>
      </c>
      <c r="D510" s="36"/>
      <c r="E510" s="36"/>
      <c r="F510" s="37"/>
      <c r="G510" s="38">
        <f t="shared" si="68"/>
        <v>9.5084153088681306E-7</v>
      </c>
      <c r="H510" s="37"/>
      <c r="I510" s="38">
        <f t="shared" si="69"/>
        <v>8.7732441950667331E-7</v>
      </c>
      <c r="J510" s="37">
        <v>283</v>
      </c>
      <c r="K510" s="38">
        <f t="shared" si="70"/>
        <v>2.289148512303413E-4</v>
      </c>
      <c r="L510" s="37"/>
      <c r="M510" s="38">
        <f t="shared" si="71"/>
        <v>7.5807246158431789E-7</v>
      </c>
      <c r="N510" s="38"/>
      <c r="O510" s="38"/>
      <c r="P510" s="38">
        <f>PRODUCT(H510-J510,100,1/J510)</f>
        <v>-100</v>
      </c>
      <c r="Q510" s="38"/>
    </row>
    <row r="511" spans="1:17" s="39" customFormat="1" ht="43.2">
      <c r="A511" s="40"/>
      <c r="B511" s="34" t="s">
        <v>1022</v>
      </c>
      <c r="C511" s="35" t="s">
        <v>1023</v>
      </c>
      <c r="D511" s="36"/>
      <c r="E511" s="36"/>
      <c r="F511" s="37"/>
      <c r="G511" s="38">
        <f t="shared" si="68"/>
        <v>9.5084153088681306E-7</v>
      </c>
      <c r="H511" s="37"/>
      <c r="I511" s="38">
        <f t="shared" si="69"/>
        <v>8.7732441950667331E-7</v>
      </c>
      <c r="J511" s="37">
        <v>199</v>
      </c>
      <c r="K511" s="38">
        <f t="shared" si="70"/>
        <v>1.6096839362133539E-4</v>
      </c>
      <c r="L511" s="37"/>
      <c r="M511" s="38">
        <f t="shared" si="71"/>
        <v>7.5807246158431789E-7</v>
      </c>
      <c r="N511" s="38"/>
      <c r="O511" s="38"/>
      <c r="P511" s="38">
        <f>PRODUCT(H511-J511,100,1/J511)</f>
        <v>-100</v>
      </c>
      <c r="Q511" s="38"/>
    </row>
    <row r="512" spans="1:17" s="39" customFormat="1" ht="32.4">
      <c r="A512" s="40"/>
      <c r="B512" s="34" t="s">
        <v>1024</v>
      </c>
      <c r="C512" s="35" t="s">
        <v>1025</v>
      </c>
      <c r="D512" s="36"/>
      <c r="E512" s="36"/>
      <c r="F512" s="37"/>
      <c r="G512" s="38">
        <f t="shared" si="68"/>
        <v>9.5084153088681306E-7</v>
      </c>
      <c r="H512" s="37"/>
      <c r="I512" s="38">
        <f t="shared" si="69"/>
        <v>8.7732441950667331E-7</v>
      </c>
      <c r="J512" s="37">
        <v>108</v>
      </c>
      <c r="K512" s="38">
        <f t="shared" si="70"/>
        <v>8.7359731211579013E-5</v>
      </c>
      <c r="L512" s="37">
        <v>7204</v>
      </c>
      <c r="M512" s="38">
        <f t="shared" si="71"/>
        <v>5.4611540132534263E-3</v>
      </c>
      <c r="N512" s="38"/>
      <c r="O512" s="38"/>
      <c r="P512" s="38">
        <f>PRODUCT(H512-J512,100,1/J512)</f>
        <v>-100</v>
      </c>
      <c r="Q512" s="38">
        <f>PRODUCT(J512-L512,100,1/L512)</f>
        <v>-98.500832870627434</v>
      </c>
    </row>
    <row r="513" spans="1:17" s="39" customFormat="1" ht="43.2">
      <c r="A513" s="40"/>
      <c r="B513" s="34" t="s">
        <v>1026</v>
      </c>
      <c r="C513" s="35" t="s">
        <v>1027</v>
      </c>
      <c r="D513" s="36"/>
      <c r="E513" s="36"/>
      <c r="F513" s="37"/>
      <c r="G513" s="38">
        <f t="shared" si="68"/>
        <v>9.5084153088681306E-7</v>
      </c>
      <c r="H513" s="37"/>
      <c r="I513" s="38">
        <f t="shared" si="69"/>
        <v>8.7732441950667331E-7</v>
      </c>
      <c r="J513" s="37"/>
      <c r="K513" s="38">
        <f t="shared" si="70"/>
        <v>8.0888640010721309E-7</v>
      </c>
      <c r="L513" s="37">
        <v>103538</v>
      </c>
      <c r="M513" s="38">
        <f t="shared" si="71"/>
        <v>7.8489306527517108E-2</v>
      </c>
      <c r="N513" s="38"/>
      <c r="O513" s="38"/>
      <c r="P513" s="38"/>
      <c r="Q513" s="38">
        <f>PRODUCT(J513-L513,100,1/L513)</f>
        <v>-100</v>
      </c>
    </row>
    <row r="514" spans="1:17" s="39" customFormat="1" ht="21.6">
      <c r="A514" s="40"/>
      <c r="B514" s="34" t="s">
        <v>1028</v>
      </c>
      <c r="C514" s="35" t="s">
        <v>1029</v>
      </c>
      <c r="D514" s="36"/>
      <c r="E514" s="36"/>
      <c r="F514" s="37"/>
      <c r="G514" s="38">
        <f t="shared" si="68"/>
        <v>9.5084153088681306E-7</v>
      </c>
      <c r="H514" s="37"/>
      <c r="I514" s="38">
        <f t="shared" si="69"/>
        <v>8.7732441950667331E-7</v>
      </c>
      <c r="J514" s="37"/>
      <c r="K514" s="38">
        <f t="shared" si="70"/>
        <v>8.0888640010721309E-7</v>
      </c>
      <c r="L514" s="37">
        <v>20408</v>
      </c>
      <c r="M514" s="38">
        <f t="shared" si="71"/>
        <v>1.547074279601276E-2</v>
      </c>
      <c r="N514" s="38"/>
      <c r="O514" s="38"/>
      <c r="P514" s="38"/>
      <c r="Q514" s="38">
        <f>PRODUCT(J514-L514,100,1/L514)</f>
        <v>-100</v>
      </c>
    </row>
    <row r="515" spans="1:17" s="39" customFormat="1" ht="43.2">
      <c r="A515" s="40"/>
      <c r="B515" s="34" t="s">
        <v>1030</v>
      </c>
      <c r="C515" s="35" t="s">
        <v>1031</v>
      </c>
      <c r="D515" s="36"/>
      <c r="E515" s="36"/>
      <c r="F515" s="37"/>
      <c r="G515" s="38">
        <f t="shared" si="68"/>
        <v>9.5084153088681306E-7</v>
      </c>
      <c r="H515" s="37"/>
      <c r="I515" s="38">
        <f t="shared" si="69"/>
        <v>8.7732441950667331E-7</v>
      </c>
      <c r="J515" s="37"/>
      <c r="K515" s="38">
        <f t="shared" si="70"/>
        <v>8.0888640010721309E-7</v>
      </c>
      <c r="L515" s="37">
        <v>16597</v>
      </c>
      <c r="M515" s="38">
        <f t="shared" si="71"/>
        <v>1.2581728644914924E-2</v>
      </c>
      <c r="N515" s="38"/>
      <c r="O515" s="38"/>
      <c r="P515" s="38"/>
      <c r="Q515" s="38">
        <f>PRODUCT(J515-L515,100,1/L515)</f>
        <v>-100</v>
      </c>
    </row>
    <row r="516" spans="1:17" s="39" customFormat="1" ht="10.8">
      <c r="A516" s="40"/>
      <c r="B516" s="34" t="s">
        <v>1032</v>
      </c>
      <c r="C516" s="35" t="s">
        <v>1033</v>
      </c>
      <c r="D516" s="36"/>
      <c r="E516" s="36"/>
      <c r="F516" s="37"/>
      <c r="G516" s="38">
        <f t="shared" si="68"/>
        <v>9.5084153088681306E-7</v>
      </c>
      <c r="H516" s="37"/>
      <c r="I516" s="38">
        <f t="shared" si="69"/>
        <v>8.7732441950667331E-7</v>
      </c>
      <c r="J516" s="37"/>
      <c r="K516" s="38">
        <f t="shared" si="70"/>
        <v>8.0888640010721309E-7</v>
      </c>
      <c r="L516" s="37">
        <v>11046</v>
      </c>
      <c r="M516" s="38">
        <f t="shared" si="71"/>
        <v>8.3736684106603763E-3</v>
      </c>
      <c r="N516" s="38"/>
      <c r="O516" s="38"/>
      <c r="P516" s="38"/>
      <c r="Q516" s="38">
        <f>PRODUCT(J516-L516,100,1/L516)</f>
        <v>-100</v>
      </c>
    </row>
    <row r="517" spans="1:17" s="39" customFormat="1" ht="10.8">
      <c r="A517" s="40"/>
      <c r="B517" s="34" t="s">
        <v>1034</v>
      </c>
      <c r="C517" s="35" t="s">
        <v>1035</v>
      </c>
      <c r="D517" s="36"/>
      <c r="E517" s="36"/>
      <c r="F517" s="37"/>
      <c r="G517" s="38">
        <f t="shared" si="68"/>
        <v>9.5084153088681306E-7</v>
      </c>
      <c r="H517" s="37"/>
      <c r="I517" s="38">
        <f t="shared" si="69"/>
        <v>8.7732441950667331E-7</v>
      </c>
      <c r="J517" s="37"/>
      <c r="K517" s="38">
        <f t="shared" si="70"/>
        <v>8.0888640010721309E-7</v>
      </c>
      <c r="L517" s="37">
        <v>10299</v>
      </c>
      <c r="M517" s="38">
        <f t="shared" si="71"/>
        <v>7.8073882818568896E-3</v>
      </c>
      <c r="N517" s="38"/>
      <c r="O517" s="38"/>
      <c r="P517" s="38"/>
      <c r="Q517" s="38">
        <f>PRODUCT(J517-L517,100,1/L517)</f>
        <v>-100</v>
      </c>
    </row>
    <row r="518" spans="1:17" s="39" customFormat="1" ht="32.4">
      <c r="A518" s="40"/>
      <c r="B518" s="34" t="s">
        <v>1036</v>
      </c>
      <c r="C518" s="35" t="s">
        <v>1037</v>
      </c>
      <c r="D518" s="36"/>
      <c r="E518" s="36"/>
      <c r="F518" s="37"/>
      <c r="G518" s="38">
        <f t="shared" si="68"/>
        <v>9.5084153088681306E-7</v>
      </c>
      <c r="H518" s="37"/>
      <c r="I518" s="38">
        <f t="shared" si="69"/>
        <v>8.7732441950667331E-7</v>
      </c>
      <c r="J518" s="37"/>
      <c r="K518" s="38">
        <f t="shared" si="70"/>
        <v>8.0888640010721309E-7</v>
      </c>
      <c r="L518" s="37">
        <v>9139</v>
      </c>
      <c r="M518" s="38">
        <f t="shared" si="71"/>
        <v>6.928024226419081E-3</v>
      </c>
      <c r="N518" s="38"/>
      <c r="O518" s="38"/>
      <c r="P518" s="38"/>
      <c r="Q518" s="38">
        <f>PRODUCT(J518-L518,100,1/L518)</f>
        <v>-100</v>
      </c>
    </row>
    <row r="519" spans="1:17" s="39" customFormat="1" ht="10.8">
      <c r="A519" s="40"/>
      <c r="B519" s="34" t="s">
        <v>1038</v>
      </c>
      <c r="C519" s="35" t="s">
        <v>1039</v>
      </c>
      <c r="D519" s="36"/>
      <c r="E519" s="36"/>
      <c r="F519" s="37"/>
      <c r="G519" s="38">
        <f t="shared" si="68"/>
        <v>9.5084153088681306E-7</v>
      </c>
      <c r="H519" s="37"/>
      <c r="I519" s="38">
        <f t="shared" si="69"/>
        <v>8.7732441950667331E-7</v>
      </c>
      <c r="J519" s="37"/>
      <c r="K519" s="38">
        <f t="shared" si="70"/>
        <v>8.0888640010721309E-7</v>
      </c>
      <c r="L519" s="37">
        <v>8997</v>
      </c>
      <c r="M519" s="38">
        <f t="shared" si="71"/>
        <v>6.8203779368741077E-3</v>
      </c>
      <c r="N519" s="38"/>
      <c r="O519" s="38"/>
      <c r="P519" s="38"/>
      <c r="Q519" s="38">
        <f>PRODUCT(J519-L519,100,1/L519)</f>
        <v>-100</v>
      </c>
    </row>
    <row r="520" spans="1:17" s="39" customFormat="1" ht="43.2">
      <c r="A520" s="40"/>
      <c r="B520" s="34" t="s">
        <v>1040</v>
      </c>
      <c r="C520" s="35" t="s">
        <v>1041</v>
      </c>
      <c r="D520" s="36"/>
      <c r="E520" s="36"/>
      <c r="F520" s="37"/>
      <c r="G520" s="38">
        <f t="shared" si="68"/>
        <v>9.5084153088681306E-7</v>
      </c>
      <c r="H520" s="37"/>
      <c r="I520" s="38">
        <f t="shared" si="69"/>
        <v>8.7732441950667331E-7</v>
      </c>
      <c r="J520" s="37"/>
      <c r="K520" s="38">
        <f t="shared" si="70"/>
        <v>8.0888640010721309E-7</v>
      </c>
      <c r="L520" s="37">
        <v>7496</v>
      </c>
      <c r="M520" s="38">
        <f t="shared" si="71"/>
        <v>5.6825111720360472E-3</v>
      </c>
      <c r="N520" s="38"/>
      <c r="O520" s="38"/>
      <c r="P520" s="38"/>
      <c r="Q520" s="38">
        <f>PRODUCT(J520-L520,100,1/L520)</f>
        <v>-100</v>
      </c>
    </row>
    <row r="521" spans="1:17" s="39" customFormat="1" ht="32.4">
      <c r="A521" s="40"/>
      <c r="B521" s="34" t="s">
        <v>1042</v>
      </c>
      <c r="C521" s="35" t="s">
        <v>1043</v>
      </c>
      <c r="D521" s="36"/>
      <c r="E521" s="36"/>
      <c r="F521" s="37"/>
      <c r="G521" s="38">
        <f>PRODUCT(F521,100,1/105169996)</f>
        <v>9.5084153088681306E-7</v>
      </c>
      <c r="H521" s="37"/>
      <c r="I521" s="38">
        <f>PRODUCT(H521,100,1/113982921)</f>
        <v>8.7732441950667331E-7</v>
      </c>
      <c r="J521" s="37"/>
      <c r="K521" s="38">
        <f>PRODUCT(J521,100,1/123626754)</f>
        <v>8.0888640010721309E-7</v>
      </c>
      <c r="L521" s="37">
        <v>3513</v>
      </c>
      <c r="M521" s="38">
        <f>PRODUCT(L521,100,1/131913511)</f>
        <v>2.6631085575457088E-3</v>
      </c>
      <c r="N521" s="38"/>
      <c r="O521" s="38"/>
      <c r="P521" s="38"/>
      <c r="Q521" s="38">
        <f>PRODUCT(J521-L521,100,1/L521)</f>
        <v>-100</v>
      </c>
    </row>
    <row r="522" spans="1:17" s="39" customFormat="1" ht="21.6">
      <c r="A522" s="40"/>
      <c r="B522" s="34" t="s">
        <v>1044</v>
      </c>
      <c r="C522" s="35" t="s">
        <v>1045</v>
      </c>
      <c r="D522" s="36"/>
      <c r="E522" s="36"/>
      <c r="F522" s="37"/>
      <c r="G522" s="38">
        <f>PRODUCT(F522,100,1/105169996)</f>
        <v>9.5084153088681306E-7</v>
      </c>
      <c r="H522" s="37"/>
      <c r="I522" s="38">
        <f>PRODUCT(H522,100,1/113982921)</f>
        <v>8.7732441950667331E-7</v>
      </c>
      <c r="J522" s="37"/>
      <c r="K522" s="38">
        <f>PRODUCT(J522,100,1/123626754)</f>
        <v>8.0888640010721309E-7</v>
      </c>
      <c r="L522" s="37">
        <v>1665</v>
      </c>
      <c r="M522" s="38">
        <f>PRODUCT(L522,100,1/131913511)</f>
        <v>1.2621906485378892E-3</v>
      </c>
      <c r="N522" s="38"/>
      <c r="O522" s="38"/>
      <c r="P522" s="38"/>
      <c r="Q522" s="38">
        <f>PRODUCT(J522-L522,100,1/L522)</f>
        <v>-100</v>
      </c>
    </row>
    <row r="523" spans="1:17" s="39" customFormat="1" ht="32.4">
      <c r="A523" s="40"/>
      <c r="B523" s="34" t="s">
        <v>1046</v>
      </c>
      <c r="C523" s="35" t="s">
        <v>1047</v>
      </c>
      <c r="D523" s="36"/>
      <c r="E523" s="36"/>
      <c r="F523" s="37"/>
      <c r="G523" s="38">
        <f>PRODUCT(F523,100,1/105169996)</f>
        <v>9.5084153088681306E-7</v>
      </c>
      <c r="H523" s="37"/>
      <c r="I523" s="38">
        <f>PRODUCT(H523,100,1/113982921)</f>
        <v>8.7732441950667331E-7</v>
      </c>
      <c r="J523" s="37"/>
      <c r="K523" s="38">
        <f>PRODUCT(J523,100,1/123626754)</f>
        <v>8.0888640010721309E-7</v>
      </c>
      <c r="L523" s="37">
        <v>564</v>
      </c>
      <c r="M523" s="38">
        <f>PRODUCT(L523,100,1/131913511)</f>
        <v>4.2755286833355528E-4</v>
      </c>
      <c r="N523" s="38"/>
      <c r="O523" s="38"/>
      <c r="P523" s="38"/>
      <c r="Q523" s="38">
        <f>PRODUCT(J523-L523,100,1/L523)</f>
        <v>-100</v>
      </c>
    </row>
    <row r="524" spans="1:17" s="39" customFormat="1" ht="32.4">
      <c r="A524" s="42"/>
      <c r="B524" s="34" t="s">
        <v>1048</v>
      </c>
      <c r="C524" s="35" t="s">
        <v>1049</v>
      </c>
      <c r="D524" s="36"/>
      <c r="E524" s="36"/>
      <c r="F524" s="41"/>
      <c r="G524" s="38">
        <f>PRODUCT(F524,100,1/105169996)</f>
        <v>9.5084153088681306E-7</v>
      </c>
      <c r="H524" s="41"/>
      <c r="I524" s="38">
        <f>PRODUCT(H524,100,1/113982921)</f>
        <v>8.7732441950667331E-7</v>
      </c>
      <c r="J524" s="41"/>
      <c r="K524" s="38">
        <f>PRODUCT(J524,100,1/123626754)</f>
        <v>8.0888640010721309E-7</v>
      </c>
      <c r="L524" s="37">
        <v>166</v>
      </c>
      <c r="M524" s="38">
        <f>PRODUCT(L524,100,1/131913511)</f>
        <v>1.2584002862299677E-4</v>
      </c>
      <c r="N524" s="38"/>
      <c r="O524" s="38"/>
      <c r="P524" s="38"/>
      <c r="Q524" s="38">
        <f>PRODUCT(J524-L524,100,1/L524)</f>
        <v>-100</v>
      </c>
    </row>
  </sheetData>
  <mergeCells count="11">
    <mergeCell ref="A393:A524"/>
    <mergeCell ref="A1:Q1"/>
    <mergeCell ref="A3:A5"/>
    <mergeCell ref="B3:B5"/>
    <mergeCell ref="C3:C4"/>
    <mergeCell ref="D3:E3"/>
    <mergeCell ref="F3:G3"/>
    <mergeCell ref="H3:I3"/>
    <mergeCell ref="J3:K3"/>
    <mergeCell ref="L3:M3"/>
    <mergeCell ref="N4:Q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Greek Exports to Taiwan</vt:lpstr>
      <vt:lpstr>Greek Imports from Taiwan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user1313</dc:creator>
  <cp:lastModifiedBy>user1313</cp:lastModifiedBy>
  <dcterms:created xsi:type="dcterms:W3CDTF">2022-05-26T06:24:56Z</dcterms:created>
  <dcterms:modified xsi:type="dcterms:W3CDTF">2022-05-26T06:29:06Z</dcterms:modified>
</cp:coreProperties>
</file>