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92.168.1.2\e\Group GR\ARCHEIO 2022\2598 Πύλη Agora\"/>
    </mc:Choice>
  </mc:AlternateContent>
  <xr:revisionPtr revIDLastSave="0" documentId="8_{86E2E068-A099-4DA8-98A5-D0A77AE0E8DC}" xr6:coauthVersionLast="47" xr6:coauthVersionMax="47" xr10:uidLastSave="{00000000-0000-0000-0000-000000000000}"/>
  <bookViews>
    <workbookView xWindow="-108" yWindow="-108" windowWidth="30936" windowHeight="16776" xr2:uid="{581D4831-9B79-44B4-9ED9-3DDECA0E6CC0}"/>
  </bookViews>
  <sheets>
    <sheet name="Greek Exports to Hong Kong" sheetId="1" r:id="rId1"/>
    <sheet name="Greek Imports from Hong Ko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506" i="2" l="1"/>
  <c r="M506" i="2"/>
  <c r="Q505" i="2"/>
  <c r="M505" i="2"/>
  <c r="Q504" i="2"/>
  <c r="M504" i="2"/>
  <c r="Q503" i="2"/>
  <c r="M503" i="2"/>
  <c r="Q502" i="2"/>
  <c r="M502" i="2"/>
  <c r="Q501" i="2"/>
  <c r="M501" i="2"/>
  <c r="Q500" i="2"/>
  <c r="M500" i="2"/>
  <c r="Q499" i="2"/>
  <c r="M499" i="2"/>
  <c r="Q498" i="2"/>
  <c r="M498" i="2"/>
  <c r="Q497" i="2"/>
  <c r="M497" i="2"/>
  <c r="Q496" i="2"/>
  <c r="M496" i="2"/>
  <c r="Q495" i="2"/>
  <c r="M495" i="2"/>
  <c r="Q494" i="2"/>
  <c r="M494" i="2"/>
  <c r="Q493" i="2"/>
  <c r="M493" i="2"/>
  <c r="P492" i="2"/>
  <c r="K492" i="2"/>
  <c r="P491" i="2"/>
  <c r="K491" i="2"/>
  <c r="P490" i="2"/>
  <c r="K490" i="2"/>
  <c r="Q489" i="2"/>
  <c r="P489" i="2"/>
  <c r="M489" i="2"/>
  <c r="K489" i="2"/>
  <c r="P488" i="2"/>
  <c r="K488" i="2"/>
  <c r="Q487" i="2"/>
  <c r="P487" i="2"/>
  <c r="M487" i="2"/>
  <c r="K487" i="2"/>
  <c r="Q486" i="2"/>
  <c r="P486" i="2"/>
  <c r="M486" i="2"/>
  <c r="K486" i="2"/>
  <c r="P485" i="2"/>
  <c r="K485" i="2"/>
  <c r="Q484" i="2"/>
  <c r="P484" i="2"/>
  <c r="M484" i="2"/>
  <c r="K484" i="2"/>
  <c r="P483" i="2"/>
  <c r="K483" i="2"/>
  <c r="P482" i="2"/>
  <c r="K482" i="2"/>
  <c r="Q481" i="2"/>
  <c r="P481" i="2"/>
  <c r="M481" i="2"/>
  <c r="K481" i="2"/>
  <c r="P480" i="2"/>
  <c r="K480" i="2"/>
  <c r="P479" i="2"/>
  <c r="K479" i="2"/>
  <c r="Q478" i="2"/>
  <c r="P478" i="2"/>
  <c r="M478" i="2"/>
  <c r="K478" i="2"/>
  <c r="Q477" i="2"/>
  <c r="P477" i="2"/>
  <c r="M477" i="2"/>
  <c r="K477" i="2"/>
  <c r="Q476" i="2"/>
  <c r="P476" i="2"/>
  <c r="O476" i="2"/>
  <c r="M476" i="2"/>
  <c r="K476" i="2"/>
  <c r="I476" i="2"/>
  <c r="Q475" i="2"/>
  <c r="O475" i="2"/>
  <c r="M475" i="2"/>
  <c r="I475" i="2"/>
  <c r="Q474" i="2"/>
  <c r="O474" i="2"/>
  <c r="M474" i="2"/>
  <c r="I474" i="2"/>
  <c r="O473" i="2"/>
  <c r="I473" i="2"/>
  <c r="Q472" i="2"/>
  <c r="O472" i="2"/>
  <c r="M472" i="2"/>
  <c r="I472" i="2"/>
  <c r="P471" i="2"/>
  <c r="O471" i="2"/>
  <c r="K471" i="2"/>
  <c r="I471" i="2"/>
  <c r="O470" i="2"/>
  <c r="I470" i="2"/>
  <c r="O469" i="2"/>
  <c r="I469" i="2"/>
  <c r="O468" i="2"/>
  <c r="I468" i="2"/>
  <c r="Q467" i="2"/>
  <c r="P467" i="2"/>
  <c r="O467" i="2"/>
  <c r="M467" i="2"/>
  <c r="K467" i="2"/>
  <c r="I467" i="2"/>
  <c r="P466" i="2"/>
  <c r="O466" i="2"/>
  <c r="K466" i="2"/>
  <c r="I466" i="2"/>
  <c r="O465" i="2"/>
  <c r="I465" i="2"/>
  <c r="O464" i="2"/>
  <c r="I464" i="2"/>
  <c r="Q463" i="2"/>
  <c r="P463" i="2"/>
  <c r="O463" i="2"/>
  <c r="M463" i="2"/>
  <c r="K463" i="2"/>
  <c r="I463" i="2"/>
  <c r="Q462" i="2"/>
  <c r="O462" i="2"/>
  <c r="M462" i="2"/>
  <c r="I462" i="2"/>
  <c r="Q461" i="2"/>
  <c r="P461" i="2"/>
  <c r="O461" i="2"/>
  <c r="M461" i="2"/>
  <c r="K461" i="2"/>
  <c r="I461" i="2"/>
  <c r="P460" i="2"/>
  <c r="O460" i="2"/>
  <c r="K460" i="2"/>
  <c r="I460" i="2"/>
  <c r="O459" i="2"/>
  <c r="I459" i="2"/>
  <c r="Q458" i="2"/>
  <c r="P458" i="2"/>
  <c r="O458" i="2"/>
  <c r="M458" i="2"/>
  <c r="K458" i="2"/>
  <c r="I458" i="2"/>
  <c r="O457" i="2"/>
  <c r="I457" i="2"/>
  <c r="Q456" i="2"/>
  <c r="O456" i="2"/>
  <c r="M456" i="2"/>
  <c r="K456" i="2"/>
  <c r="I456" i="2"/>
  <c r="O455" i="2"/>
  <c r="I455" i="2"/>
  <c r="Q454" i="2"/>
  <c r="P454" i="2"/>
  <c r="O454" i="2"/>
  <c r="M454" i="2"/>
  <c r="K454" i="2"/>
  <c r="I454" i="2"/>
  <c r="O453" i="2"/>
  <c r="I453" i="2"/>
  <c r="Q452" i="2"/>
  <c r="P452" i="2"/>
  <c r="O452" i="2"/>
  <c r="M452" i="2"/>
  <c r="K452" i="2"/>
  <c r="I452" i="2"/>
  <c r="P451" i="2"/>
  <c r="O451" i="2"/>
  <c r="K451" i="2"/>
  <c r="I451" i="2"/>
  <c r="P450" i="2"/>
  <c r="O450" i="2"/>
  <c r="K450" i="2"/>
  <c r="I450" i="2"/>
  <c r="Q449" i="2"/>
  <c r="P449" i="2"/>
  <c r="O449" i="2"/>
  <c r="M449" i="2"/>
  <c r="K449" i="2"/>
  <c r="I449" i="2"/>
  <c r="Q448" i="2"/>
  <c r="P448" i="2"/>
  <c r="O448" i="2"/>
  <c r="M448" i="2"/>
  <c r="K448" i="2"/>
  <c r="I448" i="2"/>
  <c r="Q447" i="2"/>
  <c r="P447" i="2"/>
  <c r="O447" i="2"/>
  <c r="M447" i="2"/>
  <c r="K447" i="2"/>
  <c r="I447" i="2"/>
  <c r="N446" i="2"/>
  <c r="G446" i="2"/>
  <c r="Q445" i="2"/>
  <c r="P445" i="2"/>
  <c r="N445" i="2"/>
  <c r="M445" i="2"/>
  <c r="K445" i="2"/>
  <c r="G445" i="2"/>
  <c r="N444" i="2"/>
  <c r="G444" i="2"/>
  <c r="N443" i="2"/>
  <c r="G443" i="2"/>
  <c r="Q442" i="2"/>
  <c r="P442" i="2"/>
  <c r="N442" i="2"/>
  <c r="M442" i="2"/>
  <c r="K442" i="2"/>
  <c r="G442" i="2"/>
  <c r="Q441" i="2"/>
  <c r="O441" i="2"/>
  <c r="N441" i="2"/>
  <c r="M441" i="2"/>
  <c r="I441" i="2"/>
  <c r="G441" i="2"/>
  <c r="Q440" i="2"/>
  <c r="N440" i="2"/>
  <c r="M440" i="2"/>
  <c r="G440" i="2"/>
  <c r="Q439" i="2"/>
  <c r="P439" i="2"/>
  <c r="O439" i="2"/>
  <c r="N439" i="2"/>
  <c r="M439" i="2"/>
  <c r="K439" i="2"/>
  <c r="I439" i="2"/>
  <c r="G439" i="2"/>
  <c r="Q438" i="2"/>
  <c r="P438" i="2"/>
  <c r="O438" i="2"/>
  <c r="N438" i="2"/>
  <c r="M438" i="2"/>
  <c r="K438" i="2"/>
  <c r="I438" i="2"/>
  <c r="G438" i="2"/>
  <c r="Q437" i="2"/>
  <c r="P437" i="2"/>
  <c r="O437" i="2"/>
  <c r="N437" i="2"/>
  <c r="M437" i="2"/>
  <c r="K437" i="2"/>
  <c r="I437" i="2"/>
  <c r="G437" i="2"/>
  <c r="Q436" i="2"/>
  <c r="P436" i="2"/>
  <c r="O436" i="2"/>
  <c r="N436" i="2"/>
  <c r="M436" i="2"/>
  <c r="K436" i="2"/>
  <c r="I436" i="2"/>
  <c r="G436" i="2"/>
  <c r="Q435" i="2"/>
  <c r="P435" i="2"/>
  <c r="O435" i="2"/>
  <c r="N435" i="2"/>
  <c r="M435" i="2"/>
  <c r="K435" i="2"/>
  <c r="I435" i="2"/>
  <c r="G435" i="2"/>
  <c r="P434" i="2"/>
  <c r="N434" i="2"/>
  <c r="K434" i="2"/>
  <c r="G434" i="2"/>
  <c r="Q433" i="2"/>
  <c r="P433" i="2"/>
  <c r="N433" i="2"/>
  <c r="M433" i="2"/>
  <c r="K433" i="2"/>
  <c r="G433" i="2"/>
  <c r="Q432" i="2"/>
  <c r="P432" i="2"/>
  <c r="O432" i="2"/>
  <c r="N432" i="2"/>
  <c r="M432" i="2"/>
  <c r="K432" i="2"/>
  <c r="I432" i="2"/>
  <c r="G432" i="2"/>
  <c r="Q431" i="2"/>
  <c r="P431" i="2"/>
  <c r="O431" i="2"/>
  <c r="N431" i="2"/>
  <c r="M431" i="2"/>
  <c r="K431" i="2"/>
  <c r="I431" i="2"/>
  <c r="G431" i="2"/>
  <c r="N430" i="2"/>
  <c r="G430" i="2"/>
  <c r="Q429" i="2"/>
  <c r="P429" i="2"/>
  <c r="O429" i="2"/>
  <c r="N429" i="2"/>
  <c r="M429" i="2"/>
  <c r="K429" i="2"/>
  <c r="I429" i="2"/>
  <c r="G429" i="2"/>
  <c r="Q428" i="2"/>
  <c r="P428" i="2"/>
  <c r="O428" i="2"/>
  <c r="N428" i="2"/>
  <c r="M428" i="2"/>
  <c r="K428" i="2"/>
  <c r="I428" i="2"/>
  <c r="G428" i="2"/>
  <c r="Q427" i="2"/>
  <c r="N427" i="2"/>
  <c r="M427" i="2"/>
  <c r="G427" i="2"/>
  <c r="O426" i="2"/>
  <c r="N426" i="2"/>
  <c r="I426" i="2"/>
  <c r="G426" i="2"/>
  <c r="N425" i="2"/>
  <c r="G425" i="2"/>
  <c r="Q424" i="2"/>
  <c r="N424" i="2"/>
  <c r="M424" i="2"/>
  <c r="G424" i="2"/>
  <c r="P423" i="2"/>
  <c r="O423" i="2"/>
  <c r="N423" i="2"/>
  <c r="K423" i="2"/>
  <c r="I423" i="2"/>
  <c r="G423" i="2"/>
  <c r="Q422" i="2"/>
  <c r="N422" i="2"/>
  <c r="M422" i="2"/>
  <c r="G422" i="2"/>
  <c r="P421" i="2"/>
  <c r="O421" i="2"/>
  <c r="N421" i="2"/>
  <c r="K421" i="2"/>
  <c r="I421" i="2"/>
  <c r="G421" i="2"/>
  <c r="Q420" i="2"/>
  <c r="P420" i="2"/>
  <c r="O420" i="2"/>
  <c r="N420" i="2"/>
  <c r="M420" i="2"/>
  <c r="K420" i="2"/>
  <c r="I420" i="2"/>
  <c r="G420" i="2"/>
  <c r="Q419" i="2"/>
  <c r="P419" i="2"/>
  <c r="O419" i="2"/>
  <c r="N419" i="2"/>
  <c r="M419" i="2"/>
  <c r="K419" i="2"/>
  <c r="I419" i="2"/>
  <c r="G419" i="2"/>
  <c r="Q418" i="2"/>
  <c r="P418" i="2"/>
  <c r="O418" i="2"/>
  <c r="N418" i="2"/>
  <c r="M418" i="2"/>
  <c r="K418" i="2"/>
  <c r="I418" i="2"/>
  <c r="G418" i="2"/>
  <c r="Q417" i="2"/>
  <c r="P417" i="2"/>
  <c r="O417" i="2"/>
  <c r="N417" i="2"/>
  <c r="M417" i="2"/>
  <c r="K417" i="2"/>
  <c r="I417" i="2"/>
  <c r="G417" i="2"/>
  <c r="Q416" i="2"/>
  <c r="P416" i="2"/>
  <c r="O416" i="2"/>
  <c r="N416" i="2"/>
  <c r="M416" i="2"/>
  <c r="K416" i="2"/>
  <c r="I416" i="2"/>
  <c r="G416" i="2"/>
  <c r="Q415" i="2"/>
  <c r="P415" i="2"/>
  <c r="O415" i="2"/>
  <c r="N415" i="2"/>
  <c r="M415" i="2"/>
  <c r="K415" i="2"/>
  <c r="I415" i="2"/>
  <c r="G415" i="2"/>
  <c r="P414" i="2"/>
  <c r="O414" i="2"/>
  <c r="N414" i="2"/>
  <c r="K414" i="2"/>
  <c r="I414" i="2"/>
  <c r="G414" i="2"/>
  <c r="Q413" i="2"/>
  <c r="P413" i="2"/>
  <c r="O413" i="2"/>
  <c r="N413" i="2"/>
  <c r="M413" i="2"/>
  <c r="K413" i="2"/>
  <c r="I413" i="2"/>
  <c r="G413" i="2"/>
  <c r="Q412" i="2"/>
  <c r="P412" i="2"/>
  <c r="O412" i="2"/>
  <c r="N412" i="2"/>
  <c r="M412" i="2"/>
  <c r="K412" i="2"/>
  <c r="I412" i="2"/>
  <c r="G412" i="2"/>
  <c r="Q411" i="2"/>
  <c r="P411" i="2"/>
  <c r="O411" i="2"/>
  <c r="N411" i="2"/>
  <c r="M411" i="2"/>
  <c r="K411" i="2"/>
  <c r="I411" i="2"/>
  <c r="G411" i="2"/>
  <c r="Q410" i="2"/>
  <c r="P410" i="2"/>
  <c r="O410" i="2"/>
  <c r="N410" i="2"/>
  <c r="M410" i="2"/>
  <c r="K410" i="2"/>
  <c r="I410" i="2"/>
  <c r="G410" i="2"/>
  <c r="Q409" i="2"/>
  <c r="O409" i="2"/>
  <c r="N409" i="2"/>
  <c r="M409" i="2"/>
  <c r="I409" i="2"/>
  <c r="G409" i="2"/>
  <c r="Q408" i="2"/>
  <c r="P408" i="2"/>
  <c r="O408" i="2"/>
  <c r="N408" i="2"/>
  <c r="M408" i="2"/>
  <c r="K408" i="2"/>
  <c r="I408" i="2"/>
  <c r="G408" i="2"/>
  <c r="Q407" i="2"/>
  <c r="P407" i="2"/>
  <c r="O407" i="2"/>
  <c r="N407" i="2"/>
  <c r="M407" i="2"/>
  <c r="K407" i="2"/>
  <c r="I407" i="2"/>
  <c r="G407" i="2"/>
  <c r="Q406" i="2"/>
  <c r="P406" i="2"/>
  <c r="O406" i="2"/>
  <c r="N406" i="2"/>
  <c r="M406" i="2"/>
  <c r="K406" i="2"/>
  <c r="I406" i="2"/>
  <c r="G406" i="2"/>
  <c r="Q405" i="2"/>
  <c r="P405" i="2"/>
  <c r="O405" i="2"/>
  <c r="N405" i="2"/>
  <c r="M405" i="2"/>
  <c r="K405" i="2"/>
  <c r="I405" i="2"/>
  <c r="G405" i="2"/>
  <c r="Q404" i="2"/>
  <c r="P404" i="2"/>
  <c r="O404" i="2"/>
  <c r="N404" i="2"/>
  <c r="M404" i="2"/>
  <c r="K404" i="2"/>
  <c r="I404" i="2"/>
  <c r="G404" i="2"/>
  <c r="N403" i="2"/>
  <c r="G403" i="2"/>
  <c r="Q402" i="2"/>
  <c r="P402" i="2"/>
  <c r="O402" i="2"/>
  <c r="N402" i="2"/>
  <c r="M402" i="2"/>
  <c r="K402" i="2"/>
  <c r="I402" i="2"/>
  <c r="G402" i="2"/>
  <c r="Q401" i="2"/>
  <c r="P401" i="2"/>
  <c r="O401" i="2"/>
  <c r="N401" i="2"/>
  <c r="M401" i="2"/>
  <c r="K401" i="2"/>
  <c r="I401" i="2"/>
  <c r="G401" i="2"/>
  <c r="Q400" i="2"/>
  <c r="P400" i="2"/>
  <c r="O400" i="2"/>
  <c r="N400" i="2"/>
  <c r="M400" i="2"/>
  <c r="K400" i="2"/>
  <c r="I400" i="2"/>
  <c r="G400" i="2"/>
  <c r="Q399" i="2"/>
  <c r="O399" i="2"/>
  <c r="N399" i="2"/>
  <c r="M399" i="2"/>
  <c r="I399" i="2"/>
  <c r="G399" i="2"/>
  <c r="Q398" i="2"/>
  <c r="O398" i="2"/>
  <c r="N398" i="2"/>
  <c r="M398" i="2"/>
  <c r="I398" i="2"/>
  <c r="G398" i="2"/>
  <c r="P397" i="2"/>
  <c r="O397" i="2"/>
  <c r="N397" i="2"/>
  <c r="K397" i="2"/>
  <c r="I397" i="2"/>
  <c r="G397" i="2"/>
  <c r="Q396" i="2"/>
  <c r="P396" i="2"/>
  <c r="O396" i="2"/>
  <c r="N396" i="2"/>
  <c r="M396" i="2"/>
  <c r="K396" i="2"/>
  <c r="I396" i="2"/>
  <c r="G396" i="2"/>
  <c r="Q395" i="2"/>
  <c r="P395" i="2"/>
  <c r="O395" i="2"/>
  <c r="N395" i="2"/>
  <c r="M395" i="2"/>
  <c r="K395" i="2"/>
  <c r="I395" i="2"/>
  <c r="G395" i="2"/>
  <c r="Q394" i="2"/>
  <c r="P394" i="2"/>
  <c r="O394" i="2"/>
  <c r="N394" i="2"/>
  <c r="M394" i="2"/>
  <c r="K394" i="2"/>
  <c r="I394" i="2"/>
  <c r="G394" i="2"/>
  <c r="Q393" i="2"/>
  <c r="P393" i="2"/>
  <c r="O393" i="2"/>
  <c r="N393" i="2"/>
  <c r="M393" i="2"/>
  <c r="K393" i="2"/>
  <c r="I393" i="2"/>
  <c r="G393" i="2"/>
  <c r="Q392" i="2"/>
  <c r="P392" i="2"/>
  <c r="O392" i="2"/>
  <c r="N392" i="2"/>
  <c r="M392" i="2"/>
  <c r="K392" i="2"/>
  <c r="I392" i="2"/>
  <c r="G392" i="2"/>
  <c r="Q391" i="2"/>
  <c r="P391" i="2"/>
  <c r="N391" i="2"/>
  <c r="M391" i="2"/>
  <c r="K391" i="2"/>
  <c r="G391" i="2"/>
  <c r="Q390" i="2"/>
  <c r="P390" i="2"/>
  <c r="O390" i="2"/>
  <c r="N390" i="2"/>
  <c r="M390" i="2"/>
  <c r="K390" i="2"/>
  <c r="I390" i="2"/>
  <c r="G390" i="2"/>
  <c r="Q389" i="2"/>
  <c r="P389" i="2"/>
  <c r="O389" i="2"/>
  <c r="N389" i="2"/>
  <c r="M389" i="2"/>
  <c r="K389" i="2"/>
  <c r="I389" i="2"/>
  <c r="G389" i="2"/>
  <c r="Q388" i="2"/>
  <c r="P388" i="2"/>
  <c r="O388" i="2"/>
  <c r="N388" i="2"/>
  <c r="M388" i="2"/>
  <c r="K388" i="2"/>
  <c r="I388" i="2"/>
  <c r="G388" i="2"/>
  <c r="Q387" i="2"/>
  <c r="P387" i="2"/>
  <c r="O387" i="2"/>
  <c r="N387" i="2"/>
  <c r="M387" i="2"/>
  <c r="K387" i="2"/>
  <c r="I387" i="2"/>
  <c r="G387" i="2"/>
  <c r="P386" i="2"/>
  <c r="O386" i="2"/>
  <c r="N386" i="2"/>
  <c r="K386" i="2"/>
  <c r="I386" i="2"/>
  <c r="G386" i="2"/>
  <c r="Q385" i="2"/>
  <c r="P385" i="2"/>
  <c r="O385" i="2"/>
  <c r="N385" i="2"/>
  <c r="M385" i="2"/>
  <c r="K385" i="2"/>
  <c r="I385" i="2"/>
  <c r="G385" i="2"/>
  <c r="Q384" i="2"/>
  <c r="P384" i="2"/>
  <c r="O384" i="2"/>
  <c r="N384" i="2"/>
  <c r="M384" i="2"/>
  <c r="K384" i="2"/>
  <c r="I384" i="2"/>
  <c r="G384" i="2"/>
  <c r="Q383" i="2"/>
  <c r="P383" i="2"/>
  <c r="O383" i="2"/>
  <c r="N383" i="2"/>
  <c r="M383" i="2"/>
  <c r="K383" i="2"/>
  <c r="I383" i="2"/>
  <c r="G383" i="2"/>
  <c r="Q382" i="2"/>
  <c r="P382" i="2"/>
  <c r="O382" i="2"/>
  <c r="N382" i="2"/>
  <c r="M382" i="2"/>
  <c r="K382" i="2"/>
  <c r="I382" i="2"/>
  <c r="G382" i="2"/>
  <c r="N381" i="2"/>
  <c r="G381" i="2"/>
  <c r="Q380" i="2"/>
  <c r="P380" i="2"/>
  <c r="O380" i="2"/>
  <c r="N380" i="2"/>
  <c r="M380" i="2"/>
  <c r="K380" i="2"/>
  <c r="I380" i="2"/>
  <c r="G380" i="2"/>
  <c r="Q379" i="2"/>
  <c r="P379" i="2"/>
  <c r="O379" i="2"/>
  <c r="N379" i="2"/>
  <c r="M379" i="2"/>
  <c r="K379" i="2"/>
  <c r="I379" i="2"/>
  <c r="G379" i="2"/>
  <c r="Q378" i="2"/>
  <c r="P378" i="2"/>
  <c r="O378" i="2"/>
  <c r="N378" i="2"/>
  <c r="M378" i="2"/>
  <c r="K378" i="2"/>
  <c r="I378" i="2"/>
  <c r="G378" i="2"/>
  <c r="Q377" i="2"/>
  <c r="P377" i="2"/>
  <c r="O377" i="2"/>
  <c r="N377" i="2"/>
  <c r="M377" i="2"/>
  <c r="K377" i="2"/>
  <c r="I377" i="2"/>
  <c r="G377" i="2"/>
  <c r="N376" i="2"/>
  <c r="G376" i="2"/>
  <c r="Q375" i="2"/>
  <c r="P375" i="2"/>
  <c r="O375" i="2"/>
  <c r="N375" i="2"/>
  <c r="M375" i="2"/>
  <c r="K375" i="2"/>
  <c r="I375" i="2"/>
  <c r="G375" i="2"/>
  <c r="Q374" i="2"/>
  <c r="P374" i="2"/>
  <c r="O374" i="2"/>
  <c r="N374" i="2"/>
  <c r="M374" i="2"/>
  <c r="K374" i="2"/>
  <c r="I374" i="2"/>
  <c r="G374" i="2"/>
  <c r="Q373" i="2"/>
  <c r="P373" i="2"/>
  <c r="O373" i="2"/>
  <c r="N373" i="2"/>
  <c r="M373" i="2"/>
  <c r="K373" i="2"/>
  <c r="I373" i="2"/>
  <c r="G373" i="2"/>
  <c r="Q372" i="2"/>
  <c r="P372" i="2"/>
  <c r="O372" i="2"/>
  <c r="N372" i="2"/>
  <c r="M372" i="2"/>
  <c r="K372" i="2"/>
  <c r="I372" i="2"/>
  <c r="G372" i="2"/>
  <c r="Q371" i="2"/>
  <c r="P371" i="2"/>
  <c r="O371" i="2"/>
  <c r="N371" i="2"/>
  <c r="M371" i="2"/>
  <c r="K371" i="2"/>
  <c r="I371" i="2"/>
  <c r="G371" i="2"/>
  <c r="Q370" i="2"/>
  <c r="P370" i="2"/>
  <c r="O370" i="2"/>
  <c r="N370" i="2"/>
  <c r="M370" i="2"/>
  <c r="K370" i="2"/>
  <c r="I370" i="2"/>
  <c r="G370" i="2"/>
  <c r="Q369" i="2"/>
  <c r="P369" i="2"/>
  <c r="O369" i="2"/>
  <c r="N369" i="2"/>
  <c r="M369" i="2"/>
  <c r="K369" i="2"/>
  <c r="I369" i="2"/>
  <c r="G369" i="2"/>
  <c r="Q368" i="2"/>
  <c r="P368" i="2"/>
  <c r="O368" i="2"/>
  <c r="N368" i="2"/>
  <c r="M368" i="2"/>
  <c r="K368" i="2"/>
  <c r="I368" i="2"/>
  <c r="G368" i="2"/>
  <c r="N367" i="2"/>
  <c r="G367" i="2"/>
  <c r="Q366" i="2"/>
  <c r="P366" i="2"/>
  <c r="O366" i="2"/>
  <c r="N366" i="2"/>
  <c r="M366" i="2"/>
  <c r="K366" i="2"/>
  <c r="I366" i="2"/>
  <c r="G366" i="2"/>
  <c r="Q365" i="2"/>
  <c r="P365" i="2"/>
  <c r="O365" i="2"/>
  <c r="N365" i="2"/>
  <c r="M365" i="2"/>
  <c r="K365" i="2"/>
  <c r="I365" i="2"/>
  <c r="G365" i="2"/>
  <c r="P364" i="2"/>
  <c r="O364" i="2"/>
  <c r="N364" i="2"/>
  <c r="K364" i="2"/>
  <c r="I364" i="2"/>
  <c r="G364" i="2"/>
  <c r="Q363" i="2"/>
  <c r="P363" i="2"/>
  <c r="O363" i="2"/>
  <c r="N363" i="2"/>
  <c r="M363" i="2"/>
  <c r="K363" i="2"/>
  <c r="I363" i="2"/>
  <c r="G363" i="2"/>
  <c r="P362" i="2"/>
  <c r="O362" i="2"/>
  <c r="N362" i="2"/>
  <c r="K362" i="2"/>
  <c r="I362" i="2"/>
  <c r="G362" i="2"/>
  <c r="Q361" i="2"/>
  <c r="P361" i="2"/>
  <c r="O361" i="2"/>
  <c r="N361" i="2"/>
  <c r="M361" i="2"/>
  <c r="K361" i="2"/>
  <c r="I361" i="2"/>
  <c r="G361" i="2"/>
  <c r="Q360" i="2"/>
  <c r="P360" i="2"/>
  <c r="O360" i="2"/>
  <c r="N360" i="2"/>
  <c r="M360" i="2"/>
  <c r="K360" i="2"/>
  <c r="I360" i="2"/>
  <c r="G360" i="2"/>
  <c r="Q359" i="2"/>
  <c r="P359" i="2"/>
  <c r="O359" i="2"/>
  <c r="N359" i="2"/>
  <c r="M359" i="2"/>
  <c r="K359" i="2"/>
  <c r="I359" i="2"/>
  <c r="G359" i="2"/>
  <c r="Q358" i="2"/>
  <c r="P358" i="2"/>
  <c r="O358" i="2"/>
  <c r="N358" i="2"/>
  <c r="M358" i="2"/>
  <c r="K358" i="2"/>
  <c r="I358" i="2"/>
  <c r="G358" i="2"/>
  <c r="Q357" i="2"/>
  <c r="P357" i="2"/>
  <c r="O357" i="2"/>
  <c r="N357" i="2"/>
  <c r="M357" i="2"/>
  <c r="K357" i="2"/>
  <c r="I357" i="2"/>
  <c r="G357" i="2"/>
  <c r="Q356" i="2"/>
  <c r="P356" i="2"/>
  <c r="O356" i="2"/>
  <c r="N356" i="2"/>
  <c r="M356" i="2"/>
  <c r="K356" i="2"/>
  <c r="I356" i="2"/>
  <c r="G356" i="2"/>
  <c r="Q355" i="2"/>
  <c r="P355" i="2"/>
  <c r="O355" i="2"/>
  <c r="N355" i="2"/>
  <c r="M355" i="2"/>
  <c r="K355" i="2"/>
  <c r="I355" i="2"/>
  <c r="G355" i="2"/>
  <c r="Q354" i="2"/>
  <c r="P354" i="2"/>
  <c r="O354" i="2"/>
  <c r="N354" i="2"/>
  <c r="M354" i="2"/>
  <c r="K354" i="2"/>
  <c r="I354" i="2"/>
  <c r="G354" i="2"/>
  <c r="Q353" i="2"/>
  <c r="P353" i="2"/>
  <c r="O353" i="2"/>
  <c r="N353" i="2"/>
  <c r="M353" i="2"/>
  <c r="K353" i="2"/>
  <c r="I353" i="2"/>
  <c r="G353" i="2"/>
  <c r="Q352" i="2"/>
  <c r="P352" i="2"/>
  <c r="O352" i="2"/>
  <c r="N352" i="2"/>
  <c r="M352" i="2"/>
  <c r="K352" i="2"/>
  <c r="I352" i="2"/>
  <c r="G352" i="2"/>
  <c r="Q351" i="2"/>
  <c r="P351" i="2"/>
  <c r="O351" i="2"/>
  <c r="N351" i="2"/>
  <c r="M351" i="2"/>
  <c r="K351" i="2"/>
  <c r="I351" i="2"/>
  <c r="G351" i="2"/>
  <c r="Q350" i="2"/>
  <c r="P350" i="2"/>
  <c r="O350" i="2"/>
  <c r="N350" i="2"/>
  <c r="M350" i="2"/>
  <c r="K350" i="2"/>
  <c r="I350" i="2"/>
  <c r="G350" i="2"/>
  <c r="Q349" i="2"/>
  <c r="P349" i="2"/>
  <c r="O349" i="2"/>
  <c r="N349" i="2"/>
  <c r="M349" i="2"/>
  <c r="K349" i="2"/>
  <c r="I349" i="2"/>
  <c r="G349" i="2"/>
  <c r="Q348" i="2"/>
  <c r="P348" i="2"/>
  <c r="O348" i="2"/>
  <c r="N348" i="2"/>
  <c r="M348" i="2"/>
  <c r="K348" i="2"/>
  <c r="I348" i="2"/>
  <c r="G348" i="2"/>
  <c r="Q347" i="2"/>
  <c r="P347" i="2"/>
  <c r="O347" i="2"/>
  <c r="N347" i="2"/>
  <c r="M347" i="2"/>
  <c r="K347" i="2"/>
  <c r="I347" i="2"/>
  <c r="G347" i="2"/>
  <c r="Q346" i="2"/>
  <c r="P346" i="2"/>
  <c r="O346" i="2"/>
  <c r="N346" i="2"/>
  <c r="M346" i="2"/>
  <c r="K346" i="2"/>
  <c r="I346" i="2"/>
  <c r="G346" i="2"/>
  <c r="Q345" i="2"/>
  <c r="P345" i="2"/>
  <c r="O345" i="2"/>
  <c r="N345" i="2"/>
  <c r="M345" i="2"/>
  <c r="K345" i="2"/>
  <c r="I345" i="2"/>
  <c r="G345" i="2"/>
  <c r="Q344" i="2"/>
  <c r="P344" i="2"/>
  <c r="O344" i="2"/>
  <c r="N344" i="2"/>
  <c r="M344" i="2"/>
  <c r="K344" i="2"/>
  <c r="I344" i="2"/>
  <c r="G344" i="2"/>
  <c r="P343" i="2"/>
  <c r="O343" i="2"/>
  <c r="N343" i="2"/>
  <c r="K343" i="2"/>
  <c r="I343" i="2"/>
  <c r="G343" i="2"/>
  <c r="Q342" i="2"/>
  <c r="P342" i="2"/>
  <c r="O342" i="2"/>
  <c r="N342" i="2"/>
  <c r="M342" i="2"/>
  <c r="K342" i="2"/>
  <c r="I342" i="2"/>
  <c r="G342" i="2"/>
  <c r="Q341" i="2"/>
  <c r="P341" i="2"/>
  <c r="O341" i="2"/>
  <c r="N341" i="2"/>
  <c r="M341" i="2"/>
  <c r="K341" i="2"/>
  <c r="I341" i="2"/>
  <c r="G341" i="2"/>
  <c r="Q340" i="2"/>
  <c r="P340" i="2"/>
  <c r="O340" i="2"/>
  <c r="N340" i="2"/>
  <c r="M340" i="2"/>
  <c r="K340" i="2"/>
  <c r="I340" i="2"/>
  <c r="G340" i="2"/>
  <c r="Q339" i="2"/>
  <c r="P339" i="2"/>
  <c r="O339" i="2"/>
  <c r="N339" i="2"/>
  <c r="M339" i="2"/>
  <c r="K339" i="2"/>
  <c r="I339" i="2"/>
  <c r="G339" i="2"/>
  <c r="Q338" i="2"/>
  <c r="P338" i="2"/>
  <c r="O338" i="2"/>
  <c r="N338" i="2"/>
  <c r="M338" i="2"/>
  <c r="K338" i="2"/>
  <c r="I338" i="2"/>
  <c r="G338" i="2"/>
  <c r="Q337" i="2"/>
  <c r="P337" i="2"/>
  <c r="O337" i="2"/>
  <c r="N337" i="2"/>
  <c r="M337" i="2"/>
  <c r="K337" i="2"/>
  <c r="I337" i="2"/>
  <c r="G337" i="2"/>
  <c r="Q336" i="2"/>
  <c r="P336" i="2"/>
  <c r="O336" i="2"/>
  <c r="N336" i="2"/>
  <c r="M336" i="2"/>
  <c r="K336" i="2"/>
  <c r="I336" i="2"/>
  <c r="G336" i="2"/>
  <c r="Q335" i="2"/>
  <c r="P335" i="2"/>
  <c r="O335" i="2"/>
  <c r="N335" i="2"/>
  <c r="M335" i="2"/>
  <c r="K335" i="2"/>
  <c r="I335" i="2"/>
  <c r="G335" i="2"/>
  <c r="Q334" i="2"/>
  <c r="P334" i="2"/>
  <c r="O334" i="2"/>
  <c r="N334" i="2"/>
  <c r="M334" i="2"/>
  <c r="K334" i="2"/>
  <c r="I334" i="2"/>
  <c r="G334" i="2"/>
  <c r="Q333" i="2"/>
  <c r="P333" i="2"/>
  <c r="O333" i="2"/>
  <c r="N333" i="2"/>
  <c r="M333" i="2"/>
  <c r="K333" i="2"/>
  <c r="I333" i="2"/>
  <c r="G333" i="2"/>
  <c r="Q332" i="2"/>
  <c r="P332" i="2"/>
  <c r="O332" i="2"/>
  <c r="N332" i="2"/>
  <c r="M332" i="2"/>
  <c r="K332" i="2"/>
  <c r="I332" i="2"/>
  <c r="G332" i="2"/>
  <c r="Q331" i="2"/>
  <c r="P331" i="2"/>
  <c r="O331" i="2"/>
  <c r="N331" i="2"/>
  <c r="M331" i="2"/>
  <c r="K331" i="2"/>
  <c r="I331" i="2"/>
  <c r="G331" i="2"/>
  <c r="Q330" i="2"/>
  <c r="P330" i="2"/>
  <c r="O330" i="2"/>
  <c r="N330" i="2"/>
  <c r="M330" i="2"/>
  <c r="K330" i="2"/>
  <c r="I330" i="2"/>
  <c r="G330" i="2"/>
  <c r="Q329" i="2"/>
  <c r="P329" i="2"/>
  <c r="O329" i="2"/>
  <c r="N329" i="2"/>
  <c r="M329" i="2"/>
  <c r="K329" i="2"/>
  <c r="I329" i="2"/>
  <c r="G329" i="2"/>
  <c r="Q328" i="2"/>
  <c r="P328" i="2"/>
  <c r="O328" i="2"/>
  <c r="N328" i="2"/>
  <c r="M328" i="2"/>
  <c r="K328" i="2"/>
  <c r="I328" i="2"/>
  <c r="G328" i="2"/>
  <c r="Q327" i="2"/>
  <c r="P327" i="2"/>
  <c r="O327" i="2"/>
  <c r="N327" i="2"/>
  <c r="M327" i="2"/>
  <c r="K327" i="2"/>
  <c r="I327" i="2"/>
  <c r="G327" i="2"/>
  <c r="Q326" i="2"/>
  <c r="P326" i="2"/>
  <c r="O326" i="2"/>
  <c r="N326" i="2"/>
  <c r="M326" i="2"/>
  <c r="K326" i="2"/>
  <c r="I326" i="2"/>
  <c r="G326" i="2"/>
  <c r="Q325" i="2"/>
  <c r="P325" i="2"/>
  <c r="O325" i="2"/>
  <c r="N325" i="2"/>
  <c r="M325" i="2"/>
  <c r="K325" i="2"/>
  <c r="I325" i="2"/>
  <c r="G325" i="2"/>
  <c r="Q324" i="2"/>
  <c r="P324" i="2"/>
  <c r="O324" i="2"/>
  <c r="N324" i="2"/>
  <c r="M324" i="2"/>
  <c r="K324" i="2"/>
  <c r="I324" i="2"/>
  <c r="G324" i="2"/>
  <c r="E324" i="2"/>
  <c r="E323" i="2"/>
  <c r="Q322" i="2"/>
  <c r="P322" i="2"/>
  <c r="O322" i="2"/>
  <c r="N322" i="2"/>
  <c r="M322" i="2"/>
  <c r="K322" i="2"/>
  <c r="I322" i="2"/>
  <c r="G322" i="2"/>
  <c r="E322" i="2"/>
  <c r="Q321" i="2"/>
  <c r="N321" i="2"/>
  <c r="M321" i="2"/>
  <c r="I321" i="2"/>
  <c r="G321" i="2"/>
  <c r="E321" i="2"/>
  <c r="Q320" i="2"/>
  <c r="P320" i="2"/>
  <c r="O320" i="2"/>
  <c r="N320" i="2"/>
  <c r="M320" i="2"/>
  <c r="K320" i="2"/>
  <c r="I320" i="2"/>
  <c r="G320" i="2"/>
  <c r="E320" i="2"/>
  <c r="Q319" i="2"/>
  <c r="P319" i="2"/>
  <c r="O319" i="2"/>
  <c r="N319" i="2"/>
  <c r="M319" i="2"/>
  <c r="K319" i="2"/>
  <c r="I319" i="2"/>
  <c r="G319" i="2"/>
  <c r="E319" i="2"/>
  <c r="E318" i="2"/>
  <c r="E317" i="2"/>
  <c r="P316" i="2"/>
  <c r="N316" i="2"/>
  <c r="K316" i="2"/>
  <c r="G316" i="2"/>
  <c r="E316" i="2"/>
  <c r="Q315" i="2"/>
  <c r="P315" i="2"/>
  <c r="O315" i="2"/>
  <c r="N315" i="2"/>
  <c r="M315" i="2"/>
  <c r="K315" i="2"/>
  <c r="I315" i="2"/>
  <c r="G315" i="2"/>
  <c r="E315" i="2"/>
  <c r="E314" i="2"/>
  <c r="P313" i="2"/>
  <c r="K313" i="2"/>
  <c r="E313" i="2"/>
  <c r="P312" i="2"/>
  <c r="O312" i="2"/>
  <c r="K312" i="2"/>
  <c r="I312" i="2"/>
  <c r="E312" i="2"/>
  <c r="E311" i="2"/>
  <c r="Q310" i="2"/>
  <c r="N310" i="2"/>
  <c r="M310" i="2"/>
  <c r="G310" i="2"/>
  <c r="E310" i="2"/>
  <c r="Q309" i="2"/>
  <c r="P309" i="2"/>
  <c r="O309" i="2"/>
  <c r="N309" i="2"/>
  <c r="M309" i="2"/>
  <c r="K309" i="2"/>
  <c r="I309" i="2"/>
  <c r="G309" i="2"/>
  <c r="E309" i="2"/>
  <c r="E308" i="2"/>
  <c r="E307" i="2"/>
  <c r="Q306" i="2"/>
  <c r="P306" i="2"/>
  <c r="O306" i="2"/>
  <c r="N306" i="2"/>
  <c r="M306" i="2"/>
  <c r="K306" i="2"/>
  <c r="I306" i="2"/>
  <c r="G306" i="2"/>
  <c r="E306" i="2"/>
  <c r="N305" i="2"/>
  <c r="G305" i="2"/>
  <c r="E305" i="2"/>
  <c r="Q304" i="2"/>
  <c r="P304" i="2"/>
  <c r="O304" i="2"/>
  <c r="N304" i="2"/>
  <c r="M304" i="2"/>
  <c r="K304" i="2"/>
  <c r="I304" i="2"/>
  <c r="G304" i="2"/>
  <c r="E304" i="2"/>
  <c r="E303" i="2"/>
  <c r="Q302" i="2"/>
  <c r="P302" i="2"/>
  <c r="O302" i="2"/>
  <c r="N302" i="2"/>
  <c r="M302" i="2"/>
  <c r="K302" i="2"/>
  <c r="I302" i="2"/>
  <c r="G302" i="2"/>
  <c r="E302" i="2"/>
  <c r="E301" i="2"/>
  <c r="Q300" i="2"/>
  <c r="P300" i="2"/>
  <c r="O300" i="2"/>
  <c r="N300" i="2"/>
  <c r="M300" i="2"/>
  <c r="K300" i="2"/>
  <c r="I300" i="2"/>
  <c r="G300" i="2"/>
  <c r="E300" i="2"/>
  <c r="O299" i="2"/>
  <c r="N299" i="2"/>
  <c r="I299" i="2"/>
  <c r="G299" i="2"/>
  <c r="E299" i="2"/>
  <c r="E298" i="2"/>
  <c r="P297" i="2"/>
  <c r="O297" i="2"/>
  <c r="N297" i="2"/>
  <c r="K297" i="2"/>
  <c r="I297" i="2"/>
  <c r="G297" i="2"/>
  <c r="E297" i="2"/>
  <c r="Q296" i="2"/>
  <c r="P296" i="2"/>
  <c r="O296" i="2"/>
  <c r="N296" i="2"/>
  <c r="M296" i="2"/>
  <c r="K296" i="2"/>
  <c r="I296" i="2"/>
  <c r="G296" i="2"/>
  <c r="E296" i="2"/>
  <c r="Q295" i="2"/>
  <c r="P295" i="2"/>
  <c r="O295" i="2"/>
  <c r="N295" i="2"/>
  <c r="M295" i="2"/>
  <c r="K295" i="2"/>
  <c r="I295" i="2"/>
  <c r="G295" i="2"/>
  <c r="E295" i="2"/>
  <c r="O294" i="2"/>
  <c r="I294" i="2"/>
  <c r="E294" i="2"/>
  <c r="O293" i="2"/>
  <c r="N293" i="2"/>
  <c r="I293" i="2"/>
  <c r="G293" i="2"/>
  <c r="E293" i="2"/>
  <c r="E292" i="2"/>
  <c r="P291" i="2"/>
  <c r="O291" i="2"/>
  <c r="K291" i="2"/>
  <c r="I291" i="2"/>
  <c r="E291" i="2"/>
  <c r="E290" i="2"/>
  <c r="Q289" i="2"/>
  <c r="P289" i="2"/>
  <c r="O289" i="2"/>
  <c r="N289" i="2"/>
  <c r="M289" i="2"/>
  <c r="K289" i="2"/>
  <c r="I289" i="2"/>
  <c r="G289" i="2"/>
  <c r="E289" i="2"/>
  <c r="Q288" i="2"/>
  <c r="P288" i="2"/>
  <c r="O288" i="2"/>
  <c r="N288" i="2"/>
  <c r="M288" i="2"/>
  <c r="K288" i="2"/>
  <c r="I288" i="2"/>
  <c r="G288" i="2"/>
  <c r="E288" i="2"/>
  <c r="P287" i="2"/>
  <c r="O287" i="2"/>
  <c r="N287" i="2"/>
  <c r="K287" i="2"/>
  <c r="I287" i="2"/>
  <c r="G287" i="2"/>
  <c r="E287" i="2"/>
  <c r="P286" i="2"/>
  <c r="O286" i="2"/>
  <c r="N286" i="2"/>
  <c r="K286" i="2"/>
  <c r="I286" i="2"/>
  <c r="G286" i="2"/>
  <c r="E286" i="2"/>
  <c r="Q285" i="2"/>
  <c r="O285" i="2"/>
  <c r="N285" i="2"/>
  <c r="M285" i="2"/>
  <c r="I285" i="2"/>
  <c r="G285" i="2"/>
  <c r="E285" i="2"/>
  <c r="N284" i="2"/>
  <c r="G284" i="2"/>
  <c r="E284" i="2"/>
  <c r="O283" i="2"/>
  <c r="N283" i="2"/>
  <c r="I283" i="2"/>
  <c r="G283" i="2"/>
  <c r="E283" i="2"/>
  <c r="Q282" i="2"/>
  <c r="M282" i="2"/>
  <c r="E282" i="2"/>
  <c r="Q281" i="2"/>
  <c r="P281" i="2"/>
  <c r="O281" i="2"/>
  <c r="N281" i="2"/>
  <c r="M281" i="2"/>
  <c r="K281" i="2"/>
  <c r="I281" i="2"/>
  <c r="G281" i="2"/>
  <c r="E281" i="2"/>
  <c r="E280" i="2"/>
  <c r="N279" i="2"/>
  <c r="G279" i="2"/>
  <c r="E279" i="2"/>
  <c r="O278" i="2"/>
  <c r="I278" i="2"/>
  <c r="E278" i="2"/>
  <c r="Q277" i="2"/>
  <c r="P277" i="2"/>
  <c r="N277" i="2"/>
  <c r="M277" i="2"/>
  <c r="K277" i="2"/>
  <c r="G277" i="2"/>
  <c r="E277" i="2"/>
  <c r="E276" i="2"/>
  <c r="Q275" i="2"/>
  <c r="O275" i="2"/>
  <c r="M275" i="2"/>
  <c r="I275" i="2"/>
  <c r="E275" i="2"/>
  <c r="P274" i="2"/>
  <c r="O274" i="2"/>
  <c r="N274" i="2"/>
  <c r="K274" i="2"/>
  <c r="I274" i="2"/>
  <c r="G274" i="2"/>
  <c r="E274" i="2"/>
  <c r="Q273" i="2"/>
  <c r="O273" i="2"/>
  <c r="M273" i="2"/>
  <c r="I273" i="2"/>
  <c r="E273" i="2"/>
  <c r="Q272" i="2"/>
  <c r="P272" i="2"/>
  <c r="O272" i="2"/>
  <c r="N272" i="2"/>
  <c r="M272" i="2"/>
  <c r="K272" i="2"/>
  <c r="I272" i="2"/>
  <c r="G272" i="2"/>
  <c r="E272" i="2"/>
  <c r="P271" i="2"/>
  <c r="N271" i="2"/>
  <c r="K271" i="2"/>
  <c r="G271" i="2"/>
  <c r="E271" i="2"/>
  <c r="P270" i="2"/>
  <c r="O270" i="2"/>
  <c r="K270" i="2"/>
  <c r="I270" i="2"/>
  <c r="E270" i="2"/>
  <c r="Q269" i="2"/>
  <c r="P269" i="2"/>
  <c r="O269" i="2"/>
  <c r="N269" i="2"/>
  <c r="M269" i="2"/>
  <c r="K269" i="2"/>
  <c r="I269" i="2"/>
  <c r="G269" i="2"/>
  <c r="E269" i="2"/>
  <c r="P268" i="2"/>
  <c r="K268" i="2"/>
  <c r="E268" i="2"/>
  <c r="N267" i="2"/>
  <c r="G267" i="2"/>
  <c r="E267" i="2"/>
  <c r="Q266" i="2"/>
  <c r="P266" i="2"/>
  <c r="O266" i="2"/>
  <c r="N266" i="2"/>
  <c r="M266" i="2"/>
  <c r="K266" i="2"/>
  <c r="I266" i="2"/>
  <c r="G266" i="2"/>
  <c r="E266" i="2"/>
  <c r="P265" i="2"/>
  <c r="K265" i="2"/>
  <c r="E265" i="2"/>
  <c r="P264" i="2"/>
  <c r="O264" i="2"/>
  <c r="N264" i="2"/>
  <c r="K264" i="2"/>
  <c r="I264" i="2"/>
  <c r="G264" i="2"/>
  <c r="E264" i="2"/>
  <c r="Q263" i="2"/>
  <c r="P263" i="2"/>
  <c r="O263" i="2"/>
  <c r="N263" i="2"/>
  <c r="M263" i="2"/>
  <c r="K263" i="2"/>
  <c r="I263" i="2"/>
  <c r="G263" i="2"/>
  <c r="E263" i="2"/>
  <c r="Q262" i="2"/>
  <c r="P262" i="2"/>
  <c r="O262" i="2"/>
  <c r="N262" i="2"/>
  <c r="M262" i="2"/>
  <c r="K262" i="2"/>
  <c r="I262" i="2"/>
  <c r="G262" i="2"/>
  <c r="E262" i="2"/>
  <c r="E261" i="2"/>
  <c r="P260" i="2"/>
  <c r="N260" i="2"/>
  <c r="K260" i="2"/>
  <c r="G260" i="2"/>
  <c r="E260" i="2"/>
  <c r="O259" i="2"/>
  <c r="I259" i="2"/>
  <c r="E259" i="2"/>
  <c r="Q258" i="2"/>
  <c r="P258" i="2"/>
  <c r="O258" i="2"/>
  <c r="N258" i="2"/>
  <c r="M258" i="2"/>
  <c r="K258" i="2"/>
  <c r="I258" i="2"/>
  <c r="G258" i="2"/>
  <c r="E258" i="2"/>
  <c r="O257" i="2"/>
  <c r="I257" i="2"/>
  <c r="G257" i="2"/>
  <c r="E257" i="2"/>
  <c r="E256" i="2"/>
  <c r="Q255" i="2"/>
  <c r="P255" i="2"/>
  <c r="O255" i="2"/>
  <c r="N255" i="2"/>
  <c r="M255" i="2"/>
  <c r="K255" i="2"/>
  <c r="I255" i="2"/>
  <c r="G255" i="2"/>
  <c r="E255" i="2"/>
  <c r="O254" i="2"/>
  <c r="N254" i="2"/>
  <c r="I254" i="2"/>
  <c r="G254" i="2"/>
  <c r="E254" i="2"/>
  <c r="Q253" i="2"/>
  <c r="O253" i="2"/>
  <c r="N253" i="2"/>
  <c r="M253" i="2"/>
  <c r="I253" i="2"/>
  <c r="G253" i="2"/>
  <c r="E253" i="2"/>
  <c r="O252" i="2"/>
  <c r="I252" i="2"/>
  <c r="G252" i="2"/>
  <c r="E252" i="2"/>
  <c r="Q251" i="2"/>
  <c r="P251" i="2"/>
  <c r="O251" i="2"/>
  <c r="N251" i="2"/>
  <c r="M251" i="2"/>
  <c r="K251" i="2"/>
  <c r="I251" i="2"/>
  <c r="G251" i="2"/>
  <c r="E251" i="2"/>
  <c r="O250" i="2"/>
  <c r="I250" i="2"/>
  <c r="E250" i="2"/>
  <c r="Q249" i="2"/>
  <c r="P249" i="2"/>
  <c r="O249" i="2"/>
  <c r="M249" i="2"/>
  <c r="K249" i="2"/>
  <c r="I249" i="2"/>
  <c r="E249" i="2"/>
  <c r="Q248" i="2"/>
  <c r="P248" i="2"/>
  <c r="O248" i="2"/>
  <c r="N248" i="2"/>
  <c r="M248" i="2"/>
  <c r="K248" i="2"/>
  <c r="I248" i="2"/>
  <c r="G248" i="2"/>
  <c r="E248" i="2"/>
  <c r="O247" i="2"/>
  <c r="I247" i="2"/>
  <c r="E247" i="2"/>
  <c r="P246" i="2"/>
  <c r="O246" i="2"/>
  <c r="N246" i="2"/>
  <c r="K246" i="2"/>
  <c r="I246" i="2"/>
  <c r="G246" i="2"/>
  <c r="E246" i="2"/>
  <c r="N245" i="2"/>
  <c r="G245" i="2"/>
  <c r="E245" i="2"/>
  <c r="O244" i="2"/>
  <c r="N244" i="2"/>
  <c r="I244" i="2"/>
  <c r="G244" i="2"/>
  <c r="E244" i="2"/>
  <c r="Q243" i="2"/>
  <c r="M243" i="2"/>
  <c r="E243" i="2"/>
  <c r="Q242" i="2"/>
  <c r="P242" i="2"/>
  <c r="O242" i="2"/>
  <c r="N242" i="2"/>
  <c r="M242" i="2"/>
  <c r="K242" i="2"/>
  <c r="I242" i="2"/>
  <c r="G242" i="2"/>
  <c r="E242" i="2"/>
  <c r="Q241" i="2"/>
  <c r="O241" i="2"/>
  <c r="N241" i="2"/>
  <c r="M241" i="2"/>
  <c r="I241" i="2"/>
  <c r="G241" i="2"/>
  <c r="E241" i="2"/>
  <c r="P240" i="2"/>
  <c r="K240" i="2"/>
  <c r="E240" i="2"/>
  <c r="E239" i="2"/>
  <c r="Q238" i="2"/>
  <c r="P238" i="2"/>
  <c r="O238" i="2"/>
  <c r="N238" i="2"/>
  <c r="M238" i="2"/>
  <c r="K238" i="2"/>
  <c r="I238" i="2"/>
  <c r="G238" i="2"/>
  <c r="E238" i="2"/>
  <c r="Q237" i="2"/>
  <c r="P237" i="2"/>
  <c r="O237" i="2"/>
  <c r="N237" i="2"/>
  <c r="M237" i="2"/>
  <c r="K237" i="2"/>
  <c r="I237" i="2"/>
  <c r="G237" i="2"/>
  <c r="E237" i="2"/>
  <c r="Q236" i="2"/>
  <c r="P236" i="2"/>
  <c r="O236" i="2"/>
  <c r="N236" i="2"/>
  <c r="M236" i="2"/>
  <c r="K236" i="2"/>
  <c r="I236" i="2"/>
  <c r="G236" i="2"/>
  <c r="E236" i="2"/>
  <c r="P235" i="2"/>
  <c r="N235" i="2"/>
  <c r="K235" i="2"/>
  <c r="G235" i="2"/>
  <c r="E235" i="2"/>
  <c r="E234" i="2"/>
  <c r="N233" i="2"/>
  <c r="G233" i="2"/>
  <c r="E233" i="2"/>
  <c r="Q232" i="2"/>
  <c r="P232" i="2"/>
  <c r="O232" i="2"/>
  <c r="N232" i="2"/>
  <c r="M232" i="2"/>
  <c r="K232" i="2"/>
  <c r="I232" i="2"/>
  <c r="G232" i="2"/>
  <c r="E232" i="2"/>
  <c r="O231" i="2"/>
  <c r="N231" i="2"/>
  <c r="I231" i="2"/>
  <c r="G231" i="2"/>
  <c r="E231" i="2"/>
  <c r="Q230" i="2"/>
  <c r="P230" i="2"/>
  <c r="O230" i="2"/>
  <c r="M230" i="2"/>
  <c r="K230" i="2"/>
  <c r="I230" i="2"/>
  <c r="E230" i="2"/>
  <c r="P229" i="2"/>
  <c r="O229" i="2"/>
  <c r="N229" i="2"/>
  <c r="K229" i="2"/>
  <c r="I229" i="2"/>
  <c r="G229" i="2"/>
  <c r="E229" i="2"/>
  <c r="P228" i="2"/>
  <c r="O228" i="2"/>
  <c r="K228" i="2"/>
  <c r="I228" i="2"/>
  <c r="E228" i="2"/>
  <c r="E227" i="2"/>
  <c r="P226" i="2"/>
  <c r="O226" i="2"/>
  <c r="K226" i="2"/>
  <c r="I226" i="2"/>
  <c r="E226" i="2"/>
  <c r="E225" i="2"/>
  <c r="Q224" i="2"/>
  <c r="M224" i="2"/>
  <c r="E224" i="2"/>
  <c r="N223" i="2"/>
  <c r="G223" i="2"/>
  <c r="E223" i="2"/>
  <c r="Q222" i="2"/>
  <c r="P222" i="2"/>
  <c r="O222" i="2"/>
  <c r="N222" i="2"/>
  <c r="M222" i="2"/>
  <c r="K222" i="2"/>
  <c r="I222" i="2"/>
  <c r="G222" i="2"/>
  <c r="E222" i="2"/>
  <c r="Q221" i="2"/>
  <c r="P221" i="2"/>
  <c r="M221" i="2"/>
  <c r="K221" i="2"/>
  <c r="E221" i="2"/>
  <c r="Q220" i="2"/>
  <c r="P220" i="2"/>
  <c r="O220" i="2"/>
  <c r="N220" i="2"/>
  <c r="M220" i="2"/>
  <c r="K220" i="2"/>
  <c r="I220" i="2"/>
  <c r="G220" i="2"/>
  <c r="E220" i="2"/>
  <c r="Q219" i="2"/>
  <c r="P219" i="2"/>
  <c r="O219" i="2"/>
  <c r="N219" i="2"/>
  <c r="M219" i="2"/>
  <c r="K219" i="2"/>
  <c r="I219" i="2"/>
  <c r="G219" i="2"/>
  <c r="E219" i="2"/>
  <c r="P218" i="2"/>
  <c r="O218" i="2"/>
  <c r="N218" i="2"/>
  <c r="K218" i="2"/>
  <c r="I218" i="2"/>
  <c r="G218" i="2"/>
  <c r="E218" i="2"/>
  <c r="Q217" i="2"/>
  <c r="P217" i="2"/>
  <c r="O217" i="2"/>
  <c r="N217" i="2"/>
  <c r="M217" i="2"/>
  <c r="K217" i="2"/>
  <c r="I217" i="2"/>
  <c r="G217" i="2"/>
  <c r="E217" i="2"/>
  <c r="Q216" i="2"/>
  <c r="P216" i="2"/>
  <c r="N216" i="2"/>
  <c r="M216" i="2"/>
  <c r="K216" i="2"/>
  <c r="G216" i="2"/>
  <c r="E216" i="2"/>
  <c r="Q215" i="2"/>
  <c r="O215" i="2"/>
  <c r="M215" i="2"/>
  <c r="I215" i="2"/>
  <c r="E215" i="2"/>
  <c r="Q214" i="2"/>
  <c r="M214" i="2"/>
  <c r="E214" i="2"/>
  <c r="E213" i="2"/>
  <c r="Q212" i="2"/>
  <c r="P212" i="2"/>
  <c r="O212" i="2"/>
  <c r="N212" i="2"/>
  <c r="M212" i="2"/>
  <c r="K212" i="2"/>
  <c r="I212" i="2"/>
  <c r="G212" i="2"/>
  <c r="E212" i="2"/>
  <c r="Q211" i="2"/>
  <c r="P211" i="2"/>
  <c r="O211" i="2"/>
  <c r="N211" i="2"/>
  <c r="M211" i="2"/>
  <c r="K211" i="2"/>
  <c r="I211" i="2"/>
  <c r="G211" i="2"/>
  <c r="E211" i="2"/>
  <c r="Q210" i="2"/>
  <c r="P210" i="2"/>
  <c r="O210" i="2"/>
  <c r="N210" i="2"/>
  <c r="M210" i="2"/>
  <c r="K210" i="2"/>
  <c r="I210" i="2"/>
  <c r="G210" i="2"/>
  <c r="E210" i="2"/>
  <c r="Q209" i="2"/>
  <c r="P209" i="2"/>
  <c r="O209" i="2"/>
  <c r="N209" i="2"/>
  <c r="M209" i="2"/>
  <c r="K209" i="2"/>
  <c r="I209" i="2"/>
  <c r="G209" i="2"/>
  <c r="E209" i="2"/>
  <c r="O208" i="2"/>
  <c r="I208" i="2"/>
  <c r="E208" i="2"/>
  <c r="Q207" i="2"/>
  <c r="P207" i="2"/>
  <c r="O207" i="2"/>
  <c r="N207" i="2"/>
  <c r="M207" i="2"/>
  <c r="K207" i="2"/>
  <c r="I207" i="2"/>
  <c r="G207" i="2"/>
  <c r="E207" i="2"/>
  <c r="O206" i="2"/>
  <c r="I206" i="2"/>
  <c r="E206" i="2"/>
  <c r="Q205" i="2"/>
  <c r="P205" i="2"/>
  <c r="O205" i="2"/>
  <c r="N205" i="2"/>
  <c r="M205" i="2"/>
  <c r="K205" i="2"/>
  <c r="I205" i="2"/>
  <c r="G205" i="2"/>
  <c r="E205" i="2"/>
  <c r="Q204" i="2"/>
  <c r="P204" i="2"/>
  <c r="M204" i="2"/>
  <c r="K204" i="2"/>
  <c r="E204" i="2"/>
  <c r="P203" i="2"/>
  <c r="O203" i="2"/>
  <c r="N203" i="2"/>
  <c r="K203" i="2"/>
  <c r="I203" i="2"/>
  <c r="G203" i="2"/>
  <c r="E203" i="2"/>
  <c r="Q202" i="2"/>
  <c r="P202" i="2"/>
  <c r="O202" i="2"/>
  <c r="N202" i="2"/>
  <c r="M202" i="2"/>
  <c r="K202" i="2"/>
  <c r="I202" i="2"/>
  <c r="G202" i="2"/>
  <c r="E202" i="2"/>
  <c r="Q201" i="2"/>
  <c r="P201" i="2"/>
  <c r="N201" i="2"/>
  <c r="M201" i="2"/>
  <c r="K201" i="2"/>
  <c r="G201" i="2"/>
  <c r="E201" i="2"/>
  <c r="Q200" i="2"/>
  <c r="P200" i="2"/>
  <c r="O200" i="2"/>
  <c r="N200" i="2"/>
  <c r="M200" i="2"/>
  <c r="K200" i="2"/>
  <c r="I200" i="2"/>
  <c r="G200" i="2"/>
  <c r="E200" i="2"/>
  <c r="P199" i="2"/>
  <c r="K199" i="2"/>
  <c r="E199" i="2"/>
  <c r="Q198" i="2"/>
  <c r="P198" i="2"/>
  <c r="O198" i="2"/>
  <c r="N198" i="2"/>
  <c r="M198" i="2"/>
  <c r="K198" i="2"/>
  <c r="I198" i="2"/>
  <c r="G198" i="2"/>
  <c r="E198" i="2"/>
  <c r="Q197" i="2"/>
  <c r="P197" i="2"/>
  <c r="N197" i="2"/>
  <c r="M197" i="2"/>
  <c r="K197" i="2"/>
  <c r="G197" i="2"/>
  <c r="E197" i="2"/>
  <c r="O196" i="2"/>
  <c r="N196" i="2"/>
  <c r="I196" i="2"/>
  <c r="G196" i="2"/>
  <c r="E196" i="2"/>
  <c r="Q195" i="2"/>
  <c r="P195" i="2"/>
  <c r="O195" i="2"/>
  <c r="N195" i="2"/>
  <c r="M195" i="2"/>
  <c r="K195" i="2"/>
  <c r="I195" i="2"/>
  <c r="G195" i="2"/>
  <c r="E195" i="2"/>
  <c r="Q194" i="2"/>
  <c r="P194" i="2"/>
  <c r="O194" i="2"/>
  <c r="N194" i="2"/>
  <c r="M194" i="2"/>
  <c r="K194" i="2"/>
  <c r="I194" i="2"/>
  <c r="G194" i="2"/>
  <c r="E194" i="2"/>
  <c r="P193" i="2"/>
  <c r="O193" i="2"/>
  <c r="N193" i="2"/>
  <c r="K193" i="2"/>
  <c r="I193" i="2"/>
  <c r="G193" i="2"/>
  <c r="E193" i="2"/>
  <c r="Q192" i="2"/>
  <c r="O192" i="2"/>
  <c r="N192" i="2"/>
  <c r="M192" i="2"/>
  <c r="I192" i="2"/>
  <c r="G192" i="2"/>
  <c r="E192" i="2"/>
  <c r="P191" i="2"/>
  <c r="N191" i="2"/>
  <c r="K191" i="2"/>
  <c r="G191" i="2"/>
  <c r="E191" i="2"/>
  <c r="P190" i="2"/>
  <c r="O190" i="2"/>
  <c r="N190" i="2"/>
  <c r="K190" i="2"/>
  <c r="I190" i="2"/>
  <c r="G190" i="2"/>
  <c r="E190" i="2"/>
  <c r="P189" i="2"/>
  <c r="O189" i="2"/>
  <c r="N189" i="2"/>
  <c r="K189" i="2"/>
  <c r="I189" i="2"/>
  <c r="G189" i="2"/>
  <c r="E189" i="2"/>
  <c r="N188" i="2"/>
  <c r="G188" i="2"/>
  <c r="E188" i="2"/>
  <c r="Q187" i="2"/>
  <c r="P187" i="2"/>
  <c r="O187" i="2"/>
  <c r="N187" i="2"/>
  <c r="M187" i="2"/>
  <c r="K187" i="2"/>
  <c r="I187" i="2"/>
  <c r="G187" i="2"/>
  <c r="E187" i="2"/>
  <c r="E186" i="2"/>
  <c r="P185" i="2"/>
  <c r="O185" i="2"/>
  <c r="K185" i="2"/>
  <c r="I185" i="2"/>
  <c r="E185" i="2"/>
  <c r="Q184" i="2"/>
  <c r="P184" i="2"/>
  <c r="N184" i="2"/>
  <c r="M184" i="2"/>
  <c r="K184" i="2"/>
  <c r="G184" i="2"/>
  <c r="E184" i="2"/>
  <c r="N183" i="2"/>
  <c r="K183" i="2"/>
  <c r="G183" i="2"/>
  <c r="E183" i="2"/>
  <c r="P182" i="2"/>
  <c r="K182" i="2"/>
  <c r="E182" i="2"/>
  <c r="P181" i="2"/>
  <c r="N181" i="2"/>
  <c r="K181" i="2"/>
  <c r="I181" i="2"/>
  <c r="G181" i="2"/>
  <c r="E181" i="2"/>
  <c r="Q180" i="2"/>
  <c r="M180" i="2"/>
  <c r="K180" i="2"/>
  <c r="E180" i="2"/>
  <c r="Q179" i="2"/>
  <c r="P179" i="2"/>
  <c r="O179" i="2"/>
  <c r="N179" i="2"/>
  <c r="M179" i="2"/>
  <c r="K179" i="2"/>
  <c r="I179" i="2"/>
  <c r="G179" i="2"/>
  <c r="E179" i="2"/>
  <c r="P178" i="2"/>
  <c r="N178" i="2"/>
  <c r="K178" i="2"/>
  <c r="G178" i="2"/>
  <c r="E178" i="2"/>
  <c r="O177" i="2"/>
  <c r="I177" i="2"/>
  <c r="E177" i="2"/>
  <c r="O176" i="2"/>
  <c r="N176" i="2"/>
  <c r="I176" i="2"/>
  <c r="G176" i="2"/>
  <c r="E176" i="2"/>
  <c r="N175" i="2"/>
  <c r="G175" i="2"/>
  <c r="E175" i="2"/>
  <c r="P174" i="2"/>
  <c r="O174" i="2"/>
  <c r="K174" i="2"/>
  <c r="I174" i="2"/>
  <c r="E174" i="2"/>
  <c r="Q173" i="2"/>
  <c r="P173" i="2"/>
  <c r="O173" i="2"/>
  <c r="N173" i="2"/>
  <c r="M173" i="2"/>
  <c r="K173" i="2"/>
  <c r="I173" i="2"/>
  <c r="G173" i="2"/>
  <c r="E173" i="2"/>
  <c r="P172" i="2"/>
  <c r="O172" i="2"/>
  <c r="N172" i="2"/>
  <c r="K172" i="2"/>
  <c r="I172" i="2"/>
  <c r="G172" i="2"/>
  <c r="E172" i="2"/>
  <c r="Q171" i="2"/>
  <c r="P171" i="2"/>
  <c r="O171" i="2"/>
  <c r="N171" i="2"/>
  <c r="M171" i="2"/>
  <c r="K171" i="2"/>
  <c r="I171" i="2"/>
  <c r="G171" i="2"/>
  <c r="E171" i="2"/>
  <c r="Q170" i="2"/>
  <c r="P170" i="2"/>
  <c r="O170" i="2"/>
  <c r="N170" i="2"/>
  <c r="M170" i="2"/>
  <c r="K170" i="2"/>
  <c r="I170" i="2"/>
  <c r="G170" i="2"/>
  <c r="E170" i="2"/>
  <c r="P169" i="2"/>
  <c r="K169" i="2"/>
  <c r="E169" i="2"/>
  <c r="Q168" i="2"/>
  <c r="P168" i="2"/>
  <c r="O168" i="2"/>
  <c r="N168" i="2"/>
  <c r="M168" i="2"/>
  <c r="K168" i="2"/>
  <c r="I168" i="2"/>
  <c r="G168" i="2"/>
  <c r="E168" i="2"/>
  <c r="N167" i="2"/>
  <c r="G167" i="2"/>
  <c r="E167" i="2"/>
  <c r="Q166" i="2"/>
  <c r="M166" i="2"/>
  <c r="E166" i="2"/>
  <c r="Q165" i="2"/>
  <c r="P165" i="2"/>
  <c r="O165" i="2"/>
  <c r="N165" i="2"/>
  <c r="M165" i="2"/>
  <c r="K165" i="2"/>
  <c r="I165" i="2"/>
  <c r="G165" i="2"/>
  <c r="E165" i="2"/>
  <c r="Q164" i="2"/>
  <c r="P164" i="2"/>
  <c r="O164" i="2"/>
  <c r="N164" i="2"/>
  <c r="M164" i="2"/>
  <c r="K164" i="2"/>
  <c r="I164" i="2"/>
  <c r="G164" i="2"/>
  <c r="E164" i="2"/>
  <c r="O163" i="2"/>
  <c r="N163" i="2"/>
  <c r="I163" i="2"/>
  <c r="G163" i="2"/>
  <c r="E163" i="2"/>
  <c r="E162" i="2"/>
  <c r="P161" i="2"/>
  <c r="K161" i="2"/>
  <c r="E161" i="2"/>
  <c r="Q160" i="2"/>
  <c r="P160" i="2"/>
  <c r="O160" i="2"/>
  <c r="N160" i="2"/>
  <c r="M160" i="2"/>
  <c r="K160" i="2"/>
  <c r="I160" i="2"/>
  <c r="G160" i="2"/>
  <c r="E160" i="2"/>
  <c r="Q159" i="2"/>
  <c r="P159" i="2"/>
  <c r="O159" i="2"/>
  <c r="N159" i="2"/>
  <c r="M159" i="2"/>
  <c r="K159" i="2"/>
  <c r="I159" i="2"/>
  <c r="G159" i="2"/>
  <c r="E159" i="2"/>
  <c r="Q158" i="2"/>
  <c r="P158" i="2"/>
  <c r="O158" i="2"/>
  <c r="N158" i="2"/>
  <c r="M158" i="2"/>
  <c r="K158" i="2"/>
  <c r="I158" i="2"/>
  <c r="G158" i="2"/>
  <c r="E158" i="2"/>
  <c r="Q157" i="2"/>
  <c r="P157" i="2"/>
  <c r="O157" i="2"/>
  <c r="N157" i="2"/>
  <c r="M157" i="2"/>
  <c r="K157" i="2"/>
  <c r="I157" i="2"/>
  <c r="G157" i="2"/>
  <c r="E157" i="2"/>
  <c r="E156" i="2"/>
  <c r="Q155" i="2"/>
  <c r="P155" i="2"/>
  <c r="O155" i="2"/>
  <c r="N155" i="2"/>
  <c r="M155" i="2"/>
  <c r="K155" i="2"/>
  <c r="I155" i="2"/>
  <c r="G155" i="2"/>
  <c r="E155" i="2"/>
  <c r="P154" i="2"/>
  <c r="O154" i="2"/>
  <c r="N154" i="2"/>
  <c r="K154" i="2"/>
  <c r="I154" i="2"/>
  <c r="G154" i="2"/>
  <c r="E154" i="2"/>
  <c r="P153" i="2"/>
  <c r="O153" i="2"/>
  <c r="N153" i="2"/>
  <c r="K153" i="2"/>
  <c r="I153" i="2"/>
  <c r="G153" i="2"/>
  <c r="E153" i="2"/>
  <c r="N152" i="2"/>
  <c r="G152" i="2"/>
  <c r="E152" i="2"/>
  <c r="Q151" i="2"/>
  <c r="O151" i="2"/>
  <c r="M151" i="2"/>
  <c r="I151" i="2"/>
  <c r="E151" i="2"/>
  <c r="Q150" i="2"/>
  <c r="P150" i="2"/>
  <c r="O150" i="2"/>
  <c r="N150" i="2"/>
  <c r="M150" i="2"/>
  <c r="K150" i="2"/>
  <c r="I150" i="2"/>
  <c r="G150" i="2"/>
  <c r="E150" i="2"/>
  <c r="P149" i="2"/>
  <c r="O149" i="2"/>
  <c r="K149" i="2"/>
  <c r="I149" i="2"/>
  <c r="E149" i="2"/>
  <c r="Q148" i="2"/>
  <c r="P148" i="2"/>
  <c r="O148" i="2"/>
  <c r="N148" i="2"/>
  <c r="M148" i="2"/>
  <c r="K148" i="2"/>
  <c r="I148" i="2"/>
  <c r="G148" i="2"/>
  <c r="E148" i="2"/>
  <c r="O147" i="2"/>
  <c r="N147" i="2"/>
  <c r="I147" i="2"/>
  <c r="G147" i="2"/>
  <c r="E147" i="2"/>
  <c r="Q146" i="2"/>
  <c r="P146" i="2"/>
  <c r="M146" i="2"/>
  <c r="K146" i="2"/>
  <c r="E146" i="2"/>
  <c r="P145" i="2"/>
  <c r="K145" i="2"/>
  <c r="E145" i="2"/>
  <c r="P144" i="2"/>
  <c r="K144" i="2"/>
  <c r="E144" i="2"/>
  <c r="Q143" i="2"/>
  <c r="P143" i="2"/>
  <c r="N143" i="2"/>
  <c r="M143" i="2"/>
  <c r="K143" i="2"/>
  <c r="G143" i="2"/>
  <c r="E143" i="2"/>
  <c r="P142" i="2"/>
  <c r="O142" i="2"/>
  <c r="N142" i="2"/>
  <c r="M142" i="2"/>
  <c r="K142" i="2"/>
  <c r="I142" i="2"/>
  <c r="G142" i="2"/>
  <c r="E142" i="2"/>
  <c r="O141" i="2"/>
  <c r="I141" i="2"/>
  <c r="E141" i="2"/>
  <c r="E140" i="2"/>
  <c r="P139" i="2"/>
  <c r="O139" i="2"/>
  <c r="K139" i="2"/>
  <c r="I139" i="2"/>
  <c r="E139" i="2"/>
  <c r="P138" i="2"/>
  <c r="O138" i="2"/>
  <c r="N138" i="2"/>
  <c r="K138" i="2"/>
  <c r="I138" i="2"/>
  <c r="G138" i="2"/>
  <c r="E138" i="2"/>
  <c r="O137" i="2"/>
  <c r="N137" i="2"/>
  <c r="I137" i="2"/>
  <c r="G137" i="2"/>
  <c r="E137" i="2"/>
  <c r="Q136" i="2"/>
  <c r="P136" i="2"/>
  <c r="O136" i="2"/>
  <c r="N136" i="2"/>
  <c r="M136" i="2"/>
  <c r="K136" i="2"/>
  <c r="I136" i="2"/>
  <c r="G136" i="2"/>
  <c r="E136" i="2"/>
  <c r="P135" i="2"/>
  <c r="O135" i="2"/>
  <c r="N135" i="2"/>
  <c r="K135" i="2"/>
  <c r="I135" i="2"/>
  <c r="G135" i="2"/>
  <c r="E135" i="2"/>
  <c r="P134" i="2"/>
  <c r="O134" i="2"/>
  <c r="K134" i="2"/>
  <c r="I134" i="2"/>
  <c r="E134" i="2"/>
  <c r="Q133" i="2"/>
  <c r="O133" i="2"/>
  <c r="N133" i="2"/>
  <c r="M133" i="2"/>
  <c r="I133" i="2"/>
  <c r="G133" i="2"/>
  <c r="E133" i="2"/>
  <c r="P132" i="2"/>
  <c r="K132" i="2"/>
  <c r="E132" i="2"/>
  <c r="Q131" i="2"/>
  <c r="O131" i="2"/>
  <c r="M131" i="2"/>
  <c r="I131" i="2"/>
  <c r="E131" i="2"/>
  <c r="Q130" i="2"/>
  <c r="P130" i="2"/>
  <c r="O130" i="2"/>
  <c r="N130" i="2"/>
  <c r="M130" i="2"/>
  <c r="K130" i="2"/>
  <c r="I130" i="2"/>
  <c r="G130" i="2"/>
  <c r="E130" i="2"/>
  <c r="Q129" i="2"/>
  <c r="P129" i="2"/>
  <c r="O129" i="2"/>
  <c r="N129" i="2"/>
  <c r="M129" i="2"/>
  <c r="K129" i="2"/>
  <c r="I129" i="2"/>
  <c r="G129" i="2"/>
  <c r="E129" i="2"/>
  <c r="Q128" i="2"/>
  <c r="P128" i="2"/>
  <c r="O128" i="2"/>
  <c r="N128" i="2"/>
  <c r="M128" i="2"/>
  <c r="K128" i="2"/>
  <c r="I128" i="2"/>
  <c r="G128" i="2"/>
  <c r="E128" i="2"/>
  <c r="Q127" i="2"/>
  <c r="M127" i="2"/>
  <c r="E127" i="2"/>
  <c r="Q126" i="2"/>
  <c r="M126" i="2"/>
  <c r="E126" i="2"/>
  <c r="Q125" i="2"/>
  <c r="P125" i="2"/>
  <c r="O125" i="2"/>
  <c r="N125" i="2"/>
  <c r="M125" i="2"/>
  <c r="K125" i="2"/>
  <c r="I125" i="2"/>
  <c r="G125" i="2"/>
  <c r="E125" i="2"/>
  <c r="N124" i="2"/>
  <c r="G124" i="2"/>
  <c r="E124" i="2"/>
  <c r="Q123" i="2"/>
  <c r="P123" i="2"/>
  <c r="N123" i="2"/>
  <c r="M123" i="2"/>
  <c r="K123" i="2"/>
  <c r="G123" i="2"/>
  <c r="E123" i="2"/>
  <c r="Q122" i="2"/>
  <c r="M122" i="2"/>
  <c r="E122" i="2"/>
  <c r="Q121" i="2"/>
  <c r="P121" i="2"/>
  <c r="O121" i="2"/>
  <c r="N121" i="2"/>
  <c r="M121" i="2"/>
  <c r="K121" i="2"/>
  <c r="I121" i="2"/>
  <c r="G121" i="2"/>
  <c r="E121" i="2"/>
  <c r="Q120" i="2"/>
  <c r="P120" i="2"/>
  <c r="O120" i="2"/>
  <c r="N120" i="2"/>
  <c r="M120" i="2"/>
  <c r="K120" i="2"/>
  <c r="I120" i="2"/>
  <c r="G120" i="2"/>
  <c r="E120" i="2"/>
  <c r="Q119" i="2"/>
  <c r="P119" i="2"/>
  <c r="O119" i="2"/>
  <c r="N119" i="2"/>
  <c r="M119" i="2"/>
  <c r="K119" i="2"/>
  <c r="I119" i="2"/>
  <c r="G119" i="2"/>
  <c r="E119" i="2"/>
  <c r="Q118" i="2"/>
  <c r="P118" i="2"/>
  <c r="O118" i="2"/>
  <c r="N118" i="2"/>
  <c r="M118" i="2"/>
  <c r="K118" i="2"/>
  <c r="I118" i="2"/>
  <c r="G118" i="2"/>
  <c r="E118" i="2"/>
  <c r="O117" i="2"/>
  <c r="I117" i="2"/>
  <c r="E117" i="2"/>
  <c r="Q116" i="2"/>
  <c r="P116" i="2"/>
  <c r="O116" i="2"/>
  <c r="N116" i="2"/>
  <c r="M116" i="2"/>
  <c r="K116" i="2"/>
  <c r="I116" i="2"/>
  <c r="G116" i="2"/>
  <c r="E116" i="2"/>
  <c r="Q115" i="2"/>
  <c r="P115" i="2"/>
  <c r="O115" i="2"/>
  <c r="N115" i="2"/>
  <c r="M115" i="2"/>
  <c r="K115" i="2"/>
  <c r="I115" i="2"/>
  <c r="G115" i="2"/>
  <c r="E115" i="2"/>
  <c r="Q114" i="2"/>
  <c r="P114" i="2"/>
  <c r="O114" i="2"/>
  <c r="N114" i="2"/>
  <c r="M114" i="2"/>
  <c r="K114" i="2"/>
  <c r="I114" i="2"/>
  <c r="G114" i="2"/>
  <c r="E114" i="2"/>
  <c r="P113" i="2"/>
  <c r="N113" i="2"/>
  <c r="M113" i="2"/>
  <c r="K113" i="2"/>
  <c r="G113" i="2"/>
  <c r="E113" i="2"/>
  <c r="Q112" i="2"/>
  <c r="N112" i="2"/>
  <c r="M112" i="2"/>
  <c r="G112" i="2"/>
  <c r="E112" i="2"/>
  <c r="Q111" i="2"/>
  <c r="M111" i="2"/>
  <c r="E111" i="2"/>
  <c r="P110" i="2"/>
  <c r="O110" i="2"/>
  <c r="N110" i="2"/>
  <c r="K110" i="2"/>
  <c r="I110" i="2"/>
  <c r="G110" i="2"/>
  <c r="E110" i="2"/>
  <c r="Q109" i="2"/>
  <c r="P109" i="2"/>
  <c r="O109" i="2"/>
  <c r="N109" i="2"/>
  <c r="M109" i="2"/>
  <c r="K109" i="2"/>
  <c r="I109" i="2"/>
  <c r="G109" i="2"/>
  <c r="E109" i="2"/>
  <c r="Q108" i="2"/>
  <c r="P108" i="2"/>
  <c r="O108" i="2"/>
  <c r="N108" i="2"/>
  <c r="M108" i="2"/>
  <c r="K108" i="2"/>
  <c r="I108" i="2"/>
  <c r="G108" i="2"/>
  <c r="E108" i="2"/>
  <c r="P107" i="2"/>
  <c r="O107" i="2"/>
  <c r="K107" i="2"/>
  <c r="I107" i="2"/>
  <c r="E107" i="2"/>
  <c r="O106" i="2"/>
  <c r="N106" i="2"/>
  <c r="I106" i="2"/>
  <c r="G106" i="2"/>
  <c r="E106" i="2"/>
  <c r="N105" i="2"/>
  <c r="G105" i="2"/>
  <c r="E105" i="2"/>
  <c r="Q104" i="2"/>
  <c r="P104" i="2"/>
  <c r="O104" i="2"/>
  <c r="M104" i="2"/>
  <c r="K104" i="2"/>
  <c r="I104" i="2"/>
  <c r="E104" i="2"/>
  <c r="P103" i="2"/>
  <c r="N103" i="2"/>
  <c r="K103" i="2"/>
  <c r="G103" i="2"/>
  <c r="E103" i="2"/>
  <c r="Q102" i="2"/>
  <c r="P102" i="2"/>
  <c r="O102" i="2"/>
  <c r="N102" i="2"/>
  <c r="M102" i="2"/>
  <c r="K102" i="2"/>
  <c r="I102" i="2"/>
  <c r="G102" i="2"/>
  <c r="E102" i="2"/>
  <c r="Q101" i="2"/>
  <c r="M101" i="2"/>
  <c r="E101" i="2"/>
  <c r="Q100" i="2"/>
  <c r="P100" i="2"/>
  <c r="O100" i="2"/>
  <c r="N100" i="2"/>
  <c r="M100" i="2"/>
  <c r="K100" i="2"/>
  <c r="I100" i="2"/>
  <c r="G100" i="2"/>
  <c r="E100" i="2"/>
  <c r="Q99" i="2"/>
  <c r="P99" i="2"/>
  <c r="O99" i="2"/>
  <c r="N99" i="2"/>
  <c r="M99" i="2"/>
  <c r="K99" i="2"/>
  <c r="I99" i="2"/>
  <c r="G99" i="2"/>
  <c r="E99" i="2"/>
  <c r="Q98" i="2"/>
  <c r="M98" i="2"/>
  <c r="E98" i="2"/>
  <c r="Q97" i="2"/>
  <c r="P97" i="2"/>
  <c r="O97" i="2"/>
  <c r="N97" i="2"/>
  <c r="M97" i="2"/>
  <c r="K97" i="2"/>
  <c r="I97" i="2"/>
  <c r="G97" i="2"/>
  <c r="E97" i="2"/>
  <c r="P96" i="2"/>
  <c r="O96" i="2"/>
  <c r="N96" i="2"/>
  <c r="K96" i="2"/>
  <c r="I96" i="2"/>
  <c r="G96" i="2"/>
  <c r="E96" i="2"/>
  <c r="Q95" i="2"/>
  <c r="P95" i="2"/>
  <c r="N95" i="2"/>
  <c r="M95" i="2"/>
  <c r="K95" i="2"/>
  <c r="G95" i="2"/>
  <c r="E95" i="2"/>
  <c r="P94" i="2"/>
  <c r="O94" i="2"/>
  <c r="N94" i="2"/>
  <c r="K94" i="2"/>
  <c r="I94" i="2"/>
  <c r="G94" i="2"/>
  <c r="E94" i="2"/>
  <c r="O93" i="2"/>
  <c r="I93" i="2"/>
  <c r="E93" i="2"/>
  <c r="E92" i="2"/>
  <c r="Q91" i="2"/>
  <c r="P91" i="2"/>
  <c r="O91" i="2"/>
  <c r="N91" i="2"/>
  <c r="M91" i="2"/>
  <c r="K91" i="2"/>
  <c r="I91" i="2"/>
  <c r="G91" i="2"/>
  <c r="E91" i="2"/>
  <c r="E90" i="2"/>
  <c r="Q89" i="2"/>
  <c r="P89" i="2"/>
  <c r="O89" i="2"/>
  <c r="N89" i="2"/>
  <c r="M89" i="2"/>
  <c r="K89" i="2"/>
  <c r="I89" i="2"/>
  <c r="G89" i="2"/>
  <c r="E89" i="2"/>
  <c r="Q88" i="2"/>
  <c r="P88" i="2"/>
  <c r="O88" i="2"/>
  <c r="N88" i="2"/>
  <c r="M88" i="2"/>
  <c r="K88" i="2"/>
  <c r="I88" i="2"/>
  <c r="G88" i="2"/>
  <c r="E88" i="2"/>
  <c r="P87" i="2"/>
  <c r="O87" i="2"/>
  <c r="N87" i="2"/>
  <c r="K87" i="2"/>
  <c r="I87" i="2"/>
  <c r="G87" i="2"/>
  <c r="E87" i="2"/>
  <c r="Q86" i="2"/>
  <c r="P86" i="2"/>
  <c r="O86" i="2"/>
  <c r="N86" i="2"/>
  <c r="M86" i="2"/>
  <c r="K86" i="2"/>
  <c r="I86" i="2"/>
  <c r="G86" i="2"/>
  <c r="E86" i="2"/>
  <c r="Q85" i="2"/>
  <c r="O85" i="2"/>
  <c r="M85" i="2"/>
  <c r="I85" i="2"/>
  <c r="E85" i="2"/>
  <c r="P84" i="2"/>
  <c r="N84" i="2"/>
  <c r="M84" i="2"/>
  <c r="K84" i="2"/>
  <c r="G84" i="2"/>
  <c r="E84" i="2"/>
  <c r="P83" i="2"/>
  <c r="O83" i="2"/>
  <c r="N83" i="2"/>
  <c r="K83" i="2"/>
  <c r="I83" i="2"/>
  <c r="G83" i="2"/>
  <c r="E83" i="2"/>
  <c r="Q82" i="2"/>
  <c r="P82" i="2"/>
  <c r="O82" i="2"/>
  <c r="N82" i="2"/>
  <c r="M82" i="2"/>
  <c r="K82" i="2"/>
  <c r="I82" i="2"/>
  <c r="G82" i="2"/>
  <c r="E82" i="2"/>
  <c r="P81" i="2"/>
  <c r="O81" i="2"/>
  <c r="N81" i="2"/>
  <c r="K81" i="2"/>
  <c r="I81" i="2"/>
  <c r="G81" i="2"/>
  <c r="E81" i="2"/>
  <c r="Q80" i="2"/>
  <c r="P80" i="2"/>
  <c r="O80" i="2"/>
  <c r="N80" i="2"/>
  <c r="M80" i="2"/>
  <c r="K80" i="2"/>
  <c r="I80" i="2"/>
  <c r="G80" i="2"/>
  <c r="E80" i="2"/>
  <c r="Q79" i="2"/>
  <c r="P79" i="2"/>
  <c r="O79" i="2"/>
  <c r="N79" i="2"/>
  <c r="M79" i="2"/>
  <c r="K79" i="2"/>
  <c r="I79" i="2"/>
  <c r="G79" i="2"/>
  <c r="E79" i="2"/>
  <c r="Q78" i="2"/>
  <c r="P78" i="2"/>
  <c r="O78" i="2"/>
  <c r="N78" i="2"/>
  <c r="M78" i="2"/>
  <c r="K78" i="2"/>
  <c r="I78" i="2"/>
  <c r="G78" i="2"/>
  <c r="E78" i="2"/>
  <c r="Q77" i="2"/>
  <c r="O77" i="2"/>
  <c r="M77" i="2"/>
  <c r="I77" i="2"/>
  <c r="E77" i="2"/>
  <c r="N76" i="2"/>
  <c r="G76" i="2"/>
  <c r="E76" i="2"/>
  <c r="P75" i="2"/>
  <c r="N75" i="2"/>
  <c r="K75" i="2"/>
  <c r="G75" i="2"/>
  <c r="E75" i="2"/>
  <c r="P74" i="2"/>
  <c r="N74" i="2"/>
  <c r="K74" i="2"/>
  <c r="G74" i="2"/>
  <c r="E74" i="2"/>
  <c r="E73" i="2"/>
  <c r="O72" i="2"/>
  <c r="N72" i="2"/>
  <c r="I72" i="2"/>
  <c r="G72" i="2"/>
  <c r="E72" i="2"/>
  <c r="Q71" i="2"/>
  <c r="P71" i="2"/>
  <c r="O71" i="2"/>
  <c r="N71" i="2"/>
  <c r="M71" i="2"/>
  <c r="K71" i="2"/>
  <c r="I71" i="2"/>
  <c r="G71" i="2"/>
  <c r="E71" i="2"/>
  <c r="O70" i="2"/>
  <c r="I70" i="2"/>
  <c r="E70" i="2"/>
  <c r="Q69" i="2"/>
  <c r="P69" i="2"/>
  <c r="O69" i="2"/>
  <c r="N69" i="2"/>
  <c r="M69" i="2"/>
  <c r="K69" i="2"/>
  <c r="I69" i="2"/>
  <c r="G69" i="2"/>
  <c r="E69" i="2"/>
  <c r="Q68" i="2"/>
  <c r="O68" i="2"/>
  <c r="N68" i="2"/>
  <c r="M68" i="2"/>
  <c r="I68" i="2"/>
  <c r="G68" i="2"/>
  <c r="E68" i="2"/>
  <c r="Q67" i="2"/>
  <c r="P67" i="2"/>
  <c r="N67" i="2"/>
  <c r="M67" i="2"/>
  <c r="K67" i="2"/>
  <c r="G67" i="2"/>
  <c r="E67" i="2"/>
  <c r="Q66" i="2"/>
  <c r="P66" i="2"/>
  <c r="M66" i="2"/>
  <c r="K66" i="2"/>
  <c r="E66" i="2"/>
  <c r="Q65" i="2"/>
  <c r="P65" i="2"/>
  <c r="O65" i="2"/>
  <c r="N65" i="2"/>
  <c r="M65" i="2"/>
  <c r="K65" i="2"/>
  <c r="I65" i="2"/>
  <c r="G65" i="2"/>
  <c r="E65" i="2"/>
  <c r="Q64" i="2"/>
  <c r="P64" i="2"/>
  <c r="O64" i="2"/>
  <c r="N64" i="2"/>
  <c r="M64" i="2"/>
  <c r="K64" i="2"/>
  <c r="I64" i="2"/>
  <c r="G64" i="2"/>
  <c r="E64" i="2"/>
  <c r="O63" i="2"/>
  <c r="I63" i="2"/>
  <c r="E63" i="2"/>
  <c r="N62" i="2"/>
  <c r="G62" i="2"/>
  <c r="E62" i="2"/>
  <c r="N61" i="2"/>
  <c r="G61" i="2"/>
  <c r="E61" i="2"/>
  <c r="Q60" i="2"/>
  <c r="P60" i="2"/>
  <c r="O60" i="2"/>
  <c r="N60" i="2"/>
  <c r="M60" i="2"/>
  <c r="K60" i="2"/>
  <c r="I60" i="2"/>
  <c r="G60" i="2"/>
  <c r="E60" i="2"/>
  <c r="Q59" i="2"/>
  <c r="P59" i="2"/>
  <c r="O59" i="2"/>
  <c r="N59" i="2"/>
  <c r="M59" i="2"/>
  <c r="K59" i="2"/>
  <c r="I59" i="2"/>
  <c r="G59" i="2"/>
  <c r="E59" i="2"/>
  <c r="Q58" i="2"/>
  <c r="M58" i="2"/>
  <c r="E58" i="2"/>
  <c r="O57" i="2"/>
  <c r="N57" i="2"/>
  <c r="I57" i="2"/>
  <c r="G57" i="2"/>
  <c r="E57" i="2"/>
  <c r="Q56" i="2"/>
  <c r="P56" i="2"/>
  <c r="O56" i="2"/>
  <c r="N56" i="2"/>
  <c r="M56" i="2"/>
  <c r="K56" i="2"/>
  <c r="I56" i="2"/>
  <c r="G56" i="2"/>
  <c r="E56" i="2"/>
  <c r="Q55" i="2"/>
  <c r="O55" i="2"/>
  <c r="N55" i="2"/>
  <c r="M55" i="2"/>
  <c r="I55" i="2"/>
  <c r="G55" i="2"/>
  <c r="E55" i="2"/>
  <c r="P54" i="2"/>
  <c r="K54" i="2"/>
  <c r="E54" i="2"/>
  <c r="Q53" i="2"/>
  <c r="P53" i="2"/>
  <c r="O53" i="2"/>
  <c r="N53" i="2"/>
  <c r="M53" i="2"/>
  <c r="K53" i="2"/>
  <c r="I53" i="2"/>
  <c r="G53" i="2"/>
  <c r="E53" i="2"/>
  <c r="N52" i="2"/>
  <c r="I52" i="2"/>
  <c r="G52" i="2"/>
  <c r="E52" i="2"/>
  <c r="N51" i="2"/>
  <c r="I51" i="2"/>
  <c r="G51" i="2"/>
  <c r="E51" i="2"/>
  <c r="Q50" i="2"/>
  <c r="P50" i="2"/>
  <c r="O50" i="2"/>
  <c r="N50" i="2"/>
  <c r="M50" i="2"/>
  <c r="K50" i="2"/>
  <c r="I50" i="2"/>
  <c r="G50" i="2"/>
  <c r="E50" i="2"/>
  <c r="Q49" i="2"/>
  <c r="P49" i="2"/>
  <c r="O49" i="2"/>
  <c r="N49" i="2"/>
  <c r="M49" i="2"/>
  <c r="K49" i="2"/>
  <c r="I49" i="2"/>
  <c r="G49" i="2"/>
  <c r="E49" i="2"/>
  <c r="E48" i="2"/>
  <c r="P47" i="2"/>
  <c r="K47" i="2"/>
  <c r="E47" i="2"/>
  <c r="Q46" i="2"/>
  <c r="P46" i="2"/>
  <c r="O46" i="2"/>
  <c r="N46" i="2"/>
  <c r="M46" i="2"/>
  <c r="K46" i="2"/>
  <c r="I46" i="2"/>
  <c r="G46" i="2"/>
  <c r="E46" i="2"/>
  <c r="P45" i="2"/>
  <c r="O45" i="2"/>
  <c r="K45" i="2"/>
  <c r="I45" i="2"/>
  <c r="E45" i="2"/>
  <c r="Q44" i="2"/>
  <c r="P44" i="2"/>
  <c r="O44" i="2"/>
  <c r="N44" i="2"/>
  <c r="M44" i="2"/>
  <c r="K44" i="2"/>
  <c r="I44" i="2"/>
  <c r="G44" i="2"/>
  <c r="E44" i="2"/>
  <c r="Q43" i="2"/>
  <c r="M43" i="2"/>
  <c r="E43" i="2"/>
  <c r="Q42" i="2"/>
  <c r="P42" i="2"/>
  <c r="O42" i="2"/>
  <c r="N42" i="2"/>
  <c r="K42" i="2"/>
  <c r="I42" i="2"/>
  <c r="G42" i="2"/>
  <c r="E42" i="2"/>
  <c r="Q41" i="2"/>
  <c r="P41" i="2"/>
  <c r="O41" i="2"/>
  <c r="M41" i="2"/>
  <c r="K41" i="2"/>
  <c r="I41" i="2"/>
  <c r="E41" i="2"/>
  <c r="O40" i="2"/>
  <c r="I40" i="2"/>
  <c r="E40" i="2"/>
  <c r="Q39" i="2"/>
  <c r="P39" i="2"/>
  <c r="O39" i="2"/>
  <c r="N39" i="2"/>
  <c r="M39" i="2"/>
  <c r="K39" i="2"/>
  <c r="I39" i="2"/>
  <c r="G39" i="2"/>
  <c r="E39" i="2"/>
  <c r="O38" i="2"/>
  <c r="I38" i="2"/>
  <c r="E38" i="2"/>
  <c r="Q37" i="2"/>
  <c r="P37" i="2"/>
  <c r="O37" i="2"/>
  <c r="M37" i="2"/>
  <c r="K37" i="2"/>
  <c r="I37" i="2"/>
  <c r="E37" i="2"/>
  <c r="O36" i="2"/>
  <c r="N36" i="2"/>
  <c r="I36" i="2"/>
  <c r="G36" i="2"/>
  <c r="E36" i="2"/>
  <c r="Q35" i="2"/>
  <c r="P35" i="2"/>
  <c r="O35" i="2"/>
  <c r="N35" i="2"/>
  <c r="M35" i="2"/>
  <c r="K35" i="2"/>
  <c r="I35" i="2"/>
  <c r="G35" i="2"/>
  <c r="E35" i="2"/>
  <c r="O34" i="2"/>
  <c r="I34" i="2"/>
  <c r="E34" i="2"/>
  <c r="Q33" i="2"/>
  <c r="P33" i="2"/>
  <c r="O33" i="2"/>
  <c r="M33" i="2"/>
  <c r="K33" i="2"/>
  <c r="I33" i="2"/>
  <c r="E33" i="2"/>
  <c r="O32" i="2"/>
  <c r="I32" i="2"/>
  <c r="E32" i="2"/>
  <c r="P31" i="2"/>
  <c r="K31" i="2"/>
  <c r="E31" i="2"/>
  <c r="O30" i="2"/>
  <c r="N30" i="2"/>
  <c r="I30" i="2"/>
  <c r="G30" i="2"/>
  <c r="E30" i="2"/>
  <c r="Q29" i="2"/>
  <c r="P29" i="2"/>
  <c r="O29" i="2"/>
  <c r="N29" i="2"/>
  <c r="M29" i="2"/>
  <c r="K29" i="2"/>
  <c r="I29" i="2"/>
  <c r="G29" i="2"/>
  <c r="E29" i="2"/>
  <c r="O28" i="2"/>
  <c r="I28" i="2"/>
  <c r="E28" i="2"/>
  <c r="Q27" i="2"/>
  <c r="P27" i="2"/>
  <c r="O27" i="2"/>
  <c r="N27" i="2"/>
  <c r="M27" i="2"/>
  <c r="K27" i="2"/>
  <c r="I27" i="2"/>
  <c r="G27" i="2"/>
  <c r="E27" i="2"/>
  <c r="N26" i="2"/>
  <c r="G26" i="2"/>
  <c r="E26" i="2"/>
  <c r="P25" i="2"/>
  <c r="M25" i="2"/>
  <c r="K25" i="2"/>
  <c r="E25" i="2"/>
  <c r="P24" i="2"/>
  <c r="O24" i="2"/>
  <c r="K24" i="2"/>
  <c r="I24" i="2"/>
  <c r="E24" i="2"/>
  <c r="Q23" i="2"/>
  <c r="P23" i="2"/>
  <c r="O23" i="2"/>
  <c r="N23" i="2"/>
  <c r="M23" i="2"/>
  <c r="K23" i="2"/>
  <c r="I23" i="2"/>
  <c r="G23" i="2"/>
  <c r="E23" i="2"/>
  <c r="Q22" i="2"/>
  <c r="P22" i="2"/>
  <c r="O22" i="2"/>
  <c r="N22" i="2"/>
  <c r="M22" i="2"/>
  <c r="K22" i="2"/>
  <c r="I22" i="2"/>
  <c r="G22" i="2"/>
  <c r="E22" i="2"/>
  <c r="N21" i="2"/>
  <c r="G21" i="2"/>
  <c r="E21" i="2"/>
  <c r="P20" i="2"/>
  <c r="N20" i="2"/>
  <c r="K20" i="2"/>
  <c r="I20" i="2"/>
  <c r="G20" i="2"/>
  <c r="E20" i="2"/>
  <c r="P19" i="2"/>
  <c r="K19" i="2"/>
  <c r="E19" i="2"/>
  <c r="Q18" i="2"/>
  <c r="P18" i="2"/>
  <c r="O18" i="2"/>
  <c r="N18" i="2"/>
  <c r="M18" i="2"/>
  <c r="K18" i="2"/>
  <c r="I18" i="2"/>
  <c r="G18" i="2"/>
  <c r="E18" i="2"/>
  <c r="P17" i="2"/>
  <c r="O17" i="2"/>
  <c r="N17" i="2"/>
  <c r="K17" i="2"/>
  <c r="I17" i="2"/>
  <c r="G17" i="2"/>
  <c r="E17" i="2"/>
  <c r="Q16" i="2"/>
  <c r="P16" i="2"/>
  <c r="M16" i="2"/>
  <c r="K16" i="2"/>
  <c r="E16" i="2"/>
  <c r="O15" i="2"/>
  <c r="I15" i="2"/>
  <c r="E15" i="2"/>
  <c r="P14" i="2"/>
  <c r="N14" i="2"/>
  <c r="M14" i="2"/>
  <c r="K14" i="2"/>
  <c r="G14" i="2"/>
  <c r="E14" i="2"/>
  <c r="N13" i="2"/>
  <c r="G13" i="2"/>
  <c r="E13" i="2"/>
  <c r="Q12" i="2"/>
  <c r="P12" i="2"/>
  <c r="O12" i="2"/>
  <c r="N12" i="2"/>
  <c r="M12" i="2"/>
  <c r="K12" i="2"/>
  <c r="I12" i="2"/>
  <c r="G12" i="2"/>
  <c r="E12" i="2"/>
  <c r="O11" i="2"/>
  <c r="I11" i="2"/>
  <c r="E11" i="2"/>
  <c r="N10" i="2"/>
  <c r="G10" i="2"/>
  <c r="E10" i="2"/>
  <c r="P9" i="2"/>
  <c r="M9" i="2"/>
  <c r="K9" i="2"/>
  <c r="E9" i="2"/>
  <c r="P8" i="2"/>
  <c r="N8" i="2"/>
  <c r="M8" i="2"/>
  <c r="K8" i="2"/>
  <c r="G8" i="2"/>
  <c r="E8" i="2"/>
  <c r="O7" i="2"/>
  <c r="I7" i="2"/>
  <c r="E7" i="2"/>
  <c r="N6" i="2"/>
  <c r="G6" i="2"/>
  <c r="E6" i="2"/>
  <c r="L5" i="2"/>
  <c r="M5" i="2" s="1"/>
  <c r="J5" i="2"/>
  <c r="Q5" i="2" s="1"/>
  <c r="H5" i="2"/>
  <c r="P5" i="2" s="1"/>
  <c r="G5" i="2"/>
  <c r="F5" i="2"/>
  <c r="O5" i="2" s="1"/>
  <c r="D5" i="2"/>
  <c r="E5" i="2" s="1"/>
  <c r="Q455" i="1"/>
  <c r="M455" i="1"/>
  <c r="Q454" i="1"/>
  <c r="M454" i="1"/>
  <c r="Q453" i="1"/>
  <c r="M453" i="1"/>
  <c r="Q452" i="1"/>
  <c r="M452" i="1"/>
  <c r="Q451" i="1"/>
  <c r="M451" i="1"/>
  <c r="Q450" i="1"/>
  <c r="M450" i="1"/>
  <c r="Q449" i="1"/>
  <c r="M449" i="1"/>
  <c r="Q448" i="1"/>
  <c r="M448" i="1"/>
  <c r="Q447" i="1"/>
  <c r="M447" i="1"/>
  <c r="Q446" i="1"/>
  <c r="M446" i="1"/>
  <c r="P445" i="1"/>
  <c r="M445" i="1"/>
  <c r="K445" i="1"/>
  <c r="P444" i="1"/>
  <c r="M444" i="1"/>
  <c r="K444" i="1"/>
  <c r="P443" i="1"/>
  <c r="M443" i="1"/>
  <c r="K443" i="1"/>
  <c r="P442" i="1"/>
  <c r="M442" i="1"/>
  <c r="K442" i="1"/>
  <c r="P441" i="1"/>
  <c r="M441" i="1"/>
  <c r="K441" i="1"/>
  <c r="Q440" i="1"/>
  <c r="P440" i="1"/>
  <c r="M440" i="1"/>
  <c r="K440" i="1"/>
  <c r="P439" i="1"/>
  <c r="M439" i="1"/>
  <c r="K439" i="1"/>
  <c r="P438" i="1"/>
  <c r="M438" i="1"/>
  <c r="K438" i="1"/>
  <c r="P437" i="1"/>
  <c r="M437" i="1"/>
  <c r="K437" i="1"/>
  <c r="P436" i="1"/>
  <c r="M436" i="1"/>
  <c r="K436" i="1"/>
  <c r="P435" i="1"/>
  <c r="M435" i="1"/>
  <c r="K435" i="1"/>
  <c r="P434" i="1"/>
  <c r="M434" i="1"/>
  <c r="K434" i="1"/>
  <c r="P433" i="1"/>
  <c r="M433" i="1"/>
  <c r="K433" i="1"/>
  <c r="P432" i="1"/>
  <c r="M432" i="1"/>
  <c r="K432" i="1"/>
  <c r="P431" i="1"/>
  <c r="M431" i="1"/>
  <c r="K431" i="1"/>
  <c r="P430" i="1"/>
  <c r="M430" i="1"/>
  <c r="K430" i="1"/>
  <c r="P429" i="1"/>
  <c r="M429" i="1"/>
  <c r="K429" i="1"/>
  <c r="P428" i="1"/>
  <c r="M428" i="1"/>
  <c r="K428" i="1"/>
  <c r="Q427" i="1"/>
  <c r="P427" i="1"/>
  <c r="M427" i="1"/>
  <c r="K427" i="1"/>
  <c r="P426" i="1"/>
  <c r="M426" i="1"/>
  <c r="K426" i="1"/>
  <c r="P425" i="1"/>
  <c r="M425" i="1"/>
  <c r="K425" i="1"/>
  <c r="P424" i="1"/>
  <c r="M424" i="1"/>
  <c r="K424" i="1"/>
  <c r="Q423" i="1"/>
  <c r="P423" i="1"/>
  <c r="M423" i="1"/>
  <c r="K423" i="1"/>
  <c r="Q422" i="1"/>
  <c r="P422" i="1"/>
  <c r="O422" i="1"/>
  <c r="N422" i="1"/>
  <c r="M422" i="1"/>
  <c r="K422" i="1"/>
  <c r="O421" i="1"/>
  <c r="M421" i="1"/>
  <c r="K421" i="1"/>
  <c r="I421" i="1"/>
  <c r="O420" i="1"/>
  <c r="M420" i="1"/>
  <c r="K420" i="1"/>
  <c r="I420" i="1"/>
  <c r="P419" i="1"/>
  <c r="O419" i="1"/>
  <c r="M419" i="1"/>
  <c r="K419" i="1"/>
  <c r="I419" i="1"/>
  <c r="P418" i="1"/>
  <c r="O418" i="1"/>
  <c r="M418" i="1"/>
  <c r="K418" i="1"/>
  <c r="I418" i="1"/>
  <c r="Q417" i="1"/>
  <c r="P417" i="1"/>
  <c r="O417" i="1"/>
  <c r="M417" i="1"/>
  <c r="K417" i="1"/>
  <c r="I417" i="1"/>
  <c r="O416" i="1"/>
  <c r="M416" i="1"/>
  <c r="K416" i="1"/>
  <c r="I416" i="1"/>
  <c r="O415" i="1"/>
  <c r="M415" i="1"/>
  <c r="K415" i="1"/>
  <c r="I415" i="1"/>
  <c r="O414" i="1"/>
  <c r="M414" i="1"/>
  <c r="K414" i="1"/>
  <c r="I414" i="1"/>
  <c r="O413" i="1"/>
  <c r="M413" i="1"/>
  <c r="K413" i="1"/>
  <c r="I413" i="1"/>
  <c r="O412" i="1"/>
  <c r="M412" i="1"/>
  <c r="K412" i="1"/>
  <c r="I412" i="1"/>
  <c r="P411" i="1"/>
  <c r="O411" i="1"/>
  <c r="M411" i="1"/>
  <c r="K411" i="1"/>
  <c r="I411" i="1"/>
  <c r="O410" i="1"/>
  <c r="M410" i="1"/>
  <c r="K410" i="1"/>
  <c r="I410" i="1"/>
  <c r="O409" i="1"/>
  <c r="M409" i="1"/>
  <c r="K409" i="1"/>
  <c r="I409" i="1"/>
  <c r="Q408" i="1"/>
  <c r="P408" i="1"/>
  <c r="O408" i="1"/>
  <c r="M408" i="1"/>
  <c r="K408" i="1"/>
  <c r="I408" i="1"/>
  <c r="Q407" i="1"/>
  <c r="O407" i="1"/>
  <c r="M407" i="1"/>
  <c r="K407" i="1"/>
  <c r="I407" i="1"/>
  <c r="Q406" i="1"/>
  <c r="P406" i="1"/>
  <c r="O406" i="1"/>
  <c r="M406" i="1"/>
  <c r="K406" i="1"/>
  <c r="I406" i="1"/>
  <c r="O405" i="1"/>
  <c r="M405" i="1"/>
  <c r="K405" i="1"/>
  <c r="I405" i="1"/>
  <c r="O404" i="1"/>
  <c r="M404" i="1"/>
  <c r="K404" i="1"/>
  <c r="I404" i="1"/>
  <c r="O403" i="1"/>
  <c r="M403" i="1"/>
  <c r="K403" i="1"/>
  <c r="I403" i="1"/>
  <c r="O402" i="1"/>
  <c r="M402" i="1"/>
  <c r="K402" i="1"/>
  <c r="I402" i="1"/>
  <c r="P401" i="1"/>
  <c r="O401" i="1"/>
  <c r="M401" i="1"/>
  <c r="K401" i="1"/>
  <c r="I401" i="1"/>
  <c r="O400" i="1"/>
  <c r="M400" i="1"/>
  <c r="K400" i="1"/>
  <c r="I400" i="1"/>
  <c r="O399" i="1"/>
  <c r="M399" i="1"/>
  <c r="K399" i="1"/>
  <c r="I399" i="1"/>
  <c r="O398" i="1"/>
  <c r="M398" i="1"/>
  <c r="K398" i="1"/>
  <c r="I398" i="1"/>
  <c r="P397" i="1"/>
  <c r="O397" i="1"/>
  <c r="M397" i="1"/>
  <c r="K397" i="1"/>
  <c r="I397" i="1"/>
  <c r="Q396" i="1"/>
  <c r="P396" i="1"/>
  <c r="O396" i="1"/>
  <c r="M396" i="1"/>
  <c r="K396" i="1"/>
  <c r="I396" i="1"/>
  <c r="O395" i="1"/>
  <c r="M395" i="1"/>
  <c r="K395" i="1"/>
  <c r="I395" i="1"/>
  <c r="Q394" i="1"/>
  <c r="P394" i="1"/>
  <c r="O394" i="1"/>
  <c r="M394" i="1"/>
  <c r="K394" i="1"/>
  <c r="I394" i="1"/>
  <c r="O393" i="1"/>
  <c r="M393" i="1"/>
  <c r="K393" i="1"/>
  <c r="I393" i="1"/>
  <c r="O392" i="1"/>
  <c r="M392" i="1"/>
  <c r="K392" i="1"/>
  <c r="I392" i="1"/>
  <c r="O391" i="1"/>
  <c r="M391" i="1"/>
  <c r="K391" i="1"/>
  <c r="I391" i="1"/>
  <c r="Q390" i="1"/>
  <c r="O390" i="1"/>
  <c r="M390" i="1"/>
  <c r="K390" i="1"/>
  <c r="I390" i="1"/>
  <c r="Q389" i="1"/>
  <c r="P389" i="1"/>
  <c r="O389" i="1"/>
  <c r="M389" i="1"/>
  <c r="K389" i="1"/>
  <c r="I389" i="1"/>
  <c r="O388" i="1"/>
  <c r="M388" i="1"/>
  <c r="K388" i="1"/>
  <c r="I388" i="1"/>
  <c r="O387" i="1"/>
  <c r="M387" i="1"/>
  <c r="K387" i="1"/>
  <c r="I387" i="1"/>
  <c r="P386" i="1"/>
  <c r="O386" i="1"/>
  <c r="M386" i="1"/>
  <c r="K386" i="1"/>
  <c r="I386" i="1"/>
  <c r="O385" i="1"/>
  <c r="M385" i="1"/>
  <c r="K385" i="1"/>
  <c r="I385" i="1"/>
  <c r="Q384" i="1"/>
  <c r="P384" i="1"/>
  <c r="O384" i="1"/>
  <c r="M384" i="1"/>
  <c r="K384" i="1"/>
  <c r="I384" i="1"/>
  <c r="Q383" i="1"/>
  <c r="O383" i="1"/>
  <c r="M383" i="1"/>
  <c r="K383" i="1"/>
  <c r="I383" i="1"/>
  <c r="Q382" i="1"/>
  <c r="P382" i="1"/>
  <c r="O382" i="1"/>
  <c r="M382" i="1"/>
  <c r="K382" i="1"/>
  <c r="I382" i="1"/>
  <c r="P381" i="1"/>
  <c r="O381" i="1"/>
  <c r="M381" i="1"/>
  <c r="K381" i="1"/>
  <c r="I381" i="1"/>
  <c r="P380" i="1"/>
  <c r="O380" i="1"/>
  <c r="M380" i="1"/>
  <c r="K380" i="1"/>
  <c r="I380" i="1"/>
  <c r="Q379" i="1"/>
  <c r="P379" i="1"/>
  <c r="O379" i="1"/>
  <c r="M379" i="1"/>
  <c r="K379" i="1"/>
  <c r="I379" i="1"/>
  <c r="Q378" i="1"/>
  <c r="P378" i="1"/>
  <c r="O378" i="1"/>
  <c r="M378" i="1"/>
  <c r="K378" i="1"/>
  <c r="I378" i="1"/>
  <c r="O377" i="1"/>
  <c r="M377" i="1"/>
  <c r="K377" i="1"/>
  <c r="I377" i="1"/>
  <c r="Q376" i="1"/>
  <c r="P376" i="1"/>
  <c r="O376" i="1"/>
  <c r="N376" i="1"/>
  <c r="M376" i="1"/>
  <c r="K376" i="1"/>
  <c r="I376" i="1"/>
  <c r="G376" i="1"/>
  <c r="N375" i="1"/>
  <c r="M375" i="1"/>
  <c r="K375" i="1"/>
  <c r="I375" i="1"/>
  <c r="G375" i="1"/>
  <c r="Q374" i="1"/>
  <c r="P374" i="1"/>
  <c r="O374" i="1"/>
  <c r="N374" i="1"/>
  <c r="M374" i="1"/>
  <c r="K374" i="1"/>
  <c r="I374" i="1"/>
  <c r="G374" i="1"/>
  <c r="N373" i="1"/>
  <c r="M373" i="1"/>
  <c r="K373" i="1"/>
  <c r="I373" i="1"/>
  <c r="G373" i="1"/>
  <c r="N372" i="1"/>
  <c r="M372" i="1"/>
  <c r="K372" i="1"/>
  <c r="I372" i="1"/>
  <c r="G372" i="1"/>
  <c r="Q371" i="1"/>
  <c r="P371" i="1"/>
  <c r="O371" i="1"/>
  <c r="N371" i="1"/>
  <c r="M371" i="1"/>
  <c r="K371" i="1"/>
  <c r="I371" i="1"/>
  <c r="G371" i="1"/>
  <c r="N370" i="1"/>
  <c r="M370" i="1"/>
  <c r="K370" i="1"/>
  <c r="I370" i="1"/>
  <c r="G370" i="1"/>
  <c r="Q369" i="1"/>
  <c r="P369" i="1"/>
  <c r="N369" i="1"/>
  <c r="M369" i="1"/>
  <c r="K369" i="1"/>
  <c r="I369" i="1"/>
  <c r="G369" i="1"/>
  <c r="N368" i="1"/>
  <c r="M368" i="1"/>
  <c r="K368" i="1"/>
  <c r="I368" i="1"/>
  <c r="G368" i="1"/>
  <c r="N367" i="1"/>
  <c r="M367" i="1"/>
  <c r="K367" i="1"/>
  <c r="I367" i="1"/>
  <c r="G367" i="1"/>
  <c r="N366" i="1"/>
  <c r="M366" i="1"/>
  <c r="K366" i="1"/>
  <c r="I366" i="1"/>
  <c r="G366" i="1"/>
  <c r="N365" i="1"/>
  <c r="M365" i="1"/>
  <c r="K365" i="1"/>
  <c r="I365" i="1"/>
  <c r="G365" i="1"/>
  <c r="Q364" i="1"/>
  <c r="P364" i="1"/>
  <c r="O364" i="1"/>
  <c r="N364" i="1"/>
  <c r="M364" i="1"/>
  <c r="K364" i="1"/>
  <c r="I364" i="1"/>
  <c r="G364" i="1"/>
  <c r="N363" i="1"/>
  <c r="M363" i="1"/>
  <c r="K363" i="1"/>
  <c r="I363" i="1"/>
  <c r="G363" i="1"/>
  <c r="Q362" i="1"/>
  <c r="P362" i="1"/>
  <c r="O362" i="1"/>
  <c r="N362" i="1"/>
  <c r="M362" i="1"/>
  <c r="K362" i="1"/>
  <c r="I362" i="1"/>
  <c r="G362" i="1"/>
  <c r="Q361" i="1"/>
  <c r="P361" i="1"/>
  <c r="O361" i="1"/>
  <c r="N361" i="1"/>
  <c r="M361" i="1"/>
  <c r="K361" i="1"/>
  <c r="I361" i="1"/>
  <c r="G361" i="1"/>
  <c r="Q360" i="1"/>
  <c r="O360" i="1"/>
  <c r="N360" i="1"/>
  <c r="M360" i="1"/>
  <c r="K360" i="1"/>
  <c r="I360" i="1"/>
  <c r="G360" i="1"/>
  <c r="N359" i="1"/>
  <c r="M359" i="1"/>
  <c r="K359" i="1"/>
  <c r="I359" i="1"/>
  <c r="G359" i="1"/>
  <c r="Q358" i="1"/>
  <c r="P358" i="1"/>
  <c r="N358" i="1"/>
  <c r="M358" i="1"/>
  <c r="K358" i="1"/>
  <c r="I358" i="1"/>
  <c r="G358" i="1"/>
  <c r="Q357" i="1"/>
  <c r="P357" i="1"/>
  <c r="N357" i="1"/>
  <c r="M357" i="1"/>
  <c r="K357" i="1"/>
  <c r="I357" i="1"/>
  <c r="G357" i="1"/>
  <c r="P356" i="1"/>
  <c r="O356" i="1"/>
  <c r="N356" i="1"/>
  <c r="M356" i="1"/>
  <c r="K356" i="1"/>
  <c r="I356" i="1"/>
  <c r="G356" i="1"/>
  <c r="P355" i="1"/>
  <c r="N355" i="1"/>
  <c r="M355" i="1"/>
  <c r="K355" i="1"/>
  <c r="I355" i="1"/>
  <c r="G355" i="1"/>
  <c r="N354" i="1"/>
  <c r="M354" i="1"/>
  <c r="K354" i="1"/>
  <c r="I354" i="1"/>
  <c r="G354" i="1"/>
  <c r="Q353" i="1"/>
  <c r="P353" i="1"/>
  <c r="O353" i="1"/>
  <c r="N353" i="1"/>
  <c r="M353" i="1"/>
  <c r="K353" i="1"/>
  <c r="I353" i="1"/>
  <c r="G353" i="1"/>
  <c r="Q352" i="1"/>
  <c r="N352" i="1"/>
  <c r="M352" i="1"/>
  <c r="K352" i="1"/>
  <c r="I352" i="1"/>
  <c r="G352" i="1"/>
  <c r="Q351" i="1"/>
  <c r="P351" i="1"/>
  <c r="O351" i="1"/>
  <c r="N351" i="1"/>
  <c r="M351" i="1"/>
  <c r="K351" i="1"/>
  <c r="I351" i="1"/>
  <c r="G351" i="1"/>
  <c r="O350" i="1"/>
  <c r="N350" i="1"/>
  <c r="M350" i="1"/>
  <c r="K350" i="1"/>
  <c r="I350" i="1"/>
  <c r="G350" i="1"/>
  <c r="O349" i="1"/>
  <c r="N349" i="1"/>
  <c r="M349" i="1"/>
  <c r="K349" i="1"/>
  <c r="I349" i="1"/>
  <c r="G349" i="1"/>
  <c r="P348" i="1"/>
  <c r="O348" i="1"/>
  <c r="N348" i="1"/>
  <c r="M348" i="1"/>
  <c r="K348" i="1"/>
  <c r="I348" i="1"/>
  <c r="G348" i="1"/>
  <c r="P347" i="1"/>
  <c r="O347" i="1"/>
  <c r="N347" i="1"/>
  <c r="M347" i="1"/>
  <c r="K347" i="1"/>
  <c r="I347" i="1"/>
  <c r="G347" i="1"/>
  <c r="N346" i="1"/>
  <c r="M346" i="1"/>
  <c r="K346" i="1"/>
  <c r="I346" i="1"/>
  <c r="G346" i="1"/>
  <c r="Q345" i="1"/>
  <c r="P345" i="1"/>
  <c r="O345" i="1"/>
  <c r="N345" i="1"/>
  <c r="M345" i="1"/>
  <c r="K345" i="1"/>
  <c r="I345" i="1"/>
  <c r="G345" i="1"/>
  <c r="N344" i="1"/>
  <c r="M344" i="1"/>
  <c r="K344" i="1"/>
  <c r="I344" i="1"/>
  <c r="G344" i="1"/>
  <c r="P343" i="1"/>
  <c r="O343" i="1"/>
  <c r="N343" i="1"/>
  <c r="M343" i="1"/>
  <c r="K343" i="1"/>
  <c r="I343" i="1"/>
  <c r="G343" i="1"/>
  <c r="Q342" i="1"/>
  <c r="P342" i="1"/>
  <c r="N342" i="1"/>
  <c r="M342" i="1"/>
  <c r="K342" i="1"/>
  <c r="I342" i="1"/>
  <c r="G342" i="1"/>
  <c r="N341" i="1"/>
  <c r="M341" i="1"/>
  <c r="K341" i="1"/>
  <c r="I341" i="1"/>
  <c r="G341" i="1"/>
  <c r="Q340" i="1"/>
  <c r="O340" i="1"/>
  <c r="N340" i="1"/>
  <c r="M340" i="1"/>
  <c r="K340" i="1"/>
  <c r="I340" i="1"/>
  <c r="G340" i="1"/>
  <c r="Q339" i="1"/>
  <c r="P339" i="1"/>
  <c r="N339" i="1"/>
  <c r="M339" i="1"/>
  <c r="K339" i="1"/>
  <c r="I339" i="1"/>
  <c r="G339" i="1"/>
  <c r="O338" i="1"/>
  <c r="N338" i="1"/>
  <c r="M338" i="1"/>
  <c r="K338" i="1"/>
  <c r="I338" i="1"/>
  <c r="G338" i="1"/>
  <c r="P337" i="1"/>
  <c r="O337" i="1"/>
  <c r="N337" i="1"/>
  <c r="M337" i="1"/>
  <c r="K337" i="1"/>
  <c r="I337" i="1"/>
  <c r="G337" i="1"/>
  <c r="N336" i="1"/>
  <c r="M336" i="1"/>
  <c r="K336" i="1"/>
  <c r="I336" i="1"/>
  <c r="G336" i="1"/>
  <c r="O335" i="1"/>
  <c r="N335" i="1"/>
  <c r="M335" i="1"/>
  <c r="K335" i="1"/>
  <c r="I335" i="1"/>
  <c r="G335" i="1"/>
  <c r="Q334" i="1"/>
  <c r="P334" i="1"/>
  <c r="O334" i="1"/>
  <c r="N334" i="1"/>
  <c r="M334" i="1"/>
  <c r="K334" i="1"/>
  <c r="I334" i="1"/>
  <c r="G334" i="1"/>
  <c r="Q333" i="1"/>
  <c r="P333" i="1"/>
  <c r="O333" i="1"/>
  <c r="N333" i="1"/>
  <c r="M333" i="1"/>
  <c r="K333" i="1"/>
  <c r="I333" i="1"/>
  <c r="G333" i="1"/>
  <c r="Q332" i="1"/>
  <c r="P332" i="1"/>
  <c r="N332" i="1"/>
  <c r="M332" i="1"/>
  <c r="K332" i="1"/>
  <c r="I332" i="1"/>
  <c r="G332" i="1"/>
  <c r="N331" i="1"/>
  <c r="M331" i="1"/>
  <c r="K331" i="1"/>
  <c r="I331" i="1"/>
  <c r="G331" i="1"/>
  <c r="Q330" i="1"/>
  <c r="P330" i="1"/>
  <c r="O330" i="1"/>
  <c r="N330" i="1"/>
  <c r="M330" i="1"/>
  <c r="K330" i="1"/>
  <c r="I330" i="1"/>
  <c r="G330" i="1"/>
  <c r="P329" i="1"/>
  <c r="N329" i="1"/>
  <c r="M329" i="1"/>
  <c r="K329" i="1"/>
  <c r="I329" i="1"/>
  <c r="G329" i="1"/>
  <c r="O328" i="1"/>
  <c r="N328" i="1"/>
  <c r="M328" i="1"/>
  <c r="K328" i="1"/>
  <c r="I328" i="1"/>
  <c r="G328" i="1"/>
  <c r="P327" i="1"/>
  <c r="O327" i="1"/>
  <c r="N327" i="1"/>
  <c r="M327" i="1"/>
  <c r="K327" i="1"/>
  <c r="I327" i="1"/>
  <c r="G327" i="1"/>
  <c r="Q326" i="1"/>
  <c r="O326" i="1"/>
  <c r="N326" i="1"/>
  <c r="M326" i="1"/>
  <c r="K326" i="1"/>
  <c r="I326" i="1"/>
  <c r="G326" i="1"/>
  <c r="O325" i="1"/>
  <c r="N325" i="1"/>
  <c r="M325" i="1"/>
  <c r="K325" i="1"/>
  <c r="I325" i="1"/>
  <c r="G325" i="1"/>
  <c r="P324" i="1"/>
  <c r="N324" i="1"/>
  <c r="M324" i="1"/>
  <c r="K324" i="1"/>
  <c r="I324" i="1"/>
  <c r="G324" i="1"/>
  <c r="Q323" i="1"/>
  <c r="P323" i="1"/>
  <c r="O323" i="1"/>
  <c r="N323" i="1"/>
  <c r="M323" i="1"/>
  <c r="K323" i="1"/>
  <c r="I323" i="1"/>
  <c r="G323" i="1"/>
  <c r="Q322" i="1"/>
  <c r="P322" i="1"/>
  <c r="O322" i="1"/>
  <c r="N322" i="1"/>
  <c r="M322" i="1"/>
  <c r="K322" i="1"/>
  <c r="I322" i="1"/>
  <c r="G322" i="1"/>
  <c r="O321" i="1"/>
  <c r="N321" i="1"/>
  <c r="M321" i="1"/>
  <c r="K321" i="1"/>
  <c r="I321" i="1"/>
  <c r="G321" i="1"/>
  <c r="Q320" i="1"/>
  <c r="P320" i="1"/>
  <c r="O320" i="1"/>
  <c r="N320" i="1"/>
  <c r="M320" i="1"/>
  <c r="K320" i="1"/>
  <c r="I320" i="1"/>
  <c r="G320" i="1"/>
  <c r="Q319" i="1"/>
  <c r="P319" i="1"/>
  <c r="O319" i="1"/>
  <c r="N319" i="1"/>
  <c r="M319" i="1"/>
  <c r="K319" i="1"/>
  <c r="I319" i="1"/>
  <c r="G319" i="1"/>
  <c r="Q318" i="1"/>
  <c r="P318" i="1"/>
  <c r="O318" i="1"/>
  <c r="N318" i="1"/>
  <c r="M318" i="1"/>
  <c r="K318" i="1"/>
  <c r="I318" i="1"/>
  <c r="G318" i="1"/>
  <c r="Q317" i="1"/>
  <c r="P317" i="1"/>
  <c r="O317" i="1"/>
  <c r="N317" i="1"/>
  <c r="M317" i="1"/>
  <c r="K317" i="1"/>
  <c r="I317" i="1"/>
  <c r="G317" i="1"/>
  <c r="Q316" i="1"/>
  <c r="P316" i="1"/>
  <c r="O316" i="1"/>
  <c r="N316" i="1"/>
  <c r="M316" i="1"/>
  <c r="K316" i="1"/>
  <c r="I316" i="1"/>
  <c r="G316" i="1"/>
  <c r="N315" i="1"/>
  <c r="M315" i="1"/>
  <c r="K315" i="1"/>
  <c r="I315" i="1"/>
  <c r="G315" i="1"/>
  <c r="O314" i="1"/>
  <c r="N314" i="1"/>
  <c r="M314" i="1"/>
  <c r="K314" i="1"/>
  <c r="I314" i="1"/>
  <c r="G314" i="1"/>
  <c r="N313" i="1"/>
  <c r="M313" i="1"/>
  <c r="K313" i="1"/>
  <c r="I313" i="1"/>
  <c r="G313" i="1"/>
  <c r="Q312" i="1"/>
  <c r="P312" i="1"/>
  <c r="O312" i="1"/>
  <c r="N312" i="1"/>
  <c r="M312" i="1"/>
  <c r="K312" i="1"/>
  <c r="I312" i="1"/>
  <c r="G312" i="1"/>
  <c r="Q311" i="1"/>
  <c r="P311" i="1"/>
  <c r="O311" i="1"/>
  <c r="N311" i="1"/>
  <c r="M311" i="1"/>
  <c r="K311" i="1"/>
  <c r="I311" i="1"/>
  <c r="G311" i="1"/>
  <c r="O310" i="1"/>
  <c r="N310" i="1"/>
  <c r="M310" i="1"/>
  <c r="K310" i="1"/>
  <c r="I310" i="1"/>
  <c r="G310" i="1"/>
  <c r="N309" i="1"/>
  <c r="M309" i="1"/>
  <c r="K309" i="1"/>
  <c r="I309" i="1"/>
  <c r="G309" i="1"/>
  <c r="Q308" i="1"/>
  <c r="P308" i="1"/>
  <c r="O308" i="1"/>
  <c r="N308" i="1"/>
  <c r="M308" i="1"/>
  <c r="K308" i="1"/>
  <c r="I308" i="1"/>
  <c r="G308" i="1"/>
  <c r="O307" i="1"/>
  <c r="M307" i="1"/>
  <c r="K307" i="1"/>
  <c r="I307" i="1"/>
  <c r="G307" i="1"/>
  <c r="E307" i="1"/>
  <c r="Q306" i="1"/>
  <c r="P306" i="1"/>
  <c r="M306" i="1"/>
  <c r="K306" i="1"/>
  <c r="I306" i="1"/>
  <c r="G306" i="1"/>
  <c r="E306" i="1"/>
  <c r="E305" i="1"/>
  <c r="Q304" i="1"/>
  <c r="O304" i="1"/>
  <c r="M304" i="1"/>
  <c r="K304" i="1"/>
  <c r="I304" i="1"/>
  <c r="G304" i="1"/>
  <c r="E304" i="1"/>
  <c r="O303" i="1"/>
  <c r="M303" i="1"/>
  <c r="K303" i="1"/>
  <c r="I303" i="1"/>
  <c r="G303" i="1"/>
  <c r="E303" i="1"/>
  <c r="Q302" i="1"/>
  <c r="P302" i="1"/>
  <c r="O302" i="1"/>
  <c r="N302" i="1"/>
  <c r="M302" i="1"/>
  <c r="K302" i="1"/>
  <c r="I302" i="1"/>
  <c r="G302" i="1"/>
  <c r="E302" i="1"/>
  <c r="Q301" i="1"/>
  <c r="P301" i="1"/>
  <c r="O301" i="1"/>
  <c r="N301" i="1"/>
  <c r="M301" i="1"/>
  <c r="K301" i="1"/>
  <c r="I301" i="1"/>
  <c r="G301" i="1"/>
  <c r="E301" i="1"/>
  <c r="Q300" i="1"/>
  <c r="O300" i="1"/>
  <c r="N300" i="1"/>
  <c r="M300" i="1"/>
  <c r="K300" i="1"/>
  <c r="I300" i="1"/>
  <c r="G300" i="1"/>
  <c r="E300" i="1"/>
  <c r="Q299" i="1"/>
  <c r="O299" i="1"/>
  <c r="N299" i="1"/>
  <c r="M299" i="1"/>
  <c r="K299" i="1"/>
  <c r="I299" i="1"/>
  <c r="G299" i="1"/>
  <c r="E299" i="1"/>
  <c r="Q298" i="1"/>
  <c r="P298" i="1"/>
  <c r="M298" i="1"/>
  <c r="K298" i="1"/>
  <c r="I298" i="1"/>
  <c r="G298" i="1"/>
  <c r="E298" i="1"/>
  <c r="P297" i="1"/>
  <c r="N297" i="1"/>
  <c r="M297" i="1"/>
  <c r="K297" i="1"/>
  <c r="I297" i="1"/>
  <c r="G297" i="1"/>
  <c r="E297" i="1"/>
  <c r="P296" i="1"/>
  <c r="N296" i="1"/>
  <c r="M296" i="1"/>
  <c r="K296" i="1"/>
  <c r="I296" i="1"/>
  <c r="G296" i="1"/>
  <c r="E296" i="1"/>
  <c r="P295" i="1"/>
  <c r="O295" i="1"/>
  <c r="M295" i="1"/>
  <c r="K295" i="1"/>
  <c r="I295" i="1"/>
  <c r="G295" i="1"/>
  <c r="E295" i="1"/>
  <c r="O294" i="1"/>
  <c r="M294" i="1"/>
  <c r="K294" i="1"/>
  <c r="I294" i="1"/>
  <c r="G294" i="1"/>
  <c r="E294" i="1"/>
  <c r="Q293" i="1"/>
  <c r="P293" i="1"/>
  <c r="O293" i="1"/>
  <c r="M293" i="1"/>
  <c r="K293" i="1"/>
  <c r="I293" i="1"/>
  <c r="G293" i="1"/>
  <c r="E293" i="1"/>
  <c r="Q292" i="1"/>
  <c r="O292" i="1"/>
  <c r="N292" i="1"/>
  <c r="M292" i="1"/>
  <c r="K292" i="1"/>
  <c r="I292" i="1"/>
  <c r="G292" i="1"/>
  <c r="E292" i="1"/>
  <c r="N291" i="1"/>
  <c r="M291" i="1"/>
  <c r="K291" i="1"/>
  <c r="I291" i="1"/>
  <c r="G291" i="1"/>
  <c r="E291" i="1"/>
  <c r="E290" i="1"/>
  <c r="P289" i="1"/>
  <c r="O289" i="1"/>
  <c r="N289" i="1"/>
  <c r="M289" i="1"/>
  <c r="K289" i="1"/>
  <c r="I289" i="1"/>
  <c r="G289" i="1"/>
  <c r="E289" i="1"/>
  <c r="P288" i="1"/>
  <c r="M288" i="1"/>
  <c r="K288" i="1"/>
  <c r="I288" i="1"/>
  <c r="G288" i="1"/>
  <c r="E288" i="1"/>
  <c r="E287" i="1"/>
  <c r="E286" i="1"/>
  <c r="E285" i="1"/>
  <c r="Q284" i="1"/>
  <c r="P284" i="1"/>
  <c r="O284" i="1"/>
  <c r="N284" i="1"/>
  <c r="M284" i="1"/>
  <c r="K284" i="1"/>
  <c r="I284" i="1"/>
  <c r="G284" i="1"/>
  <c r="E284" i="1"/>
  <c r="Q283" i="1"/>
  <c r="P283" i="1"/>
  <c r="O283" i="1"/>
  <c r="N283" i="1"/>
  <c r="M283" i="1"/>
  <c r="K283" i="1"/>
  <c r="I283" i="1"/>
  <c r="G283" i="1"/>
  <c r="E283" i="1"/>
  <c r="O282" i="1"/>
  <c r="M282" i="1"/>
  <c r="K282" i="1"/>
  <c r="I282" i="1"/>
  <c r="G282" i="1"/>
  <c r="E282" i="1"/>
  <c r="E281" i="1"/>
  <c r="E280" i="1"/>
  <c r="Q279" i="1"/>
  <c r="P279" i="1"/>
  <c r="O279" i="1"/>
  <c r="N279" i="1"/>
  <c r="M279" i="1"/>
  <c r="K279" i="1"/>
  <c r="I279" i="1"/>
  <c r="G279" i="1"/>
  <c r="E279" i="1"/>
  <c r="E278" i="1"/>
  <c r="E277" i="1"/>
  <c r="P276" i="1"/>
  <c r="O276" i="1"/>
  <c r="N276" i="1"/>
  <c r="M276" i="1"/>
  <c r="K276" i="1"/>
  <c r="I276" i="1"/>
  <c r="G276" i="1"/>
  <c r="E276" i="1"/>
  <c r="P275" i="1"/>
  <c r="M275" i="1"/>
  <c r="K275" i="1"/>
  <c r="I275" i="1"/>
  <c r="G275" i="1"/>
  <c r="E275" i="1"/>
  <c r="Q274" i="1"/>
  <c r="P274" i="1"/>
  <c r="M274" i="1"/>
  <c r="K274" i="1"/>
  <c r="I274" i="1"/>
  <c r="G274" i="1"/>
  <c r="E274" i="1"/>
  <c r="O273" i="1"/>
  <c r="N273" i="1"/>
  <c r="M273" i="1"/>
  <c r="K273" i="1"/>
  <c r="I273" i="1"/>
  <c r="G273" i="1"/>
  <c r="E273" i="1"/>
  <c r="Q272" i="1"/>
  <c r="P272" i="1"/>
  <c r="O272" i="1"/>
  <c r="N272" i="1"/>
  <c r="M272" i="1"/>
  <c r="K272" i="1"/>
  <c r="I272" i="1"/>
  <c r="G272" i="1"/>
  <c r="E272" i="1"/>
  <c r="Q271" i="1"/>
  <c r="N271" i="1"/>
  <c r="M271" i="1"/>
  <c r="K271" i="1"/>
  <c r="I271" i="1"/>
  <c r="G271" i="1"/>
  <c r="E271" i="1"/>
  <c r="Q270" i="1"/>
  <c r="P270" i="1"/>
  <c r="O270" i="1"/>
  <c r="N270" i="1"/>
  <c r="M270" i="1"/>
  <c r="K270" i="1"/>
  <c r="I270" i="1"/>
  <c r="G270" i="1"/>
  <c r="E270" i="1"/>
  <c r="Q269" i="1"/>
  <c r="P269" i="1"/>
  <c r="O269" i="1"/>
  <c r="N269" i="1"/>
  <c r="M269" i="1"/>
  <c r="K269" i="1"/>
  <c r="I269" i="1"/>
  <c r="G269" i="1"/>
  <c r="E269" i="1"/>
  <c r="E268" i="1"/>
  <c r="Q267" i="1"/>
  <c r="P267" i="1"/>
  <c r="O267" i="1"/>
  <c r="N267" i="1"/>
  <c r="M267" i="1"/>
  <c r="K267" i="1"/>
  <c r="I267" i="1"/>
  <c r="G267" i="1"/>
  <c r="E267" i="1"/>
  <c r="N266" i="1"/>
  <c r="M266" i="1"/>
  <c r="K266" i="1"/>
  <c r="I266" i="1"/>
  <c r="G266" i="1"/>
  <c r="E266" i="1"/>
  <c r="N265" i="1"/>
  <c r="M265" i="1"/>
  <c r="K265" i="1"/>
  <c r="I265" i="1"/>
  <c r="G265" i="1"/>
  <c r="E265" i="1"/>
  <c r="P264" i="1"/>
  <c r="M264" i="1"/>
  <c r="K264" i="1"/>
  <c r="I264" i="1"/>
  <c r="G264" i="1"/>
  <c r="E264" i="1"/>
  <c r="P263" i="1"/>
  <c r="M263" i="1"/>
  <c r="K263" i="1"/>
  <c r="I263" i="1"/>
  <c r="G263" i="1"/>
  <c r="E263" i="1"/>
  <c r="E262" i="1"/>
  <c r="Q261" i="1"/>
  <c r="P261" i="1"/>
  <c r="O261" i="1"/>
  <c r="M261" i="1"/>
  <c r="K261" i="1"/>
  <c r="I261" i="1"/>
  <c r="G261" i="1"/>
  <c r="E261" i="1"/>
  <c r="O260" i="1"/>
  <c r="N260" i="1"/>
  <c r="M260" i="1"/>
  <c r="K260" i="1"/>
  <c r="I260" i="1"/>
  <c r="G260" i="1"/>
  <c r="E260" i="1"/>
  <c r="P259" i="1"/>
  <c r="O259" i="1"/>
  <c r="N259" i="1"/>
  <c r="M259" i="1"/>
  <c r="K259" i="1"/>
  <c r="I259" i="1"/>
  <c r="G259" i="1"/>
  <c r="E259" i="1"/>
  <c r="Q258" i="1"/>
  <c r="O258" i="1"/>
  <c r="M258" i="1"/>
  <c r="K258" i="1"/>
  <c r="I258" i="1"/>
  <c r="G258" i="1"/>
  <c r="E258" i="1"/>
  <c r="E257" i="1"/>
  <c r="O256" i="1"/>
  <c r="M256" i="1"/>
  <c r="K256" i="1"/>
  <c r="I256" i="1"/>
  <c r="G256" i="1"/>
  <c r="E256" i="1"/>
  <c r="Q255" i="1"/>
  <c r="P255" i="1"/>
  <c r="O255" i="1"/>
  <c r="M255" i="1"/>
  <c r="K255" i="1"/>
  <c r="I255" i="1"/>
  <c r="G255" i="1"/>
  <c r="E255" i="1"/>
  <c r="O254" i="1"/>
  <c r="N254" i="1"/>
  <c r="M254" i="1"/>
  <c r="K254" i="1"/>
  <c r="I254" i="1"/>
  <c r="G254" i="1"/>
  <c r="E254" i="1"/>
  <c r="Q253" i="1"/>
  <c r="P253" i="1"/>
  <c r="O253" i="1"/>
  <c r="N253" i="1"/>
  <c r="M253" i="1"/>
  <c r="K253" i="1"/>
  <c r="I253" i="1"/>
  <c r="G253" i="1"/>
  <c r="E253" i="1"/>
  <c r="Q252" i="1"/>
  <c r="P252" i="1"/>
  <c r="O252" i="1"/>
  <c r="N252" i="1"/>
  <c r="M252" i="1"/>
  <c r="K252" i="1"/>
  <c r="I252" i="1"/>
  <c r="G252" i="1"/>
  <c r="E252" i="1"/>
  <c r="Q251" i="1"/>
  <c r="P251" i="1"/>
  <c r="O251" i="1"/>
  <c r="N251" i="1"/>
  <c r="M251" i="1"/>
  <c r="K251" i="1"/>
  <c r="I251" i="1"/>
  <c r="G251" i="1"/>
  <c r="E251" i="1"/>
  <c r="O250" i="1"/>
  <c r="N250" i="1"/>
  <c r="M250" i="1"/>
  <c r="K250" i="1"/>
  <c r="I250" i="1"/>
  <c r="G250" i="1"/>
  <c r="E250" i="1"/>
  <c r="P249" i="1"/>
  <c r="O249" i="1"/>
  <c r="N249" i="1"/>
  <c r="M249" i="1"/>
  <c r="K249" i="1"/>
  <c r="I249" i="1"/>
  <c r="G249" i="1"/>
  <c r="E249" i="1"/>
  <c r="E248" i="1"/>
  <c r="Q247" i="1"/>
  <c r="O247" i="1"/>
  <c r="N247" i="1"/>
  <c r="M247" i="1"/>
  <c r="K247" i="1"/>
  <c r="I247" i="1"/>
  <c r="G247" i="1"/>
  <c r="E247" i="1"/>
  <c r="Q246" i="1"/>
  <c r="P246" i="1"/>
  <c r="O246" i="1"/>
  <c r="N246" i="1"/>
  <c r="M246" i="1"/>
  <c r="K246" i="1"/>
  <c r="I246" i="1"/>
  <c r="G246" i="1"/>
  <c r="E246" i="1"/>
  <c r="Q245" i="1"/>
  <c r="P245" i="1"/>
  <c r="O245" i="1"/>
  <c r="M245" i="1"/>
  <c r="K245" i="1"/>
  <c r="I245" i="1"/>
  <c r="G245" i="1"/>
  <c r="E245" i="1"/>
  <c r="Q244" i="1"/>
  <c r="P244" i="1"/>
  <c r="N244" i="1"/>
  <c r="M244" i="1"/>
  <c r="K244" i="1"/>
  <c r="I244" i="1"/>
  <c r="G244" i="1"/>
  <c r="E244" i="1"/>
  <c r="E243" i="1"/>
  <c r="Q242" i="1"/>
  <c r="P242" i="1"/>
  <c r="O242" i="1"/>
  <c r="M242" i="1"/>
  <c r="K242" i="1"/>
  <c r="I242" i="1"/>
  <c r="G242" i="1"/>
  <c r="E242" i="1"/>
  <c r="Q241" i="1"/>
  <c r="P241" i="1"/>
  <c r="O241" i="1"/>
  <c r="N241" i="1"/>
  <c r="M241" i="1"/>
  <c r="K241" i="1"/>
  <c r="I241" i="1"/>
  <c r="G241" i="1"/>
  <c r="E241" i="1"/>
  <c r="O240" i="1"/>
  <c r="M240" i="1"/>
  <c r="K240" i="1"/>
  <c r="I240" i="1"/>
  <c r="G240" i="1"/>
  <c r="E240" i="1"/>
  <c r="Q239" i="1"/>
  <c r="P239" i="1"/>
  <c r="O239" i="1"/>
  <c r="N239" i="1"/>
  <c r="M239" i="1"/>
  <c r="K239" i="1"/>
  <c r="I239" i="1"/>
  <c r="G239" i="1"/>
  <c r="E239" i="1"/>
  <c r="P238" i="1"/>
  <c r="O238" i="1"/>
  <c r="N238" i="1"/>
  <c r="M238" i="1"/>
  <c r="K238" i="1"/>
  <c r="I238" i="1"/>
  <c r="G238" i="1"/>
  <c r="E238" i="1"/>
  <c r="Q237" i="1"/>
  <c r="P237" i="1"/>
  <c r="O237" i="1"/>
  <c r="N237" i="1"/>
  <c r="M237" i="1"/>
  <c r="K237" i="1"/>
  <c r="I237" i="1"/>
  <c r="G237" i="1"/>
  <c r="E237" i="1"/>
  <c r="P236" i="1"/>
  <c r="O236" i="1"/>
  <c r="N236" i="1"/>
  <c r="M236" i="1"/>
  <c r="K236" i="1"/>
  <c r="I236" i="1"/>
  <c r="G236" i="1"/>
  <c r="E236" i="1"/>
  <c r="P235" i="1"/>
  <c r="O235" i="1"/>
  <c r="N235" i="1"/>
  <c r="M235" i="1"/>
  <c r="K235" i="1"/>
  <c r="I235" i="1"/>
  <c r="G235" i="1"/>
  <c r="E235" i="1"/>
  <c r="Q234" i="1"/>
  <c r="P234" i="1"/>
  <c r="O234" i="1"/>
  <c r="N234" i="1"/>
  <c r="M234" i="1"/>
  <c r="K234" i="1"/>
  <c r="I234" i="1"/>
  <c r="G234" i="1"/>
  <c r="E234" i="1"/>
  <c r="P233" i="1"/>
  <c r="N233" i="1"/>
  <c r="M233" i="1"/>
  <c r="K233" i="1"/>
  <c r="I233" i="1"/>
  <c r="G233" i="1"/>
  <c r="E233" i="1"/>
  <c r="Q232" i="1"/>
  <c r="P232" i="1"/>
  <c r="O232" i="1"/>
  <c r="N232" i="1"/>
  <c r="M232" i="1"/>
  <c r="K232" i="1"/>
  <c r="I232" i="1"/>
  <c r="G232" i="1"/>
  <c r="E232" i="1"/>
  <c r="O231" i="1"/>
  <c r="M231" i="1"/>
  <c r="K231" i="1"/>
  <c r="I231" i="1"/>
  <c r="G231" i="1"/>
  <c r="E231" i="1"/>
  <c r="E230" i="1"/>
  <c r="Q229" i="1"/>
  <c r="P229" i="1"/>
  <c r="O229" i="1"/>
  <c r="N229" i="1"/>
  <c r="M229" i="1"/>
  <c r="K229" i="1"/>
  <c r="I229" i="1"/>
  <c r="G229" i="1"/>
  <c r="E229" i="1"/>
  <c r="E228" i="1"/>
  <c r="Q227" i="1"/>
  <c r="N227" i="1"/>
  <c r="M227" i="1"/>
  <c r="K227" i="1"/>
  <c r="I227" i="1"/>
  <c r="G227" i="1"/>
  <c r="E227" i="1"/>
  <c r="Q226" i="1"/>
  <c r="N226" i="1"/>
  <c r="M226" i="1"/>
  <c r="K226" i="1"/>
  <c r="I226" i="1"/>
  <c r="G226" i="1"/>
  <c r="E226" i="1"/>
  <c r="P225" i="1"/>
  <c r="M225" i="1"/>
  <c r="K225" i="1"/>
  <c r="I225" i="1"/>
  <c r="G225" i="1"/>
  <c r="E225" i="1"/>
  <c r="P224" i="1"/>
  <c r="N224" i="1"/>
  <c r="M224" i="1"/>
  <c r="K224" i="1"/>
  <c r="I224" i="1"/>
  <c r="G224" i="1"/>
  <c r="E224" i="1"/>
  <c r="Q223" i="1"/>
  <c r="P223" i="1"/>
  <c r="O223" i="1"/>
  <c r="N223" i="1"/>
  <c r="M223" i="1"/>
  <c r="K223" i="1"/>
  <c r="I223" i="1"/>
  <c r="G223" i="1"/>
  <c r="E223" i="1"/>
  <c r="P222" i="1"/>
  <c r="O222" i="1"/>
  <c r="N222" i="1"/>
  <c r="M222" i="1"/>
  <c r="K222" i="1"/>
  <c r="I222" i="1"/>
  <c r="G222" i="1"/>
  <c r="E222" i="1"/>
  <c r="Q221" i="1"/>
  <c r="N221" i="1"/>
  <c r="M221" i="1"/>
  <c r="K221" i="1"/>
  <c r="I221" i="1"/>
  <c r="G221" i="1"/>
  <c r="E221" i="1"/>
  <c r="E220" i="1"/>
  <c r="Q219" i="1"/>
  <c r="P219" i="1"/>
  <c r="O219" i="1"/>
  <c r="N219" i="1"/>
  <c r="M219" i="1"/>
  <c r="K219" i="1"/>
  <c r="I219" i="1"/>
  <c r="G219" i="1"/>
  <c r="E219" i="1"/>
  <c r="E218" i="1"/>
  <c r="N217" i="1"/>
  <c r="M217" i="1"/>
  <c r="K217" i="1"/>
  <c r="I217" i="1"/>
  <c r="G217" i="1"/>
  <c r="E217" i="1"/>
  <c r="N216" i="1"/>
  <c r="M216" i="1"/>
  <c r="K216" i="1"/>
  <c r="I216" i="1"/>
  <c r="G216" i="1"/>
  <c r="E216" i="1"/>
  <c r="N215" i="1"/>
  <c r="M215" i="1"/>
  <c r="K215" i="1"/>
  <c r="I215" i="1"/>
  <c r="G215" i="1"/>
  <c r="E215" i="1"/>
  <c r="Q214" i="1"/>
  <c r="P214" i="1"/>
  <c r="O214" i="1"/>
  <c r="N214" i="1"/>
  <c r="M214" i="1"/>
  <c r="K214" i="1"/>
  <c r="I214" i="1"/>
  <c r="G214" i="1"/>
  <c r="E214" i="1"/>
  <c r="Q213" i="1"/>
  <c r="P213" i="1"/>
  <c r="O213" i="1"/>
  <c r="N213" i="1"/>
  <c r="M213" i="1"/>
  <c r="K213" i="1"/>
  <c r="I213" i="1"/>
  <c r="G213" i="1"/>
  <c r="E213" i="1"/>
  <c r="Q212" i="1"/>
  <c r="P212" i="1"/>
  <c r="O212" i="1"/>
  <c r="N212" i="1"/>
  <c r="M212" i="1"/>
  <c r="K212" i="1"/>
  <c r="I212" i="1"/>
  <c r="G212" i="1"/>
  <c r="E212" i="1"/>
  <c r="Q211" i="1"/>
  <c r="P211" i="1"/>
  <c r="O211" i="1"/>
  <c r="N211" i="1"/>
  <c r="M211" i="1"/>
  <c r="K211" i="1"/>
  <c r="I211" i="1"/>
  <c r="G211" i="1"/>
  <c r="E211" i="1"/>
  <c r="E210" i="1"/>
  <c r="Q209" i="1"/>
  <c r="P209" i="1"/>
  <c r="O209" i="1"/>
  <c r="N209" i="1"/>
  <c r="M209" i="1"/>
  <c r="K209" i="1"/>
  <c r="I209" i="1"/>
  <c r="G209" i="1"/>
  <c r="E209" i="1"/>
  <c r="Q208" i="1"/>
  <c r="P208" i="1"/>
  <c r="O208" i="1"/>
  <c r="N208" i="1"/>
  <c r="M208" i="1"/>
  <c r="K208" i="1"/>
  <c r="I208" i="1"/>
  <c r="G208" i="1"/>
  <c r="E208" i="1"/>
  <c r="Q207" i="1"/>
  <c r="P207" i="1"/>
  <c r="O207" i="1"/>
  <c r="M207" i="1"/>
  <c r="K207" i="1"/>
  <c r="I207" i="1"/>
  <c r="G207" i="1"/>
  <c r="E207" i="1"/>
  <c r="N206" i="1"/>
  <c r="M206" i="1"/>
  <c r="K206" i="1"/>
  <c r="I206" i="1"/>
  <c r="G206" i="1"/>
  <c r="E206" i="1"/>
  <c r="Q205" i="1"/>
  <c r="P205" i="1"/>
  <c r="N205" i="1"/>
  <c r="M205" i="1"/>
  <c r="K205" i="1"/>
  <c r="I205" i="1"/>
  <c r="G205" i="1"/>
  <c r="E205" i="1"/>
  <c r="O204" i="1"/>
  <c r="N204" i="1"/>
  <c r="M204" i="1"/>
  <c r="K204" i="1"/>
  <c r="I204" i="1"/>
  <c r="G204" i="1"/>
  <c r="E204" i="1"/>
  <c r="Q203" i="1"/>
  <c r="M203" i="1"/>
  <c r="K203" i="1"/>
  <c r="I203" i="1"/>
  <c r="G203" i="1"/>
  <c r="E203" i="1"/>
  <c r="P202" i="1"/>
  <c r="O202" i="1"/>
  <c r="M202" i="1"/>
  <c r="K202" i="1"/>
  <c r="I202" i="1"/>
  <c r="G202" i="1"/>
  <c r="E202" i="1"/>
  <c r="O201" i="1"/>
  <c r="M201" i="1"/>
  <c r="K201" i="1"/>
  <c r="I201" i="1"/>
  <c r="G201" i="1"/>
  <c r="E201" i="1"/>
  <c r="Q200" i="1"/>
  <c r="P200" i="1"/>
  <c r="O200" i="1"/>
  <c r="N200" i="1"/>
  <c r="M200" i="1"/>
  <c r="K200" i="1"/>
  <c r="I200" i="1"/>
  <c r="G200" i="1"/>
  <c r="E200" i="1"/>
  <c r="Q199" i="1"/>
  <c r="P199" i="1"/>
  <c r="O199" i="1"/>
  <c r="N199" i="1"/>
  <c r="M199" i="1"/>
  <c r="K199" i="1"/>
  <c r="I199" i="1"/>
  <c r="G199" i="1"/>
  <c r="E199" i="1"/>
  <c r="Q198" i="1"/>
  <c r="P198" i="1"/>
  <c r="N198" i="1"/>
  <c r="M198" i="1"/>
  <c r="K198" i="1"/>
  <c r="I198" i="1"/>
  <c r="G198" i="1"/>
  <c r="E198" i="1"/>
  <c r="E197" i="1"/>
  <c r="Q196" i="1"/>
  <c r="P196" i="1"/>
  <c r="O196" i="1"/>
  <c r="M196" i="1"/>
  <c r="K196" i="1"/>
  <c r="I196" i="1"/>
  <c r="G196" i="1"/>
  <c r="E196" i="1"/>
  <c r="Q195" i="1"/>
  <c r="P195" i="1"/>
  <c r="N195" i="1"/>
  <c r="M195" i="1"/>
  <c r="K195" i="1"/>
  <c r="I195" i="1"/>
  <c r="G195" i="1"/>
  <c r="E195" i="1"/>
  <c r="Q194" i="1"/>
  <c r="P194" i="1"/>
  <c r="O194" i="1"/>
  <c r="N194" i="1"/>
  <c r="M194" i="1"/>
  <c r="K194" i="1"/>
  <c r="I194" i="1"/>
  <c r="G194" i="1"/>
  <c r="E194" i="1"/>
  <c r="Q193" i="1"/>
  <c r="O193" i="1"/>
  <c r="M193" i="1"/>
  <c r="K193" i="1"/>
  <c r="I193" i="1"/>
  <c r="G193" i="1"/>
  <c r="E193" i="1"/>
  <c r="P192" i="1"/>
  <c r="O192" i="1"/>
  <c r="N192" i="1"/>
  <c r="M192" i="1"/>
  <c r="K192" i="1"/>
  <c r="I192" i="1"/>
  <c r="G192" i="1"/>
  <c r="E192" i="1"/>
  <c r="P191" i="1"/>
  <c r="O191" i="1"/>
  <c r="N191" i="1"/>
  <c r="M191" i="1"/>
  <c r="K191" i="1"/>
  <c r="I191" i="1"/>
  <c r="G191" i="1"/>
  <c r="E191" i="1"/>
  <c r="P190" i="1"/>
  <c r="O190" i="1"/>
  <c r="N190" i="1"/>
  <c r="M190" i="1"/>
  <c r="K190" i="1"/>
  <c r="I190" i="1"/>
  <c r="G190" i="1"/>
  <c r="E190" i="1"/>
  <c r="Q189" i="1"/>
  <c r="P189" i="1"/>
  <c r="O189" i="1"/>
  <c r="N189" i="1"/>
  <c r="M189" i="1"/>
  <c r="K189" i="1"/>
  <c r="I189" i="1"/>
  <c r="G189" i="1"/>
  <c r="E189" i="1"/>
  <c r="Q188" i="1"/>
  <c r="P188" i="1"/>
  <c r="O188" i="1"/>
  <c r="N188" i="1"/>
  <c r="M188" i="1"/>
  <c r="K188" i="1"/>
  <c r="I188" i="1"/>
  <c r="G188" i="1"/>
  <c r="E188" i="1"/>
  <c r="Q187" i="1"/>
  <c r="P187" i="1"/>
  <c r="O187" i="1"/>
  <c r="N187" i="1"/>
  <c r="M187" i="1"/>
  <c r="K187" i="1"/>
  <c r="I187" i="1"/>
  <c r="G187" i="1"/>
  <c r="E187" i="1"/>
  <c r="E186" i="1"/>
  <c r="N185" i="1"/>
  <c r="M185" i="1"/>
  <c r="K185" i="1"/>
  <c r="I185" i="1"/>
  <c r="G185" i="1"/>
  <c r="E185" i="1"/>
  <c r="N184" i="1"/>
  <c r="M184" i="1"/>
  <c r="K184" i="1"/>
  <c r="I184" i="1"/>
  <c r="G184" i="1"/>
  <c r="E184" i="1"/>
  <c r="N183" i="1"/>
  <c r="M183" i="1"/>
  <c r="K183" i="1"/>
  <c r="I183" i="1"/>
  <c r="G183" i="1"/>
  <c r="E183" i="1"/>
  <c r="N182" i="1"/>
  <c r="M182" i="1"/>
  <c r="K182" i="1"/>
  <c r="I182" i="1"/>
  <c r="G182" i="1"/>
  <c r="E182" i="1"/>
  <c r="Q181" i="1"/>
  <c r="P181" i="1"/>
  <c r="O181" i="1"/>
  <c r="N181" i="1"/>
  <c r="M181" i="1"/>
  <c r="K181" i="1"/>
  <c r="I181" i="1"/>
  <c r="G181" i="1"/>
  <c r="E181" i="1"/>
  <c r="P180" i="1"/>
  <c r="O180" i="1"/>
  <c r="N180" i="1"/>
  <c r="M180" i="1"/>
  <c r="K180" i="1"/>
  <c r="I180" i="1"/>
  <c r="G180" i="1"/>
  <c r="E180" i="1"/>
  <c r="Q179" i="1"/>
  <c r="P179" i="1"/>
  <c r="O179" i="1"/>
  <c r="N179" i="1"/>
  <c r="M179" i="1"/>
  <c r="K179" i="1"/>
  <c r="I179" i="1"/>
  <c r="G179" i="1"/>
  <c r="E179" i="1"/>
  <c r="Q178" i="1"/>
  <c r="P178" i="1"/>
  <c r="O178" i="1"/>
  <c r="N178" i="1"/>
  <c r="M178" i="1"/>
  <c r="K178" i="1"/>
  <c r="I178" i="1"/>
  <c r="G178" i="1"/>
  <c r="E178" i="1"/>
  <c r="Q177" i="1"/>
  <c r="P177" i="1"/>
  <c r="O177" i="1"/>
  <c r="N177" i="1"/>
  <c r="M177" i="1"/>
  <c r="K177" i="1"/>
  <c r="I177" i="1"/>
  <c r="G177" i="1"/>
  <c r="E177" i="1"/>
  <c r="Q176" i="1"/>
  <c r="P176" i="1"/>
  <c r="O176" i="1"/>
  <c r="N176" i="1"/>
  <c r="M176" i="1"/>
  <c r="K176" i="1"/>
  <c r="I176" i="1"/>
  <c r="G176" i="1"/>
  <c r="E176" i="1"/>
  <c r="Q175" i="1"/>
  <c r="P175" i="1"/>
  <c r="O175" i="1"/>
  <c r="N175" i="1"/>
  <c r="M175" i="1"/>
  <c r="K175" i="1"/>
  <c r="I175" i="1"/>
  <c r="G175" i="1"/>
  <c r="E175" i="1"/>
  <c r="Q174" i="1"/>
  <c r="P174" i="1"/>
  <c r="O174" i="1"/>
  <c r="N174" i="1"/>
  <c r="M174" i="1"/>
  <c r="K174" i="1"/>
  <c r="I174" i="1"/>
  <c r="G174" i="1"/>
  <c r="E174" i="1"/>
  <c r="O173" i="1"/>
  <c r="N173" i="1"/>
  <c r="M173" i="1"/>
  <c r="K173" i="1"/>
  <c r="I173" i="1"/>
  <c r="G173" i="1"/>
  <c r="E173" i="1"/>
  <c r="Q172" i="1"/>
  <c r="P172" i="1"/>
  <c r="O172" i="1"/>
  <c r="M172" i="1"/>
  <c r="K172" i="1"/>
  <c r="I172" i="1"/>
  <c r="G172" i="1"/>
  <c r="E172" i="1"/>
  <c r="Q171" i="1"/>
  <c r="P171" i="1"/>
  <c r="O171" i="1"/>
  <c r="N171" i="1"/>
  <c r="M171" i="1"/>
  <c r="K171" i="1"/>
  <c r="I171" i="1"/>
  <c r="G171" i="1"/>
  <c r="E171" i="1"/>
  <c r="Q170" i="1"/>
  <c r="P170" i="1"/>
  <c r="O170" i="1"/>
  <c r="N170" i="1"/>
  <c r="M170" i="1"/>
  <c r="K170" i="1"/>
  <c r="I170" i="1"/>
  <c r="G170" i="1"/>
  <c r="E170" i="1"/>
  <c r="P169" i="1"/>
  <c r="O169" i="1"/>
  <c r="N169" i="1"/>
  <c r="M169" i="1"/>
  <c r="K169" i="1"/>
  <c r="I169" i="1"/>
  <c r="G169" i="1"/>
  <c r="E169" i="1"/>
  <c r="Q168" i="1"/>
  <c r="P168" i="1"/>
  <c r="N168" i="1"/>
  <c r="M168" i="1"/>
  <c r="K168" i="1"/>
  <c r="I168" i="1"/>
  <c r="G168" i="1"/>
  <c r="E168" i="1"/>
  <c r="P167" i="1"/>
  <c r="O167" i="1"/>
  <c r="N167" i="1"/>
  <c r="M167" i="1"/>
  <c r="K167" i="1"/>
  <c r="I167" i="1"/>
  <c r="G167" i="1"/>
  <c r="E167" i="1"/>
  <c r="P166" i="1"/>
  <c r="O166" i="1"/>
  <c r="N166" i="1"/>
  <c r="M166" i="1"/>
  <c r="K166" i="1"/>
  <c r="I166" i="1"/>
  <c r="G166" i="1"/>
  <c r="E166" i="1"/>
  <c r="E165" i="1"/>
  <c r="E164" i="1"/>
  <c r="Q163" i="1"/>
  <c r="P163" i="1"/>
  <c r="O163" i="1"/>
  <c r="N163" i="1"/>
  <c r="M163" i="1"/>
  <c r="K163" i="1"/>
  <c r="I163" i="1"/>
  <c r="G163" i="1"/>
  <c r="E163" i="1"/>
  <c r="N162" i="1"/>
  <c r="M162" i="1"/>
  <c r="K162" i="1"/>
  <c r="I162" i="1"/>
  <c r="G162" i="1"/>
  <c r="E162" i="1"/>
  <c r="O161" i="1"/>
  <c r="M161" i="1"/>
  <c r="K161" i="1"/>
  <c r="I161" i="1"/>
  <c r="G161" i="1"/>
  <c r="E161" i="1"/>
  <c r="Q160" i="1"/>
  <c r="P160" i="1"/>
  <c r="O160" i="1"/>
  <c r="N160" i="1"/>
  <c r="M160" i="1"/>
  <c r="K160" i="1"/>
  <c r="I160" i="1"/>
  <c r="G160" i="1"/>
  <c r="E160" i="1"/>
  <c r="P159" i="1"/>
  <c r="O159" i="1"/>
  <c r="N159" i="1"/>
  <c r="M159" i="1"/>
  <c r="K159" i="1"/>
  <c r="I159" i="1"/>
  <c r="G159" i="1"/>
  <c r="E159" i="1"/>
  <c r="O158" i="1"/>
  <c r="N158" i="1"/>
  <c r="M158" i="1"/>
  <c r="K158" i="1"/>
  <c r="I158" i="1"/>
  <c r="G158" i="1"/>
  <c r="E158" i="1"/>
  <c r="Q157" i="1"/>
  <c r="P157" i="1"/>
  <c r="O157" i="1"/>
  <c r="N157" i="1"/>
  <c r="M157" i="1"/>
  <c r="K157" i="1"/>
  <c r="I157" i="1"/>
  <c r="G157" i="1"/>
  <c r="E157" i="1"/>
  <c r="Q156" i="1"/>
  <c r="P156" i="1"/>
  <c r="O156" i="1"/>
  <c r="N156" i="1"/>
  <c r="M156" i="1"/>
  <c r="K156" i="1"/>
  <c r="I156" i="1"/>
  <c r="G156" i="1"/>
  <c r="E156" i="1"/>
  <c r="N155" i="1"/>
  <c r="M155" i="1"/>
  <c r="K155" i="1"/>
  <c r="I155" i="1"/>
  <c r="G155" i="1"/>
  <c r="E155" i="1"/>
  <c r="E154" i="1"/>
  <c r="Q153" i="1"/>
  <c r="P153" i="1"/>
  <c r="O153" i="1"/>
  <c r="N153" i="1"/>
  <c r="M153" i="1"/>
  <c r="K153" i="1"/>
  <c r="I153" i="1"/>
  <c r="G153" i="1"/>
  <c r="E153" i="1"/>
  <c r="Q152" i="1"/>
  <c r="P152" i="1"/>
  <c r="O152" i="1"/>
  <c r="N152" i="1"/>
  <c r="M152" i="1"/>
  <c r="K152" i="1"/>
  <c r="I152" i="1"/>
  <c r="G152" i="1"/>
  <c r="E152" i="1"/>
  <c r="Q151" i="1"/>
  <c r="P151" i="1"/>
  <c r="O151" i="1"/>
  <c r="N151" i="1"/>
  <c r="M151" i="1"/>
  <c r="K151" i="1"/>
  <c r="I151" i="1"/>
  <c r="G151" i="1"/>
  <c r="E151" i="1"/>
  <c r="Q150" i="1"/>
  <c r="P150" i="1"/>
  <c r="O150" i="1"/>
  <c r="N150" i="1"/>
  <c r="M150" i="1"/>
  <c r="K150" i="1"/>
  <c r="I150" i="1"/>
  <c r="G150" i="1"/>
  <c r="E150" i="1"/>
  <c r="Q149" i="1"/>
  <c r="P149" i="1"/>
  <c r="O149" i="1"/>
  <c r="N149" i="1"/>
  <c r="M149" i="1"/>
  <c r="K149" i="1"/>
  <c r="I149" i="1"/>
  <c r="G149" i="1"/>
  <c r="E149" i="1"/>
  <c r="P148" i="1"/>
  <c r="O148" i="1"/>
  <c r="M148" i="1"/>
  <c r="K148" i="1"/>
  <c r="I148" i="1"/>
  <c r="G148" i="1"/>
  <c r="E148" i="1"/>
  <c r="Q147" i="1"/>
  <c r="P147" i="1"/>
  <c r="O147" i="1"/>
  <c r="N147" i="1"/>
  <c r="M147" i="1"/>
  <c r="K147" i="1"/>
  <c r="I147" i="1"/>
  <c r="G147" i="1"/>
  <c r="E147" i="1"/>
  <c r="Q146" i="1"/>
  <c r="P146" i="1"/>
  <c r="O146" i="1"/>
  <c r="N146" i="1"/>
  <c r="M146" i="1"/>
  <c r="K146" i="1"/>
  <c r="I146" i="1"/>
  <c r="G146" i="1"/>
  <c r="E146" i="1"/>
  <c r="Q145" i="1"/>
  <c r="P145" i="1"/>
  <c r="O145" i="1"/>
  <c r="N145" i="1"/>
  <c r="M145" i="1"/>
  <c r="K145" i="1"/>
  <c r="I145" i="1"/>
  <c r="G145" i="1"/>
  <c r="E145" i="1"/>
  <c r="P144" i="1"/>
  <c r="N144" i="1"/>
  <c r="M144" i="1"/>
  <c r="K144" i="1"/>
  <c r="I144" i="1"/>
  <c r="G144" i="1"/>
  <c r="E144" i="1"/>
  <c r="Q143" i="1"/>
  <c r="P143" i="1"/>
  <c r="O143" i="1"/>
  <c r="N143" i="1"/>
  <c r="M143" i="1"/>
  <c r="K143" i="1"/>
  <c r="I143" i="1"/>
  <c r="G143" i="1"/>
  <c r="E143" i="1"/>
  <c r="Q142" i="1"/>
  <c r="M142" i="1"/>
  <c r="K142" i="1"/>
  <c r="I142" i="1"/>
  <c r="G142" i="1"/>
  <c r="E142" i="1"/>
  <c r="P141" i="1"/>
  <c r="N141" i="1"/>
  <c r="M141" i="1"/>
  <c r="K141" i="1"/>
  <c r="I141" i="1"/>
  <c r="G141" i="1"/>
  <c r="E141" i="1"/>
  <c r="Q140" i="1"/>
  <c r="P140" i="1"/>
  <c r="O140" i="1"/>
  <c r="N140" i="1"/>
  <c r="M140" i="1"/>
  <c r="K140" i="1"/>
  <c r="I140" i="1"/>
  <c r="G140" i="1"/>
  <c r="E140" i="1"/>
  <c r="Q139" i="1"/>
  <c r="P139" i="1"/>
  <c r="O139" i="1"/>
  <c r="N139" i="1"/>
  <c r="M139" i="1"/>
  <c r="K139" i="1"/>
  <c r="I139" i="1"/>
  <c r="G139" i="1"/>
  <c r="E139" i="1"/>
  <c r="P138" i="1"/>
  <c r="O138" i="1"/>
  <c r="N138" i="1"/>
  <c r="M138" i="1"/>
  <c r="K138" i="1"/>
  <c r="I138" i="1"/>
  <c r="G138" i="1"/>
  <c r="E138" i="1"/>
  <c r="Q137" i="1"/>
  <c r="P137" i="1"/>
  <c r="O137" i="1"/>
  <c r="N137" i="1"/>
  <c r="M137" i="1"/>
  <c r="K137" i="1"/>
  <c r="I137" i="1"/>
  <c r="G137" i="1"/>
  <c r="E137" i="1"/>
  <c r="Q136" i="1"/>
  <c r="P136" i="1"/>
  <c r="O136" i="1"/>
  <c r="N136" i="1"/>
  <c r="M136" i="1"/>
  <c r="K136" i="1"/>
  <c r="I136" i="1"/>
  <c r="G136" i="1"/>
  <c r="E136" i="1"/>
  <c r="Q135" i="1"/>
  <c r="P135" i="1"/>
  <c r="O135" i="1"/>
  <c r="N135" i="1"/>
  <c r="M135" i="1"/>
  <c r="K135" i="1"/>
  <c r="I135" i="1"/>
  <c r="G135" i="1"/>
  <c r="E135" i="1"/>
  <c r="Q134" i="1"/>
  <c r="P134" i="1"/>
  <c r="O134" i="1"/>
  <c r="N134" i="1"/>
  <c r="M134" i="1"/>
  <c r="K134" i="1"/>
  <c r="I134" i="1"/>
  <c r="G134" i="1"/>
  <c r="E134" i="1"/>
  <c r="Q133" i="1"/>
  <c r="P133" i="1"/>
  <c r="O133" i="1"/>
  <c r="N133" i="1"/>
  <c r="M133" i="1"/>
  <c r="K133" i="1"/>
  <c r="I133" i="1"/>
  <c r="G133" i="1"/>
  <c r="E133" i="1"/>
  <c r="P132" i="1"/>
  <c r="N132" i="1"/>
  <c r="M132" i="1"/>
  <c r="K132" i="1"/>
  <c r="I132" i="1"/>
  <c r="G132" i="1"/>
  <c r="E132" i="1"/>
  <c r="Q131" i="1"/>
  <c r="P131" i="1"/>
  <c r="O131" i="1"/>
  <c r="N131" i="1"/>
  <c r="M131" i="1"/>
  <c r="K131" i="1"/>
  <c r="I131" i="1"/>
  <c r="G131" i="1"/>
  <c r="E131" i="1"/>
  <c r="P130" i="1"/>
  <c r="O130" i="1"/>
  <c r="N130" i="1"/>
  <c r="M130" i="1"/>
  <c r="K130" i="1"/>
  <c r="I130" i="1"/>
  <c r="G130" i="1"/>
  <c r="E130" i="1"/>
  <c r="P129" i="1"/>
  <c r="O129" i="1"/>
  <c r="N129" i="1"/>
  <c r="M129" i="1"/>
  <c r="K129" i="1"/>
  <c r="I129" i="1"/>
  <c r="G129" i="1"/>
  <c r="E129" i="1"/>
  <c r="Q128" i="1"/>
  <c r="P128" i="1"/>
  <c r="O128" i="1"/>
  <c r="N128" i="1"/>
  <c r="M128" i="1"/>
  <c r="K128" i="1"/>
  <c r="I128" i="1"/>
  <c r="G128" i="1"/>
  <c r="E128" i="1"/>
  <c r="Q127" i="1"/>
  <c r="P127" i="1"/>
  <c r="O127" i="1"/>
  <c r="N127" i="1"/>
  <c r="M127" i="1"/>
  <c r="K127" i="1"/>
  <c r="I127" i="1"/>
  <c r="G127" i="1"/>
  <c r="E127" i="1"/>
  <c r="N126" i="1"/>
  <c r="M126" i="1"/>
  <c r="K126" i="1"/>
  <c r="I126" i="1"/>
  <c r="G126" i="1"/>
  <c r="E126" i="1"/>
  <c r="Q125" i="1"/>
  <c r="P125" i="1"/>
  <c r="O125" i="1"/>
  <c r="N125" i="1"/>
  <c r="M125" i="1"/>
  <c r="K125" i="1"/>
  <c r="I125" i="1"/>
  <c r="G125" i="1"/>
  <c r="E125" i="1"/>
  <c r="O124" i="1"/>
  <c r="M124" i="1"/>
  <c r="K124" i="1"/>
  <c r="I124" i="1"/>
  <c r="G124" i="1"/>
  <c r="E124" i="1"/>
  <c r="N123" i="1"/>
  <c r="M123" i="1"/>
  <c r="K123" i="1"/>
  <c r="I123" i="1"/>
  <c r="G123" i="1"/>
  <c r="E123" i="1"/>
  <c r="P122" i="1"/>
  <c r="M122" i="1"/>
  <c r="K122" i="1"/>
  <c r="I122" i="1"/>
  <c r="G122" i="1"/>
  <c r="E122" i="1"/>
  <c r="N121" i="1"/>
  <c r="M121" i="1"/>
  <c r="K121" i="1"/>
  <c r="I121" i="1"/>
  <c r="G121" i="1"/>
  <c r="E121" i="1"/>
  <c r="Q120" i="1"/>
  <c r="P120" i="1"/>
  <c r="O120" i="1"/>
  <c r="N120" i="1"/>
  <c r="M120" i="1"/>
  <c r="K120" i="1"/>
  <c r="I120" i="1"/>
  <c r="G120" i="1"/>
  <c r="E120" i="1"/>
  <c r="Q119" i="1"/>
  <c r="P119" i="1"/>
  <c r="O119" i="1"/>
  <c r="N119" i="1"/>
  <c r="M119" i="1"/>
  <c r="K119" i="1"/>
  <c r="I119" i="1"/>
  <c r="G119" i="1"/>
  <c r="E119" i="1"/>
  <c r="Q118" i="1"/>
  <c r="P118" i="1"/>
  <c r="O118" i="1"/>
  <c r="N118" i="1"/>
  <c r="M118" i="1"/>
  <c r="K118" i="1"/>
  <c r="I118" i="1"/>
  <c r="G118" i="1"/>
  <c r="E118" i="1"/>
  <c r="Q117" i="1"/>
  <c r="P117" i="1"/>
  <c r="O117" i="1"/>
  <c r="N117" i="1"/>
  <c r="M117" i="1"/>
  <c r="K117" i="1"/>
  <c r="I117" i="1"/>
  <c r="G117" i="1"/>
  <c r="E117" i="1"/>
  <c r="Q116" i="1"/>
  <c r="O116" i="1"/>
  <c r="N116" i="1"/>
  <c r="M116" i="1"/>
  <c r="K116" i="1"/>
  <c r="I116" i="1"/>
  <c r="G116" i="1"/>
  <c r="E116" i="1"/>
  <c r="O115" i="1"/>
  <c r="N115" i="1"/>
  <c r="M115" i="1"/>
  <c r="K115" i="1"/>
  <c r="I115" i="1"/>
  <c r="G115" i="1"/>
  <c r="E115" i="1"/>
  <c r="Q114" i="1"/>
  <c r="P114" i="1"/>
  <c r="O114" i="1"/>
  <c r="N114" i="1"/>
  <c r="M114" i="1"/>
  <c r="K114" i="1"/>
  <c r="I114" i="1"/>
  <c r="G114" i="1"/>
  <c r="E114" i="1"/>
  <c r="P113" i="1"/>
  <c r="O113" i="1"/>
  <c r="M113" i="1"/>
  <c r="K113" i="1"/>
  <c r="I113" i="1"/>
  <c r="G113" i="1"/>
  <c r="E113" i="1"/>
  <c r="Q112" i="1"/>
  <c r="P112" i="1"/>
  <c r="O112" i="1"/>
  <c r="N112" i="1"/>
  <c r="M112" i="1"/>
  <c r="K112" i="1"/>
  <c r="I112" i="1"/>
  <c r="G112" i="1"/>
  <c r="E112" i="1"/>
  <c r="Q111" i="1"/>
  <c r="P111" i="1"/>
  <c r="O111" i="1"/>
  <c r="N111" i="1"/>
  <c r="M111" i="1"/>
  <c r="K111" i="1"/>
  <c r="I111" i="1"/>
  <c r="G111" i="1"/>
  <c r="E111" i="1"/>
  <c r="P110" i="1"/>
  <c r="O110" i="1"/>
  <c r="M110" i="1"/>
  <c r="K110" i="1"/>
  <c r="I110" i="1"/>
  <c r="G110" i="1"/>
  <c r="E110" i="1"/>
  <c r="Q109" i="1"/>
  <c r="P109" i="1"/>
  <c r="O109" i="1"/>
  <c r="N109" i="1"/>
  <c r="M109" i="1"/>
  <c r="K109" i="1"/>
  <c r="I109" i="1"/>
  <c r="G109" i="1"/>
  <c r="E109" i="1"/>
  <c r="Q108" i="1"/>
  <c r="P108" i="1"/>
  <c r="O108" i="1"/>
  <c r="N108" i="1"/>
  <c r="M108" i="1"/>
  <c r="K108" i="1"/>
  <c r="I108" i="1"/>
  <c r="G108" i="1"/>
  <c r="E108" i="1"/>
  <c r="Q107" i="1"/>
  <c r="P107" i="1"/>
  <c r="O107" i="1"/>
  <c r="N107" i="1"/>
  <c r="M107" i="1"/>
  <c r="K107" i="1"/>
  <c r="I107" i="1"/>
  <c r="G107" i="1"/>
  <c r="E107" i="1"/>
  <c r="P106" i="1"/>
  <c r="O106" i="1"/>
  <c r="N106" i="1"/>
  <c r="M106" i="1"/>
  <c r="K106" i="1"/>
  <c r="I106" i="1"/>
  <c r="G106" i="1"/>
  <c r="E106" i="1"/>
  <c r="Q105" i="1"/>
  <c r="P105" i="1"/>
  <c r="O105" i="1"/>
  <c r="N105" i="1"/>
  <c r="M105" i="1"/>
  <c r="K105" i="1"/>
  <c r="I105" i="1"/>
  <c r="G105" i="1"/>
  <c r="E105" i="1"/>
  <c r="P104" i="1"/>
  <c r="N104" i="1"/>
  <c r="M104" i="1"/>
  <c r="K104" i="1"/>
  <c r="I104" i="1"/>
  <c r="G104" i="1"/>
  <c r="E104" i="1"/>
  <c r="Q103" i="1"/>
  <c r="P103" i="1"/>
  <c r="O103" i="1"/>
  <c r="N103" i="1"/>
  <c r="M103" i="1"/>
  <c r="K103" i="1"/>
  <c r="I103" i="1"/>
  <c r="G103" i="1"/>
  <c r="E103" i="1"/>
  <c r="Q102" i="1"/>
  <c r="O102" i="1"/>
  <c r="N102" i="1"/>
  <c r="M102" i="1"/>
  <c r="K102" i="1"/>
  <c r="I102" i="1"/>
  <c r="G102" i="1"/>
  <c r="E102" i="1"/>
  <c r="Q101" i="1"/>
  <c r="P101" i="1"/>
  <c r="O101" i="1"/>
  <c r="N101" i="1"/>
  <c r="M101" i="1"/>
  <c r="K101" i="1"/>
  <c r="I101" i="1"/>
  <c r="G101" i="1"/>
  <c r="E101" i="1"/>
  <c r="Q100" i="1"/>
  <c r="P100" i="1"/>
  <c r="O100" i="1"/>
  <c r="N100" i="1"/>
  <c r="M100" i="1"/>
  <c r="K100" i="1"/>
  <c r="I100" i="1"/>
  <c r="G100" i="1"/>
  <c r="E100" i="1"/>
  <c r="Q99" i="1"/>
  <c r="P99" i="1"/>
  <c r="O99" i="1"/>
  <c r="N99" i="1"/>
  <c r="M99" i="1"/>
  <c r="K99" i="1"/>
  <c r="I99" i="1"/>
  <c r="G99" i="1"/>
  <c r="E99" i="1"/>
  <c r="Q98" i="1"/>
  <c r="P98" i="1"/>
  <c r="O98" i="1"/>
  <c r="N98" i="1"/>
  <c r="M98" i="1"/>
  <c r="K98" i="1"/>
  <c r="I98" i="1"/>
  <c r="G98" i="1"/>
  <c r="E98" i="1"/>
  <c r="Q97" i="1"/>
  <c r="P97" i="1"/>
  <c r="N97" i="1"/>
  <c r="M97" i="1"/>
  <c r="K97" i="1"/>
  <c r="I97" i="1"/>
  <c r="G97" i="1"/>
  <c r="E97" i="1"/>
  <c r="Q96" i="1"/>
  <c r="P96" i="1"/>
  <c r="O96" i="1"/>
  <c r="N96" i="1"/>
  <c r="M96" i="1"/>
  <c r="K96" i="1"/>
  <c r="I96" i="1"/>
  <c r="G96" i="1"/>
  <c r="E96" i="1"/>
  <c r="Q95" i="1"/>
  <c r="P95" i="1"/>
  <c r="O95" i="1"/>
  <c r="M95" i="1"/>
  <c r="K95" i="1"/>
  <c r="I95" i="1"/>
  <c r="G95" i="1"/>
  <c r="E95" i="1"/>
  <c r="Q94" i="1"/>
  <c r="P94" i="1"/>
  <c r="O94" i="1"/>
  <c r="N94" i="1"/>
  <c r="M94" i="1"/>
  <c r="K94" i="1"/>
  <c r="I94" i="1"/>
  <c r="G94" i="1"/>
  <c r="E94" i="1"/>
  <c r="Q93" i="1"/>
  <c r="P93" i="1"/>
  <c r="O93" i="1"/>
  <c r="N93" i="1"/>
  <c r="M93" i="1"/>
  <c r="K93" i="1"/>
  <c r="I93" i="1"/>
  <c r="G93" i="1"/>
  <c r="E93" i="1"/>
  <c r="Q92" i="1"/>
  <c r="P92" i="1"/>
  <c r="O92" i="1"/>
  <c r="N92" i="1"/>
  <c r="M92" i="1"/>
  <c r="K92" i="1"/>
  <c r="I92" i="1"/>
  <c r="G92" i="1"/>
  <c r="E92" i="1"/>
  <c r="Q91" i="1"/>
  <c r="P91" i="1"/>
  <c r="O91" i="1"/>
  <c r="N91" i="1"/>
  <c r="M91" i="1"/>
  <c r="K91" i="1"/>
  <c r="I91" i="1"/>
  <c r="G91" i="1"/>
  <c r="E91" i="1"/>
  <c r="N90" i="1"/>
  <c r="M90" i="1"/>
  <c r="K90" i="1"/>
  <c r="I90" i="1"/>
  <c r="G90" i="1"/>
  <c r="E90" i="1"/>
  <c r="Q89" i="1"/>
  <c r="P89" i="1"/>
  <c r="O89" i="1"/>
  <c r="N89" i="1"/>
  <c r="M89" i="1"/>
  <c r="K89" i="1"/>
  <c r="I89" i="1"/>
  <c r="G89" i="1"/>
  <c r="E89" i="1"/>
  <c r="Q88" i="1"/>
  <c r="P88" i="1"/>
  <c r="O88" i="1"/>
  <c r="N88" i="1"/>
  <c r="M88" i="1"/>
  <c r="K88" i="1"/>
  <c r="I88" i="1"/>
  <c r="G88" i="1"/>
  <c r="E88" i="1"/>
  <c r="Q87" i="1"/>
  <c r="P87" i="1"/>
  <c r="O87" i="1"/>
  <c r="N87" i="1"/>
  <c r="M87" i="1"/>
  <c r="K87" i="1"/>
  <c r="I87" i="1"/>
  <c r="G87" i="1"/>
  <c r="E87" i="1"/>
  <c r="Q86" i="1"/>
  <c r="P86" i="1"/>
  <c r="O86" i="1"/>
  <c r="N86" i="1"/>
  <c r="M86" i="1"/>
  <c r="K86" i="1"/>
  <c r="I86" i="1"/>
  <c r="G86" i="1"/>
  <c r="E86" i="1"/>
  <c r="Q85" i="1"/>
  <c r="P85" i="1"/>
  <c r="O85" i="1"/>
  <c r="N85" i="1"/>
  <c r="M85" i="1"/>
  <c r="K85" i="1"/>
  <c r="I85" i="1"/>
  <c r="G85" i="1"/>
  <c r="E85" i="1"/>
  <c r="Q84" i="1"/>
  <c r="P84" i="1"/>
  <c r="O84" i="1"/>
  <c r="N84" i="1"/>
  <c r="M84" i="1"/>
  <c r="K84" i="1"/>
  <c r="I84" i="1"/>
  <c r="G84" i="1"/>
  <c r="E84" i="1"/>
  <c r="Q83" i="1"/>
  <c r="P83" i="1"/>
  <c r="O83" i="1"/>
  <c r="N83" i="1"/>
  <c r="M83" i="1"/>
  <c r="K83" i="1"/>
  <c r="I83" i="1"/>
  <c r="G83" i="1"/>
  <c r="E83" i="1"/>
  <c r="Q82" i="1"/>
  <c r="P82" i="1"/>
  <c r="O82" i="1"/>
  <c r="N82" i="1"/>
  <c r="M82" i="1"/>
  <c r="K82" i="1"/>
  <c r="I82" i="1"/>
  <c r="G82" i="1"/>
  <c r="E82" i="1"/>
  <c r="Q81" i="1"/>
  <c r="P81" i="1"/>
  <c r="O81" i="1"/>
  <c r="N81" i="1"/>
  <c r="M81" i="1"/>
  <c r="K81" i="1"/>
  <c r="I81" i="1"/>
  <c r="G81" i="1"/>
  <c r="E81" i="1"/>
  <c r="N80" i="1"/>
  <c r="M80" i="1"/>
  <c r="K80" i="1"/>
  <c r="I80" i="1"/>
  <c r="G80" i="1"/>
  <c r="E80" i="1"/>
  <c r="Q79" i="1"/>
  <c r="P79" i="1"/>
  <c r="O79" i="1"/>
  <c r="N79" i="1"/>
  <c r="M79" i="1"/>
  <c r="K79" i="1"/>
  <c r="I79" i="1"/>
  <c r="G79" i="1"/>
  <c r="E79" i="1"/>
  <c r="Q78" i="1"/>
  <c r="P78" i="1"/>
  <c r="O78" i="1"/>
  <c r="N78" i="1"/>
  <c r="M78" i="1"/>
  <c r="K78" i="1"/>
  <c r="I78" i="1"/>
  <c r="G78" i="1"/>
  <c r="E78" i="1"/>
  <c r="Q77" i="1"/>
  <c r="P77" i="1"/>
  <c r="O77" i="1"/>
  <c r="N77" i="1"/>
  <c r="M77" i="1"/>
  <c r="K77" i="1"/>
  <c r="I77" i="1"/>
  <c r="G77" i="1"/>
  <c r="E77" i="1"/>
  <c r="E76" i="1"/>
  <c r="Q75" i="1"/>
  <c r="P75" i="1"/>
  <c r="O75" i="1"/>
  <c r="N75" i="1"/>
  <c r="M75" i="1"/>
  <c r="K75" i="1"/>
  <c r="I75" i="1"/>
  <c r="G75" i="1"/>
  <c r="E75" i="1"/>
  <c r="Q74" i="1"/>
  <c r="P74" i="1"/>
  <c r="O74" i="1"/>
  <c r="N74" i="1"/>
  <c r="M74" i="1"/>
  <c r="K74" i="1"/>
  <c r="I74" i="1"/>
  <c r="G74" i="1"/>
  <c r="E74" i="1"/>
  <c r="Q73" i="1"/>
  <c r="P73" i="1"/>
  <c r="O73" i="1"/>
  <c r="N73" i="1"/>
  <c r="M73" i="1"/>
  <c r="K73" i="1"/>
  <c r="I73" i="1"/>
  <c r="G73" i="1"/>
  <c r="E73" i="1"/>
  <c r="P72" i="1"/>
  <c r="O72" i="1"/>
  <c r="N72" i="1"/>
  <c r="M72" i="1"/>
  <c r="K72" i="1"/>
  <c r="I72" i="1"/>
  <c r="G72" i="1"/>
  <c r="E72" i="1"/>
  <c r="Q71" i="1"/>
  <c r="P71" i="1"/>
  <c r="O71" i="1"/>
  <c r="N71" i="1"/>
  <c r="M71" i="1"/>
  <c r="K71" i="1"/>
  <c r="I71" i="1"/>
  <c r="G71" i="1"/>
  <c r="E71" i="1"/>
  <c r="O70" i="1"/>
  <c r="N70" i="1"/>
  <c r="M70" i="1"/>
  <c r="K70" i="1"/>
  <c r="I70" i="1"/>
  <c r="G70" i="1"/>
  <c r="E70" i="1"/>
  <c r="Q69" i="1"/>
  <c r="P69" i="1"/>
  <c r="O69" i="1"/>
  <c r="N69" i="1"/>
  <c r="M69" i="1"/>
  <c r="K69" i="1"/>
  <c r="I69" i="1"/>
  <c r="G69" i="1"/>
  <c r="E69" i="1"/>
  <c r="Q68" i="1"/>
  <c r="P68" i="1"/>
  <c r="O68" i="1"/>
  <c r="N68" i="1"/>
  <c r="M68" i="1"/>
  <c r="K68" i="1"/>
  <c r="I68" i="1"/>
  <c r="G68" i="1"/>
  <c r="E68" i="1"/>
  <c r="Q67" i="1"/>
  <c r="P67" i="1"/>
  <c r="O67" i="1"/>
  <c r="N67" i="1"/>
  <c r="M67" i="1"/>
  <c r="K67" i="1"/>
  <c r="I67" i="1"/>
  <c r="G67" i="1"/>
  <c r="E67" i="1"/>
  <c r="Q66" i="1"/>
  <c r="P66" i="1"/>
  <c r="O66" i="1"/>
  <c r="N66" i="1"/>
  <c r="M66" i="1"/>
  <c r="K66" i="1"/>
  <c r="I66" i="1"/>
  <c r="G66" i="1"/>
  <c r="E66" i="1"/>
  <c r="Q65" i="1"/>
  <c r="P65" i="1"/>
  <c r="O65" i="1"/>
  <c r="N65" i="1"/>
  <c r="M65" i="1"/>
  <c r="K65" i="1"/>
  <c r="I65" i="1"/>
  <c r="G65" i="1"/>
  <c r="E65" i="1"/>
  <c r="Q64" i="1"/>
  <c r="P64" i="1"/>
  <c r="O64" i="1"/>
  <c r="N64" i="1"/>
  <c r="M64" i="1"/>
  <c r="K64" i="1"/>
  <c r="I64" i="1"/>
  <c r="G64" i="1"/>
  <c r="E64" i="1"/>
  <c r="Q63" i="1"/>
  <c r="P63" i="1"/>
  <c r="O63" i="1"/>
  <c r="N63" i="1"/>
  <c r="M63" i="1"/>
  <c r="K63" i="1"/>
  <c r="I63" i="1"/>
  <c r="G63" i="1"/>
  <c r="E63" i="1"/>
  <c r="Q62" i="1"/>
  <c r="P62" i="1"/>
  <c r="O62" i="1"/>
  <c r="N62" i="1"/>
  <c r="M62" i="1"/>
  <c r="K62" i="1"/>
  <c r="I62" i="1"/>
  <c r="G62" i="1"/>
  <c r="E62" i="1"/>
  <c r="Q61" i="1"/>
  <c r="P61" i="1"/>
  <c r="N61" i="1"/>
  <c r="M61" i="1"/>
  <c r="K61" i="1"/>
  <c r="I61" i="1"/>
  <c r="G61" i="1"/>
  <c r="E61" i="1"/>
  <c r="Q60" i="1"/>
  <c r="P60" i="1"/>
  <c r="O60" i="1"/>
  <c r="N60" i="1"/>
  <c r="M60" i="1"/>
  <c r="K60" i="1"/>
  <c r="I60" i="1"/>
  <c r="G60" i="1"/>
  <c r="E60" i="1"/>
  <c r="E59" i="1"/>
  <c r="Q58" i="1"/>
  <c r="P58" i="1"/>
  <c r="O58" i="1"/>
  <c r="N58" i="1"/>
  <c r="M58" i="1"/>
  <c r="K58" i="1"/>
  <c r="I58" i="1"/>
  <c r="G58" i="1"/>
  <c r="E58" i="1"/>
  <c r="Q57" i="1"/>
  <c r="P57" i="1"/>
  <c r="O57" i="1"/>
  <c r="N57" i="1"/>
  <c r="M57" i="1"/>
  <c r="K57" i="1"/>
  <c r="I57" i="1"/>
  <c r="G57" i="1"/>
  <c r="E57" i="1"/>
  <c r="Q56" i="1"/>
  <c r="P56" i="1"/>
  <c r="O56" i="1"/>
  <c r="N56" i="1"/>
  <c r="M56" i="1"/>
  <c r="K56" i="1"/>
  <c r="I56" i="1"/>
  <c r="G56" i="1"/>
  <c r="E56" i="1"/>
  <c r="Q55" i="1"/>
  <c r="P55" i="1"/>
  <c r="O55" i="1"/>
  <c r="N55" i="1"/>
  <c r="M55" i="1"/>
  <c r="K55" i="1"/>
  <c r="I55" i="1"/>
  <c r="G55" i="1"/>
  <c r="E55" i="1"/>
  <c r="Q54" i="1"/>
  <c r="P54" i="1"/>
  <c r="O54" i="1"/>
  <c r="N54" i="1"/>
  <c r="M54" i="1"/>
  <c r="K54" i="1"/>
  <c r="I54" i="1"/>
  <c r="G54" i="1"/>
  <c r="E54" i="1"/>
  <c r="Q53" i="1"/>
  <c r="P53" i="1"/>
  <c r="O53" i="1"/>
  <c r="N53" i="1"/>
  <c r="M53" i="1"/>
  <c r="K53" i="1"/>
  <c r="I53" i="1"/>
  <c r="G53" i="1"/>
  <c r="E53" i="1"/>
  <c r="Q52" i="1"/>
  <c r="P52" i="1"/>
  <c r="O52" i="1"/>
  <c r="N52" i="1"/>
  <c r="M52" i="1"/>
  <c r="K52" i="1"/>
  <c r="I52" i="1"/>
  <c r="G52" i="1"/>
  <c r="E52" i="1"/>
  <c r="Q51" i="1"/>
  <c r="O51" i="1"/>
  <c r="N51" i="1"/>
  <c r="M51" i="1"/>
  <c r="K51" i="1"/>
  <c r="I51" i="1"/>
  <c r="G51" i="1"/>
  <c r="E51" i="1"/>
  <c r="Q50" i="1"/>
  <c r="P50" i="1"/>
  <c r="O50" i="1"/>
  <c r="N50" i="1"/>
  <c r="M50" i="1"/>
  <c r="K50" i="1"/>
  <c r="I50" i="1"/>
  <c r="G50" i="1"/>
  <c r="E50" i="1"/>
  <c r="Q49" i="1"/>
  <c r="P49" i="1"/>
  <c r="O49" i="1"/>
  <c r="N49" i="1"/>
  <c r="M49" i="1"/>
  <c r="K49" i="1"/>
  <c r="I49" i="1"/>
  <c r="G49" i="1"/>
  <c r="E49" i="1"/>
  <c r="Q48" i="1"/>
  <c r="P48" i="1"/>
  <c r="O48" i="1"/>
  <c r="N48" i="1"/>
  <c r="M48" i="1"/>
  <c r="K48" i="1"/>
  <c r="I48" i="1"/>
  <c r="G48" i="1"/>
  <c r="E48" i="1"/>
  <c r="Q47" i="1"/>
  <c r="P47" i="1"/>
  <c r="O47" i="1"/>
  <c r="N47" i="1"/>
  <c r="M47" i="1"/>
  <c r="K47" i="1"/>
  <c r="I47" i="1"/>
  <c r="G47" i="1"/>
  <c r="E47" i="1"/>
  <c r="Q46" i="1"/>
  <c r="P46" i="1"/>
  <c r="O46" i="1"/>
  <c r="N46" i="1"/>
  <c r="M46" i="1"/>
  <c r="K46" i="1"/>
  <c r="I46" i="1"/>
  <c r="G46" i="1"/>
  <c r="E46" i="1"/>
  <c r="Q45" i="1"/>
  <c r="P45" i="1"/>
  <c r="O45" i="1"/>
  <c r="N45" i="1"/>
  <c r="M45" i="1"/>
  <c r="K45" i="1"/>
  <c r="I45" i="1"/>
  <c r="G45" i="1"/>
  <c r="E45" i="1"/>
  <c r="Q44" i="1"/>
  <c r="P44" i="1"/>
  <c r="O44" i="1"/>
  <c r="N44" i="1"/>
  <c r="M44" i="1"/>
  <c r="K44" i="1"/>
  <c r="I44" i="1"/>
  <c r="G44" i="1"/>
  <c r="E44" i="1"/>
  <c r="Q43" i="1"/>
  <c r="P43" i="1"/>
  <c r="O43" i="1"/>
  <c r="N43" i="1"/>
  <c r="M43" i="1"/>
  <c r="K43" i="1"/>
  <c r="I43" i="1"/>
  <c r="G43" i="1"/>
  <c r="E43" i="1"/>
  <c r="Q42" i="1"/>
  <c r="P42" i="1"/>
  <c r="O42" i="1"/>
  <c r="N42" i="1"/>
  <c r="M42" i="1"/>
  <c r="K42" i="1"/>
  <c r="I42" i="1"/>
  <c r="G42" i="1"/>
  <c r="E42" i="1"/>
  <c r="Q41" i="1"/>
  <c r="P41" i="1"/>
  <c r="O41" i="1"/>
  <c r="N41" i="1"/>
  <c r="M41" i="1"/>
  <c r="K41" i="1"/>
  <c r="I41" i="1"/>
  <c r="G41" i="1"/>
  <c r="E41" i="1"/>
  <c r="Q40" i="1"/>
  <c r="P40" i="1"/>
  <c r="O40" i="1"/>
  <c r="N40" i="1"/>
  <c r="M40" i="1"/>
  <c r="K40" i="1"/>
  <c r="I40" i="1"/>
  <c r="G40" i="1"/>
  <c r="E40" i="1"/>
  <c r="Q39" i="1"/>
  <c r="P39" i="1"/>
  <c r="O39" i="1"/>
  <c r="N39" i="1"/>
  <c r="M39" i="1"/>
  <c r="K39" i="1"/>
  <c r="I39" i="1"/>
  <c r="G39" i="1"/>
  <c r="E39" i="1"/>
  <c r="Q38" i="1"/>
  <c r="P38" i="1"/>
  <c r="O38" i="1"/>
  <c r="N38" i="1"/>
  <c r="M38" i="1"/>
  <c r="K38" i="1"/>
  <c r="I38" i="1"/>
  <c r="G38" i="1"/>
  <c r="E38" i="1"/>
  <c r="Q37" i="1"/>
  <c r="P37" i="1"/>
  <c r="O37" i="1"/>
  <c r="N37" i="1"/>
  <c r="M37" i="1"/>
  <c r="K37" i="1"/>
  <c r="I37" i="1"/>
  <c r="G37" i="1"/>
  <c r="E37" i="1"/>
  <c r="Q36" i="1"/>
  <c r="P36" i="1"/>
  <c r="O36" i="1"/>
  <c r="N36" i="1"/>
  <c r="M36" i="1"/>
  <c r="K36" i="1"/>
  <c r="I36" i="1"/>
  <c r="G36" i="1"/>
  <c r="E36" i="1"/>
  <c r="Q35" i="1"/>
  <c r="P35" i="1"/>
  <c r="O35" i="1"/>
  <c r="N35" i="1"/>
  <c r="M35" i="1"/>
  <c r="K35" i="1"/>
  <c r="I35" i="1"/>
  <c r="G35" i="1"/>
  <c r="E35" i="1"/>
  <c r="Q34" i="1"/>
  <c r="P34" i="1"/>
  <c r="O34" i="1"/>
  <c r="N34" i="1"/>
  <c r="M34" i="1"/>
  <c r="K34" i="1"/>
  <c r="I34" i="1"/>
  <c r="G34" i="1"/>
  <c r="E34" i="1"/>
  <c r="Q33" i="1"/>
  <c r="P33" i="1"/>
  <c r="O33" i="1"/>
  <c r="N33" i="1"/>
  <c r="M33" i="1"/>
  <c r="K33" i="1"/>
  <c r="I33" i="1"/>
  <c r="G33" i="1"/>
  <c r="E33" i="1"/>
  <c r="Q32" i="1"/>
  <c r="P32" i="1"/>
  <c r="O32" i="1"/>
  <c r="N32" i="1"/>
  <c r="M32" i="1"/>
  <c r="K32" i="1"/>
  <c r="I32" i="1"/>
  <c r="G32" i="1"/>
  <c r="E32" i="1"/>
  <c r="Q31" i="1"/>
  <c r="P31" i="1"/>
  <c r="O31" i="1"/>
  <c r="N31" i="1"/>
  <c r="M31" i="1"/>
  <c r="K31" i="1"/>
  <c r="I31" i="1"/>
  <c r="G31" i="1"/>
  <c r="E31" i="1"/>
  <c r="Q30" i="1"/>
  <c r="P30" i="1"/>
  <c r="O30" i="1"/>
  <c r="N30" i="1"/>
  <c r="M30" i="1"/>
  <c r="K30" i="1"/>
  <c r="I30" i="1"/>
  <c r="G30" i="1"/>
  <c r="E30" i="1"/>
  <c r="Q29" i="1"/>
  <c r="P29" i="1"/>
  <c r="O29" i="1"/>
  <c r="N29" i="1"/>
  <c r="M29" i="1"/>
  <c r="K29" i="1"/>
  <c r="I29" i="1"/>
  <c r="G29" i="1"/>
  <c r="E29" i="1"/>
  <c r="Q28" i="1"/>
  <c r="P28" i="1"/>
  <c r="O28" i="1"/>
  <c r="N28" i="1"/>
  <c r="M28" i="1"/>
  <c r="K28" i="1"/>
  <c r="I28" i="1"/>
  <c r="G28" i="1"/>
  <c r="E28" i="1"/>
  <c r="Q27" i="1"/>
  <c r="P27" i="1"/>
  <c r="O27" i="1"/>
  <c r="N27" i="1"/>
  <c r="M27" i="1"/>
  <c r="K27" i="1"/>
  <c r="I27" i="1"/>
  <c r="G27" i="1"/>
  <c r="E27" i="1"/>
  <c r="Q26" i="1"/>
  <c r="P26" i="1"/>
  <c r="O26" i="1"/>
  <c r="N26" i="1"/>
  <c r="M26" i="1"/>
  <c r="K26" i="1"/>
  <c r="I26" i="1"/>
  <c r="G26" i="1"/>
  <c r="E26" i="1"/>
  <c r="Q25" i="1"/>
  <c r="P25" i="1"/>
  <c r="O25" i="1"/>
  <c r="N25" i="1"/>
  <c r="M25" i="1"/>
  <c r="K25" i="1"/>
  <c r="I25" i="1"/>
  <c r="G25" i="1"/>
  <c r="E25" i="1"/>
  <c r="Q24" i="1"/>
  <c r="O24" i="1"/>
  <c r="N24" i="1"/>
  <c r="M24" i="1"/>
  <c r="K24" i="1"/>
  <c r="I24" i="1"/>
  <c r="G24" i="1"/>
  <c r="E24" i="1"/>
  <c r="Q23" i="1"/>
  <c r="P23" i="1"/>
  <c r="O23" i="1"/>
  <c r="N23" i="1"/>
  <c r="M23" i="1"/>
  <c r="K23" i="1"/>
  <c r="I23" i="1"/>
  <c r="G23" i="1"/>
  <c r="E23" i="1"/>
  <c r="Q22" i="1"/>
  <c r="P22" i="1"/>
  <c r="O22" i="1"/>
  <c r="N22" i="1"/>
  <c r="M22" i="1"/>
  <c r="K22" i="1"/>
  <c r="I22" i="1"/>
  <c r="G22" i="1"/>
  <c r="E22" i="1"/>
  <c r="Q21" i="1"/>
  <c r="P21" i="1"/>
  <c r="O21" i="1"/>
  <c r="N21" i="1"/>
  <c r="M21" i="1"/>
  <c r="K21" i="1"/>
  <c r="I21" i="1"/>
  <c r="G21" i="1"/>
  <c r="E21" i="1"/>
  <c r="Q20" i="1"/>
  <c r="P20" i="1"/>
  <c r="O20" i="1"/>
  <c r="N20" i="1"/>
  <c r="M20" i="1"/>
  <c r="K20" i="1"/>
  <c r="I20" i="1"/>
  <c r="G20" i="1"/>
  <c r="E20" i="1"/>
  <c r="Q19" i="1"/>
  <c r="P19" i="1"/>
  <c r="O19" i="1"/>
  <c r="N19" i="1"/>
  <c r="M19" i="1"/>
  <c r="K19" i="1"/>
  <c r="I19" i="1"/>
  <c r="G19" i="1"/>
  <c r="E19" i="1"/>
  <c r="Q18" i="1"/>
  <c r="P18" i="1"/>
  <c r="O18" i="1"/>
  <c r="N18" i="1"/>
  <c r="M18" i="1"/>
  <c r="K18" i="1"/>
  <c r="I18" i="1"/>
  <c r="G18" i="1"/>
  <c r="E18" i="1"/>
  <c r="Q17" i="1"/>
  <c r="P17" i="1"/>
  <c r="O17" i="1"/>
  <c r="N17" i="1"/>
  <c r="M17" i="1"/>
  <c r="K17" i="1"/>
  <c r="I17" i="1"/>
  <c r="G17" i="1"/>
  <c r="E17" i="1"/>
  <c r="Q16" i="1"/>
  <c r="P16" i="1"/>
  <c r="O16" i="1"/>
  <c r="N16" i="1"/>
  <c r="M16" i="1"/>
  <c r="K16" i="1"/>
  <c r="I16" i="1"/>
  <c r="G16" i="1"/>
  <c r="E16" i="1"/>
  <c r="P15" i="1"/>
  <c r="O15" i="1"/>
  <c r="N15" i="1"/>
  <c r="M15" i="1"/>
  <c r="K15" i="1"/>
  <c r="I15" i="1"/>
  <c r="G15" i="1"/>
  <c r="E15" i="1"/>
  <c r="Q14" i="1"/>
  <c r="P14" i="1"/>
  <c r="O14" i="1"/>
  <c r="N14" i="1"/>
  <c r="M14" i="1"/>
  <c r="K14" i="1"/>
  <c r="I14" i="1"/>
  <c r="G14" i="1"/>
  <c r="E14" i="1"/>
  <c r="Q13" i="1"/>
  <c r="P13" i="1"/>
  <c r="O13" i="1"/>
  <c r="N13" i="1"/>
  <c r="M13" i="1"/>
  <c r="K13" i="1"/>
  <c r="I13" i="1"/>
  <c r="G13" i="1"/>
  <c r="E13" i="1"/>
  <c r="Q12" i="1"/>
  <c r="P12" i="1"/>
  <c r="O12" i="1"/>
  <c r="N12" i="1"/>
  <c r="M12" i="1"/>
  <c r="K12" i="1"/>
  <c r="I12" i="1"/>
  <c r="G12" i="1"/>
  <c r="E12" i="1"/>
  <c r="Q11" i="1"/>
  <c r="P11" i="1"/>
  <c r="O11" i="1"/>
  <c r="M11" i="1"/>
  <c r="K11" i="1"/>
  <c r="I11" i="1"/>
  <c r="G11" i="1"/>
  <c r="E11" i="1"/>
  <c r="Q10" i="1"/>
  <c r="P10" i="1"/>
  <c r="O10" i="1"/>
  <c r="N10" i="1"/>
  <c r="M10" i="1"/>
  <c r="K10" i="1"/>
  <c r="I10" i="1"/>
  <c r="G10" i="1"/>
  <c r="E10" i="1"/>
  <c r="Q9" i="1"/>
  <c r="P9" i="1"/>
  <c r="O9" i="1"/>
  <c r="N9" i="1"/>
  <c r="M9" i="1"/>
  <c r="K9" i="1"/>
  <c r="I9" i="1"/>
  <c r="G9" i="1"/>
  <c r="E9" i="1"/>
  <c r="Q8" i="1"/>
  <c r="P8" i="1"/>
  <c r="O8" i="1"/>
  <c r="N8" i="1"/>
  <c r="M8" i="1"/>
  <c r="K8" i="1"/>
  <c r="I8" i="1"/>
  <c r="G8" i="1"/>
  <c r="E8" i="1"/>
  <c r="Q7" i="1"/>
  <c r="P7" i="1"/>
  <c r="O7" i="1"/>
  <c r="N7" i="1"/>
  <c r="M7" i="1"/>
  <c r="K7" i="1"/>
  <c r="I7" i="1"/>
  <c r="G7" i="1"/>
  <c r="E7" i="1"/>
  <c r="Q6" i="1"/>
  <c r="P6" i="1"/>
  <c r="O6" i="1"/>
  <c r="N6" i="1"/>
  <c r="M6" i="1"/>
  <c r="K6" i="1"/>
  <c r="I6" i="1"/>
  <c r="G6" i="1"/>
  <c r="E6" i="1"/>
  <c r="L5" i="1"/>
  <c r="M5" i="1" s="1"/>
  <c r="J5" i="1"/>
  <c r="K5" i="1" s="1"/>
  <c r="H5" i="1"/>
  <c r="I5" i="1" s="1"/>
  <c r="F5" i="1"/>
  <c r="G5" i="1" s="1"/>
  <c r="D5" i="1"/>
  <c r="E5" i="1" s="1"/>
  <c r="I5" i="2" l="1"/>
  <c r="K5" i="2"/>
  <c r="N5" i="2"/>
  <c r="N5" i="1"/>
  <c r="O5" i="1"/>
  <c r="P5" i="1"/>
  <c r="Q5" i="1"/>
</calcChain>
</file>

<file path=xl/sharedStrings.xml><?xml version="1.0" encoding="utf-8"?>
<sst xmlns="http://schemas.openxmlformats.org/spreadsheetml/2006/main" count="1942" uniqueCount="1288">
  <si>
    <t>ΕΞΑΓΩΓΕΣ ΕΛΛΗΝΙΚΩΝ ΠΡΟΪΟΝΤΩΝ ΣΤΟ ΧΟΝΓΚ ΚΟΝΓΚ 2017-2021</t>
  </si>
  <si>
    <t>α/α</t>
  </si>
  <si>
    <t>CN4</t>
  </si>
  <si>
    <t>ΠΕΡΙΓΡΑΦΗ ΠΡΟΪΟΝΤΩΝ</t>
  </si>
  <si>
    <t>Μεταβολή 2021-2020</t>
  </si>
  <si>
    <t>Μεταβολή 2020-2019</t>
  </si>
  <si>
    <t>Μεταβολή 2019-2018</t>
  </si>
  <si>
    <t>Μεταβολή 2018-2017</t>
  </si>
  <si>
    <t>€</t>
  </si>
  <si>
    <t>Μερίδιο (%)</t>
  </si>
  <si>
    <t>%</t>
  </si>
  <si>
    <t>ΣΥΝΟΛΟ</t>
  </si>
  <si>
    <t>2710'</t>
  </si>
  <si>
    <t>Λάδια από πετρέλαιο ή από ασφαλτούχα ορυκτά (εκτός από ακατέργαστα λάδια). Παρασκευάσματα περιεκτικότητας κατά βάρος &gt;= 70% σε λάδια από πετρέλαιο ή σε ασφαλτούχα ορυκτά και στα οποία τα λάδια αυτά αποτελούν το βασικό συστατικό, π.δ.κ.α.</t>
  </si>
  <si>
    <t>3304'</t>
  </si>
  <si>
    <t>Προϊόντα ομορφιάς ή φτιασιδώματος (μακιγιάζ) παρασκευασμένα και παρασκευάσματα για τη συντήρηση ή τη φροντίδα του δέρματος (εκτός από τα φάρμακα), στα οποία περιλαμβάνονται και τα αντιηλιακά παρασκευάσματα και τα παρασκευάσματα για το μαύρισμα. Παρασ</t>
  </si>
  <si>
    <t>9102'</t>
  </si>
  <si>
    <t>Ρολόγια του χεριού, της τσέπης και παρόμοια ρολόγια, ό. συμπ. τα χρονόμετρα του αυτού τύπου (εκτός εκείνων που είναι από πολύτιμα μέταλλα ή από μέταλλα επιστρωμένα με πολύτιμα μέταλλα)</t>
  </si>
  <si>
    <t>3004'</t>
  </si>
  <si>
    <t>Φάρμακα (εκτός από τα προϊόντα των κλάσεων 3002, 3005 ή 3006) που αποτελούνται από προϊόντα αναμειγμένα ή μη αναμειγμένα, παρασκευασμένα για θεραπευτικούς ή προφυλακτικούς σκοπούς, που παρουσιάζονται με μορφή δόσεων ή είναι συσκευασμένα για τη λιανικ</t>
  </si>
  <si>
    <t>4202'</t>
  </si>
  <si>
    <t>Μπαούλα, βαλίτσες και βαλιτσάκια, στα οποία περιλαμβάνονται και τα βαλιτσάκια για είδη καλλωπισμού και τα βαλιτσάκια για έγγραφα, οι χαρτοφύλακες γενικά, θήκες για ματογυάλια, για κυάλια, για φωτογραφικές και για κινηματογραφικές μηχανές, για μουσικά</t>
  </si>
  <si>
    <t>7404'</t>
  </si>
  <si>
    <t>Απορρίμματα και θραύσματα από χαλκό (εκτός από ακατέργαστους όγκους [πλινθώματα] ή εκτός από παρόμοιες ακατέργαστες μορφές, από ρευστοποιημένα απορρίμματα και θραύσματα από χαλκό, εκτός από τέφρες και κατάλοιπα (σκωρίες) που περιέχουν χαλκό, καθώς κα</t>
  </si>
  <si>
    <t>8409'</t>
  </si>
  <si>
    <t>Μέρη που αναγνωρίζονται ότι προορίζονται αποκλειστικά ή κύρια για εμβολοφόρους κινητήρες εσωτερικής καύσης, π.δ.κ.α.</t>
  </si>
  <si>
    <t>0308'</t>
  </si>
  <si>
    <t>Ασπόνδυλα υδρόβια, άλλα από τα μαλακόστρακα και τα μαλάκια, ζωντανά, νωπά, διατηρημένα με απλή ψύξη, κατεψυγμένα, αποξεραμένα, αλατισμένα ή σε άρμη. Ασπόνδυλα υδρόβια καπνιστά, άλλα από τα μαλακόστρακα και τα μαλάκια, έστω και ψημένα πριν ή κατά τη δ</t>
  </si>
  <si>
    <t>8517'</t>
  </si>
  <si>
    <t>Ηλεκτρικές συσκευές για την ενσύρματη τηλεφωνία ή την ενσύρματη τηλεγραφία, όπου συμπεριλαμβάνονται οι συσκευές ενσύρματης τηλεφωνίας με ασυρματικές χειροσυσκευές (ακουστικά) και οι συσκευές τηλεπικοινωνίας για συστήματα με φερόμενη ηλεκτρική ενέργει</t>
  </si>
  <si>
    <t>9101'</t>
  </si>
  <si>
    <t>Ρολόγια του χεριού, της τσέπης και παρόμοια ρολόγια, ό. συμπ. τα χρονόμετρα του αυτού τύπου, με πλαίσιο από πολύτιμα μέταλλα ή από μέταλλα επιστρωμένα με πολύτιμα μέταλλα (εκτός εκείνων των οποίων η βάση είναι από χάλυβα)</t>
  </si>
  <si>
    <t>0810'</t>
  </si>
  <si>
    <t>Φράουλες, σμέουρα, βατόμουρα, φραγκοστάφυλα κάθε είδους, λαγοκέρασα και άλλοι καρποί και φρούτα βρώσιμα, νωπά (εκτός από καρπούς με κέλυφος, μπανάνες, χουρμάδες, σύκα, ανανάδες, καρποί αβοκάντο, γκουάβες, καρποί μάγγο, μαγγούστες, καρποί παπάγιας, εσ</t>
  </si>
  <si>
    <t>2515'</t>
  </si>
  <si>
    <t>Μάρμαρα, τραβερτίνες, βελγικοί ασβεστόλιθοι και άλλοι ασβεστόλιθοι για πελέκημα ή χτίσιμο, φαινομενικής πυκνότητας &gt;= 2,5, και αλάβαστρο, έστω και χοντρικά κατεργασμένα ή απλά κομμένα, με πριόνι ή άλλο τρόπο, σε όγκους ή πλάκες σχήματος τετραγώνου ήο</t>
  </si>
  <si>
    <t>8421'</t>
  </si>
  <si>
    <t>Μηχανές και συσκευές φυγόκεντρες, ό. συμπ. οι μηχανές στιψίματος (εκτός εκείνων για το διαχωρισμό ισοτόπων). Συσκευές για τη διήθηση ή το καθάρισμα υγρών ή αερίων (εκτός των τεχνητών νεφρών)</t>
  </si>
  <si>
    <t>3303'</t>
  </si>
  <si>
    <t>Αρώματα και κολώνιες (εκτός από λοσιόν ξυρίσματος λοσιόν after shave και αποσμητικά σώματος, καθώς και εκτός από λοσιόν για τα μαλλιά)</t>
  </si>
  <si>
    <t>6403'</t>
  </si>
  <si>
    <t>Υποδήματα που έχουν τα εξωτερικά πέλματα από καουτσούκ, πλαστική ύλη, δέρμα φυσικό ή ανασχηματισμένο και το άνω μέρος από δέρμα φυσικό (εκτός από ορθοπεδικά υποδήματα, υποδήματα στα οποία προσαρμόζονται παγοπέδιλα ή τροχοπέδιλα και υποδήματα που έχου</t>
  </si>
  <si>
    <t>4302'</t>
  </si>
  <si>
    <t>Γουνοδέρματα δεψασμένα ή κατεργασμένα στα οποία περιλαμβάνονται και τα κεφάλια, ουρές, πόδια και άλλα κομμάτια, αποκόμματα και απορρίμματα, που δεν έχουν συναρμολογηθεί ή έχουν συναρμολογηθεί, χωρίς προσθήκη άλλων υλών (εκτός από ενδύματα, εξαρτήματα</t>
  </si>
  <si>
    <t>0403'</t>
  </si>
  <si>
    <t>Βουτυρόγαλα, πηγμένο γάλα και πηγμένη κρέμα, γιαούρτι, κεφίρ και άλλα γάλατα και κρέμες που έχουν υποστεί ζύμωση ή έχουν καταστεί όξινα, έστω και συμπυκνωμένα ή αρωματισμένα, έστω και με προσθήκη ζάχαρης, άλλων γλυκαντικών, φρούτων, καρυδιών ή κακάου</t>
  </si>
  <si>
    <t>6810'</t>
  </si>
  <si>
    <t>Τεχνουργήματα από τσιμέντο, από σκυρόδεμα ή από τεχνητή πέτρα, έστω και οπλισμένα</t>
  </si>
  <si>
    <t>8708'</t>
  </si>
  <si>
    <t>Μέρη και εξαρτήματα για ελκυστήρες, αστικά λεωφορεία, επιβατικά αυτοκίνητα, αυτοκίνητα φορτηγά οχήματα και αυτοκίνητα οχήματα ειδικών χρήσεων των κλάσεων 8701 έως 8705, π.δ.κ.α.</t>
  </si>
  <si>
    <t>4303'</t>
  </si>
  <si>
    <t>Ενδύματα, εξαρτήματα της ένδυσης και άλλα είδη από γουνοδέρματα (εκτός από γάντια που φέρουν ταυτόχρονα φυσικά γουνοδέρματα και δέρμα, υποδήματα και καλύμματα κεφαλής και μέρη αυτών, καθώς και εκτός από είδη του κεφαλαίου 95, π.χ. παιχνίδια για παιδι</t>
  </si>
  <si>
    <t>8541'</t>
  </si>
  <si>
    <t>Δίοδοι, τρανζίστορ και παρόμοιες διατάξεις με ημιαγωγό. Φωτοευαίσθητες διατάξεις με ημιαγωγό, ό. συμπ. τα φωτοστοιχεία έστω και συναρμολογημένα σε αυτοτελείς μονάδες ή με μορφή πίνακα (εκτός από φωτοβολταϊκές γεννήτριες). Δίοδοι εκπομπής φωτός. Δεμέν</t>
  </si>
  <si>
    <t>8413'</t>
  </si>
  <si>
    <t>Αντλίες για υγρά, έστω και με μετρική διάταξη (εκτός εκείνων που είναι από κεραμευτικές ύλες, καθώς και εκτός από ιατρικές αντλίες απορρόφησης εκκρίσεων ή ιατρικές αντλίες που φέρονται επί του σώματος ή είναι εμφυτευμένες σε αυτό). Ανυψωτές υγρών (εκ</t>
  </si>
  <si>
    <t>0511'</t>
  </si>
  <si>
    <t>Προϊόντα ζωϊκής προέλευσης, π.δ.κ.α.. Ζώα μη ζωντανά όλων των ειδών, ακατάλληλα για τη διατροφή του ανθρώπου</t>
  </si>
  <si>
    <t>9608'</t>
  </si>
  <si>
    <t>Στυλογράφοι με σφαιρίδιο. Στυλογράφοι και μαρκαδόροι με μύτη από πίλημα ή με άλλες πορώδεις μύτες. Στυλογράφοι με πένα και παρόμοιοι στυλογράφοι. Μεταλλικές αιχμές για αντίγραφα. Μηχανικά μολύβια. Κονδυλοφόροι, θήκες για μολύβια και παρόμοια είδη. Μέ</t>
  </si>
  <si>
    <t>7602'</t>
  </si>
  <si>
    <t>Απορρίμματα και θραύσματα, από αργίλιο (εκτός από σκουριές, ψήγματα κλπ. που προέρχονται από την κατεργασία σιδήρου και χάλυβα και τα οποία περιέχουν ανακτήσιμο αργίλιο σε μορφή πυριτικών αλάτων, πλινθώματα και παρόμοιες ακατέργαστες μορφές, από λιωμ</t>
  </si>
  <si>
    <t>9018'</t>
  </si>
  <si>
    <t>Όργανα και συσκευές για ιατρική, χειρουργική, οδοντιατρική ή κτηνιατρική χρήση, ό. συμπ. οι σπινθηρογράφοι και άλλες συσκευές ηλεκτροθεραπείας, καθώς και συσκευές για τον έλεγχο της οξύτητας της όρασης, π.δ.κ.α.</t>
  </si>
  <si>
    <t>0206'</t>
  </si>
  <si>
    <t>Παραπροϊόντα σφαγίων βοοειδών, χοιροειδών, προβατοειδών, αιγοειδών, αλόγων, γαϊδουριών, μουλαριών, βρώσιμα, νωπά, διατηρημένα με απλή ψύξη ή κατεψυγμένα</t>
  </si>
  <si>
    <t>0804'</t>
  </si>
  <si>
    <t>Χουρμάδες, σύκα, ανανάδες, αχλάδια των ποικιλιών avocats και goyaves, μάγγες και μαγγούστες, νωπά ή ξερά</t>
  </si>
  <si>
    <t>9028'</t>
  </si>
  <si>
    <t>Μετρητές αερίων, υγρών ή ηλεκτρισμού, ό. συμπ. οι μετρητές για τη μέτρηση των μετρητών αυτών</t>
  </si>
  <si>
    <t>8903'</t>
  </si>
  <si>
    <t>Θαλαμηγοί (γιωτ) και άλλα σκάφη αναψυχής ή αθλητισμού. Κωπήλατοι λέμβοι και μονόξυλα (κανώ)</t>
  </si>
  <si>
    <t>9701'</t>
  </si>
  <si>
    <t>Ζωγραφικοί πίνακες (π.χ. ελαιογραφίες, ακουαρέλες, παστέλ) και σχέδια, που έχουν γίνει εξ ολοκλήρου με το χέρι (εκτός από τα τεχνικά και παρόμοια σχέδια της κλάσης 4906 και τα βιομηχανικά προϊόντα που είναι ζωγραφισμένα ή διακοσμημένα με το χέρι). Κο</t>
  </si>
  <si>
    <t>6204'</t>
  </si>
  <si>
    <t>Κουστούμια-ταγιέρ, σύνολα, ζακέτες, φορέματα, φούστες, φούστες-παντελόνια (ζιπ- κιλότ), παντελόνια μακριά (ό. συμπ. τα παντελόνια μέχρι το γόνατο και παρόμοια παντελόνια), φόρμες με τιράντες (σαλοπέτ) και παντελόνια κοντά (σορτς), για γυναίκες ή κορί</t>
  </si>
  <si>
    <t>7113'</t>
  </si>
  <si>
    <t>Κοσμήματα και μέρη αυτών, από πολύτιμα μέταλλα ή από μέταλλα επιστρωμένα με πολύτιμα μέταλλα (εκτός εκείνων που έχουν ηλικία &gt; 100 ετών)</t>
  </si>
  <si>
    <t>8473'</t>
  </si>
  <si>
    <t>Μέρη και εξαρτήματα (εκτός από κιβώτια, προστατευτικά καλύμματα και παρόμοια είδη) που αναγνωρίζονται ότι προορίζονται αποκλειστικά ή κύρια για τις μηχανές ή συσκευές των κλάσεων 8469 έως 8472, π.δ.κ.α.</t>
  </si>
  <si>
    <t>6203'</t>
  </si>
  <si>
    <t>Κουστούμια, σύνολα, σακάκια, παντελόνια μακριά (ό. συμπ. τα παντελόνια μέχρι το γόνατο και παρόμοια παντελόνια), φόρμες με τιράντες (σαλοπέτ) και παντελόνια κοντά (σορτς), για άντρες ή αγόρια (εκτός των πλεκτών, καθώς και εκτός από αντιανεμικά και πα</t>
  </si>
  <si>
    <t>8518'</t>
  </si>
  <si>
    <t>Μικρόφωνα και τα υποστηρίγματα αυτών (εκτός των ασυρμάτων με ενσωματωμένο πομπό). Μεγάφωνα, έστω και σε προστατευτικό περίβλημα. Ακουστικά, έστω και συνδυασμένα με μικρόφωνο (εκτός από τηλεφωνικές συσκευές, συσκευές διευκόλυνσης της ακοής των βαρυκόω</t>
  </si>
  <si>
    <t>1509'</t>
  </si>
  <si>
    <t>Ελαιόλαδο και τα κλάσματά του, που λαμβάνονται αποκλειστικά από ελιές με τη χρήση μηχανικών ή φυσικών μέσων υπό συνθήκες που δεν προκαλούν αλλοίωση του ελαίου, έστω και εξευγενισμένα, αλλά χημικώς μη μετασχηματισμένα</t>
  </si>
  <si>
    <t>3909'</t>
  </si>
  <si>
    <t>Ρητίνες αμινικές, ρητίνες φαινολικές και πολυουρεθάνες, σε αρχικές μορφές</t>
  </si>
  <si>
    <t>6303'</t>
  </si>
  <si>
    <t>Παραπετάσματα για πόρτες και παράθυρα και εσωτερικά ρολά, καθώς και υπερθέματα παραπετασμάτων και γύροι κρεβατιών, από υφαντουργικά προiόντα παντός τύπου (εκτός από εξωτερικά προπετάσματα)</t>
  </si>
  <si>
    <t>6802'</t>
  </si>
  <si>
    <t>Πέτρες κατάλληλες για λάξευση ή για την οικοδομική, φυσικές, άλλες από σχιστόλιθο, επεξεργασμένες και τεχνουργήματα από αυτές. Κύβοι, ψηφίδες και παρόμοια είδη για μωσαϊκά από φυσικές πέτρες (ό. συμπ. ο σχιστόλιθος), έστω και πάνω σε υπόθεμα. Κόκκοι,</t>
  </si>
  <si>
    <t>1902'</t>
  </si>
  <si>
    <t>Ζυμαρικά εν γένει έστω και ψημένα ή παραγεμισμένα με κρέας ή άλλες ουσίες ή και αλλιώς παρασκευασμένα, όπως τα σπαγέτα, μακαρόνια, νούγιες, λαζάνια, gnocchi, ραβιόλια, κανελόνια, καθώς και αράπικο σιμιγδάλι (κους-κους), έστω και παρασκευασμένο</t>
  </si>
  <si>
    <t>2008'</t>
  </si>
  <si>
    <t>Καρποί και φρούτα και άλλα βρώσιμα μέρη φυτών, παρασκευασμένα ή διατηρημένα, με ή χωρίς προσθήκη ζάχαρης ή άλλων γλυκαντικών ή αλκοόλης (εκτός από εκείνα που είναι παρασκευασμένα ή διατηρημένα με ξίδι, διατηρημένα με ζάχαρη, χωρίς όμως να έχουν εισαχ</t>
  </si>
  <si>
    <t>2204'</t>
  </si>
  <si>
    <t>Κρασιά από νωπά σταφύλια, στα οποία περιλαμβάνονται και τα εμπλουτισμένα με αλκοόλη κρασιά. Μούστος σταφυλιών, που έχει υποστεί μερική ζύμωση και που έχει αποκτημένο αλκοολικό τίτλο &gt; 0,5% vol ή που έχει πρόσθετο αποκτημένο αλκοολικό τίτλο &gt; 0,5% vol</t>
  </si>
  <si>
    <t>0406'</t>
  </si>
  <si>
    <t>Τυριά και πηγμένο γάλα για τυρί</t>
  </si>
  <si>
    <t>6206'</t>
  </si>
  <si>
    <t>Μπλούζες και μπλούζες-πουκάμισα σεμιζιέ, για γυναίκες ή κορίτσια (εκτός των πλεκτών, καθώς και εκτός από φανελάκια)</t>
  </si>
  <si>
    <t>6114'</t>
  </si>
  <si>
    <t>Ειδικά ενδύματα για επαγγελματικές, αθλητικές ή άλλες χρήσεις, π.δ.κ.α., από πλεκτά υφάσματα</t>
  </si>
  <si>
    <t>6307'</t>
  </si>
  <si>
    <t>Υφαντουργικά είδη, έτοιμα, ό. συμπ. τα αχνάρια για την κατασκευή ενδυμάτων (πατρόν), π.δ.κ.α.</t>
  </si>
  <si>
    <t>2402'</t>
  </si>
  <si>
    <t>Πούρα, στα οποία περιλαμβάνονται και εκείνα με κομμένα τα άκρα, πουράκια και τσιγάρα, από καπνό ή υποκατάστατα του καπνού</t>
  </si>
  <si>
    <t>6202'</t>
  </si>
  <si>
    <t>Παλτά (ό. συμπ. τα κοντά παλτά), κάπες, άνορακ, αντιανεμικά, μπουφάν και παρόμοια είδη, για γυναίκες ή κορίτσια (εκτός των πλεκτών, καθώς και εκτός από κουστούμια- ταγιέρ, σύνολα, ζακέτες blazers και παντελόνια)</t>
  </si>
  <si>
    <t>6404'</t>
  </si>
  <si>
    <t>Υποδήματα που έχουν τα εξωτερικά πέλματα από καουτσούκ, πλαστική ύλη ή δέρμα φυσικό ή ανασχηματισμένο και το άνω μέρος από υφαντικές ύλες (εκτός των υποδημάτων που έχουν το χαρακτήρα παιχνιδιών)</t>
  </si>
  <si>
    <t>0504'</t>
  </si>
  <si>
    <t>Έντερα, κύστεις και στομάχια ζώων (εκτός ψαριών), ολόκληρα ή σε τεμάχια, νωπά, διατηρημένα με απλή ψύξη, κατεψυγμένα, αλατισμένα ή σε άρμη, αποξηραμένα ή καπνιστά</t>
  </si>
  <si>
    <t>6110'</t>
  </si>
  <si>
    <t>Πουλόβερ, πλεκτές ζακέτες, γιλέκα και παρόμοια είδη (ό. συμπ. τα σου-πουλ), πλεκτά (εκτός των παραγεμισμένων γιλέκων)</t>
  </si>
  <si>
    <t>1605'</t>
  </si>
  <si>
    <t>Μαλακόστρακα, μαλάκια και άλλα ασπόνδυλα υδρόβια, παρασκευασμένα ή διατηρημένα</t>
  </si>
  <si>
    <t>7106'</t>
  </si>
  <si>
    <t>Άργυρος, ό. συμπ. ο επιχρυσωμένος ή επιπλατινωμένος άργυρος, σε ακατέργαστη ή ημικατεργασμένη μορφή ή σε σκόνη</t>
  </si>
  <si>
    <t>3307'</t>
  </si>
  <si>
    <t>Παρασκευάσματα για πριν το ξύρισμα, για το ξύρισμα και για μετά το ξύρισμα, αποσμητικά σώματος, παρασκευάσματα για λουτρά, αποτριχωτικά, άλλα προϊόντα αρωματοποιίας ή καλλωπισμού παρασκευασμένα και άλλα καλλυντικά παρασκευάσματα, που δεν κατονομάζοντ</t>
  </si>
  <si>
    <t>9506'</t>
  </si>
  <si>
    <t>Συσκευές και εξοπλισμός για τη γενική φυσική αγωγή, τη γυμναστική, τον ελαφρύ ή βαρύτερο αθλητισμό και άλλα αθλήματα (ό. συμπ. η επιτραπέζια αντισφαίρηση) ή υπαίθρια παιχνίδια, που δεν κατονομάζονται ούτε αναφέρονται αλλού στο κεφάλαιο αυτό. Πισίνεςπ</t>
  </si>
  <si>
    <t>3305'</t>
  </si>
  <si>
    <t>Παρασκευάσματα για τα μαλλιά</t>
  </si>
  <si>
    <t>5407'</t>
  </si>
  <si>
    <t>Υφάσματα από νήματα από συνθετικές ίνες συνεχείς, στα οποία περιλαμβάνονται και νήματα μονόινα με &gt;= 67 decitex των οποίων η μεγαλύτερη διάσταση της εγκάρσιας τομής είναι &lt;= 1 mm</t>
  </si>
  <si>
    <t>4901'</t>
  </si>
  <si>
    <t>Βιβλία, φυλλάδια και παρόμοια έντυπα, έστω και σε ξεχωριστά φύλλα (εκτός από περιοδικές εκδόσεις και εκδόσεις που αποβλέπουν κυρίως στη διαφήμιση)</t>
  </si>
  <si>
    <t>6109'</t>
  </si>
  <si>
    <t>Τι-σερτ και φανελάκια, πλεκτά</t>
  </si>
  <si>
    <t>4203'</t>
  </si>
  <si>
    <t>Ενδύματα και εξαρτήματα της ένδυσης από δέρμα φυσικό ή ανασχηματισμένο (εκτός από υποδήματα και καλύμματα κεφαλής και μέρη αυτών, καθώς και εκτός από είδη του κεφαλαίου 95, π.χ. περικνημίδες, προστατευτικές μάσκες για την ξιφασκία)</t>
  </si>
  <si>
    <t>8501'</t>
  </si>
  <si>
    <t>Ηλεκτροκινητήρες και ηλεκτρογεννήτριες (εκτός από τα συγκροτήματα παραγωγής ηλεκτρικού ρεύματος)</t>
  </si>
  <si>
    <t>9027'</t>
  </si>
  <si>
    <t>Όργανα και συσκευές για φυσικές ή χημικές αναλύσεις (π.χ. πολωσίμετρα, διαθλασίμετρα, φασματόμετρα και αναλυτές αερίων ή καπνού). Οργανα και συσκευές για τον προσδιορισμό του ιξώδους, του πορώδους, της διαστολής, της επιφανειακής τάσης ή παρομοίων χα</t>
  </si>
  <si>
    <t>2106'</t>
  </si>
  <si>
    <t>Παρασκευάσματα διατροφής π.δ.κ.α.</t>
  </si>
  <si>
    <t>6102'</t>
  </si>
  <si>
    <t>Παλτά (ό. συμπ. και τα κοντά παλτά), κάπες, άνορακ, αντιανεμικά, μπουφάν και παρόμοια είδη, πλεκτά, για γυναίκες ή κορίτσια (εκτός από κουστούμια-ταγιέρ, σύνολα, ζακέτες blazers, φορέματα, φούστες, φούστες-παντελόνια ζιπ-κιλότ και παντελόνια)</t>
  </si>
  <si>
    <t>6104'</t>
  </si>
  <si>
    <t>Κουστούμια-ταγιέρ, σύνολα,ζακέτες, φορέματα, φούστες, φούστες-παντελόνια (ζιπ- κιλότ), παντελόνια μακριά (ό. συμπ. τα παντελόνια μέχρι το γόνατο και παρόμοια παντελόνια), φόρμες με τιράντες (σαλοπέτ) και παντελόνια κοντά (σορτς), πλεκτά, για γυναίκες</t>
  </si>
  <si>
    <t>8426'</t>
  </si>
  <si>
    <t>Ναυτικά βαρούλκα φορτώσεως. Συρματοφόροι γερανοί, κυλιόμενες γερανογέφυρες, γερανοί εκφόρτωσης και άλλοι γερανοί (εκτός από αυτοκίνητους γερανούς και γερανούς-αυτοκίνητα για το σιδηροδρομικό δίκτυο). Κινητοί γερανοί εμπορευματοκιβωτίων, τροχοφόρα φορ</t>
  </si>
  <si>
    <t>5607'</t>
  </si>
  <si>
    <t>Σπάγκοι, σχοινιά και χοντρά σχοινιά, πλεκτά ή όχι, έστω και εμποτισμένα, επιχρισμένα, επικαλυμμένα ή επενδυμένα με καουτσούκ ή πλαστική ύλη</t>
  </si>
  <si>
    <t>3402'</t>
  </si>
  <si>
    <t>Οργανικές ουσίες επιφανειακής δράσης (εκτός από σαπούνια). Παρασκευάσματα που ενεργούν πάνω στην επιφανειακή τάση, παρασκευάσματα για πλύσιμο (αλισίβες), στα οποία περιλαμβάνονται και τα βοηθητικά παρασκευάσματα για το πλύσιμο, και παρασκευάσματα καθ</t>
  </si>
  <si>
    <t>1510'</t>
  </si>
  <si>
    <t>Λάδια και τα κλάσματά τους, που λαμβάνονται αποκλειστικά από ελιές και με μεθόδους άλλες από αυτές που αναφέρονται στην κλάση 1509, έστω και εξευγενισμένα, αλλά χημικώς μη μετασχηματισμένα, στα οποία περιλαμβάνονται και μείγματα από αυτά τα λάδια και</t>
  </si>
  <si>
    <t>2506'</t>
  </si>
  <si>
    <t>Χαλαζίας (εκτός από άμμο χαλαζιακή). Χαλαζίτες, έστω και χονδρικά κατεργασμένοι ή απλά κομμένοι, με πριόνι ή άλλο τρόπο, σε όγκους ή πλάκες σχήματος τετραγώνου ή ορθογωνίου</t>
  </si>
  <si>
    <t>7117'</t>
  </si>
  <si>
    <t>Απομιμήσεις κοσμημάτων</t>
  </si>
  <si>
    <t>9033'</t>
  </si>
  <si>
    <t>Μέρη και εξαρτήματα για μηχανήματα, συσκευές, όργανα ή άλλα είδη του κεφαλαίου 90, που δεν κατονομάζονται ούτε περιλαμβάνονται αλλού στο κεφάλαιο 90</t>
  </si>
  <si>
    <t>8443'</t>
  </si>
  <si>
    <t>Μηχανές και συσκευές εκτύπωσης, στις οποίες περιλαμβάνονται και οι εκτυπωτικές συσκευές με εκτόξευση μελάνης (εκτός από πολυγράφους εκτογραφικού τύπου ή μεμβρανών, μηχανές εκτύπωσης διευθύνσεων και άλλες εκτυπωτικές μηχανές γραφείου των κλάσεων 8469έ</t>
  </si>
  <si>
    <t>8451'</t>
  </si>
  <si>
    <t>Μηχανές και συσκευές (εκτός εκείνων της κλάσης 8450) για το πλύσιμο, το καθάρισμα, το στίψιμο, το στέγνωμα, το σιδέρωμα, το πάτημα (πρεσάρισμα) (ό. συμπ. οι πρέσες σταθεροποίησης), τη λεύκανση, τη βαφή, το κολλάρισμα και το φινίρισμα, την επίχριση ήτ</t>
  </si>
  <si>
    <t>9004'</t>
  </si>
  <si>
    <t>Ματογυάλια (διορθωτικά, προστατευτικά ή άλλα) και παρόμοια είδη (εκτός από ματογυάλια για τον έλεγχο της οπτικής ικανότητας, φακούς επαφής και φακούς ή σκελετούς για ματογυάλια)</t>
  </si>
  <si>
    <t>9032'</t>
  </si>
  <si>
    <t>Όργανα και συσκευές ρύθμισης (εκτός από τις βαλβίδες της κλάσης 8481)</t>
  </si>
  <si>
    <t>8523'</t>
  </si>
  <si>
    <t>Συχνοδιαμορφωμένες φέρουσες ήχου και παρόμοια μέσα εγγραφής προπαρασκευασμένα για εγγραφή, χωρίς εγγραφή (εκτός από τα είδη του κεφαλαίου 37)</t>
  </si>
  <si>
    <t>1905'</t>
  </si>
  <si>
    <t>Προϊόντα αρτοποιίας, ζαχαροπλαστικής ή μπισκοτοποιίας, έστω και με προσθήκη κακάου, όστιες, κάψουλες κενές των τύπων που χρησιμοποιούνται για φάρμακα, αζυμοσφραγίδες, ξεραμένες ζύμες από αλεύρι ή άμυλο κάθε είδους σε φύλλα και παρόμοια προϊόντα</t>
  </si>
  <si>
    <t>8516'</t>
  </si>
  <si>
    <t>Θερμαντήρες νερού και θερμοσυσκευές που βυθίζονται στο νερό, ηλεκτρικοί. Ηλεκτρικές συσκευές για τη θέρμανση του χώρου ή για παρόμοιες χρήσεις. Ηλεκτροθερμικές συσκευές για την περιποίηση των μαλλιών (π.χ. συσκευές στεγνώματος, ηλεκτρικά μπιγκουτί κα</t>
  </si>
  <si>
    <t>3822'</t>
  </si>
  <si>
    <t>Διαγνωστικά ή εργαστηριακά αντιδραστήρια σε υπόθεμα και παρασκευασμένα διαγνωστικά ή εργαστηριακά αντιδραστήρια είτε σε υπόθεμα ή όχι (εκτός από σύνθετα διαγνωστικά αντιδραστήρια που προορίζονται για χορήγηση σε ασθενείς, αντιδραστήρια που προορίζοντ</t>
  </si>
  <si>
    <t>2005'</t>
  </si>
  <si>
    <t>Λαχανικά παρασκευασμένα ή διατηρημένα χωρίς ξίδι, μη κατεψυγμένα (εκτός από τα διατηρημένα με ζάχαρη και εκτός από ντομάτες, μανιτάρια και τρούφες)</t>
  </si>
  <si>
    <t>3808'</t>
  </si>
  <si>
    <t>Εντομοκτόνα, ποντικοφάρμακα, μυκητοκτόνα, ζιζανιοκτόνα, ανασχετικά της βλάστησης και ρυθμιστικά της ανάπτυξης των φυτών, απολυμαντικά και παρόμοια προϊόντα που παρουσιάζονται σε μορφές ή συσκευασίες για τη λιανική πώληση ή ως παρασκευάσματα ή με μορφ</t>
  </si>
  <si>
    <t>8471'</t>
  </si>
  <si>
    <t>Μηχανές επεξεργασίας δεδομένων, αυτόματες, και μονάδες αυτών. Μαγνητικές ή οπτικές διατάξεις ανάγνωσης, μηχανές εγγραφής των δεδομένων σε υπόθεμα με κωδικοποιημένη μορφή και μηχανές επεξεργασίας των δεδομένων αυτών, π.δ.κ.α.</t>
  </si>
  <si>
    <t>1520'</t>
  </si>
  <si>
    <t>Γλυκερίνη, ακατέργαστη, καθώς και γλυκερινούχα νερά και αλισίβες</t>
  </si>
  <si>
    <t>5516'</t>
  </si>
  <si>
    <t>Υφάσματα από τεχνητές ίνες μη συνεχείς</t>
  </si>
  <si>
    <t>6201'</t>
  </si>
  <si>
    <t>Παλτά (ό. συμπ. τα κοντά παλτά), κάπες, άνορακ, αντιανεμικά, μπουφάν και παρόμοια είδη, για άντρες ή αγόρια (εκτός των πλεκτών, καθώς και εκτός από κουστούμια, σύνολα, σακάκια blazers και παντελόνια)</t>
  </si>
  <si>
    <t>9014'</t>
  </si>
  <si>
    <t>Πυξίδες, ό. συμπ. οι πυξίδες ναυσιπλοίας. Αλλα όργανα και συσκευές ναυσιπλοίας (εκτός από συσκευές ραδιοναυσιπλοίας)</t>
  </si>
  <si>
    <t>3208'</t>
  </si>
  <si>
    <t>Χρώματα επίχρισης και βερνίκια με βάση συνθετικά πολυμερή ή τροποποιημένα φυσικά πολυμερή, διασκορπισμένα ή διαλυμένα σε μη υδατώδες μέσο. Διαλύματα μέσα σε οργανικούς πτητικούς διαλύτες, προϊόντων που αναφέρονται στις κλάσεις 3901 έως 3913, με αναλο</t>
  </si>
  <si>
    <t>7308'</t>
  </si>
  <si>
    <t>Κατασκευές και μέρη κατασκευών (π.χ. γέφυρες και τμήματα γεφυρών, θυρίδες κλεισιάδων, πύργοι, πυλώνες, στύλοι, κολώνες, ικριώματα, στέγες, ζευκτά στέγης, πύλες, πόρτες, παράθυρα καθώς και τα πλαίσια και οι περικαλύψεις αυτών, κατώφλια, πατζούρια, κιγ</t>
  </si>
  <si>
    <t>5601'</t>
  </si>
  <si>
    <t>Βάτες από υφαντικές ύλες και είδη από τις βάτες αυτές, υφαντικές ίνες με μήκος &lt;= 5 mm χνούδι από την επεξεργασία των υφασμάτων, κόμποι και σφαιρίδια από υφαντικές ύλες (εκτός από βάτες και είδη από βάτες, εμποτισμένα ή καλυμμένα με ουσίες φαρμακευτι</t>
  </si>
  <si>
    <t>2703'</t>
  </si>
  <si>
    <t>Τύρφη, στην οποία περιλαμβάνεται και η τύρφη για επίστρωση στάβλων, έστω και συσσωματωμένη</t>
  </si>
  <si>
    <t>2202'</t>
  </si>
  <si>
    <t>Νερά, στα οποία περιλαμβάνονται και τα μεταλλικά και τα αεριούχα νερά, με προσθήκη ζάχαρης ή άλλων γλυκαντικών ή αρωματισμένα, και άλλα μη αλκοολούχα ποτά (εκτός από τους χυμούς φρούτων ή λαχανικών και το γάλα)</t>
  </si>
  <si>
    <t>8424'</t>
  </si>
  <si>
    <t>Μηχανικές συσκευές, έστω και χειροκίνητες, για τη διασπορά, εκτόξευση ή ψεκασμό υγρών ή σκόνης, π.δ.κ.α. Πυροσβεστήρες, έστω και γεμάτοι (εκτός από πυροσβεστικές βόμβες και φιάλες). Πιστόλια εξακοντίσεως και παρόμοιες συσκευές (εκτός από τις ηλεκτρικ</t>
  </si>
  <si>
    <t>1208'</t>
  </si>
  <si>
    <t>Αλεύρια από σπέρματα και ελαιώδεις καρπούς (εκτός από το αλεύρι σιναπιού μουστάρδα)</t>
  </si>
  <si>
    <t>8538'</t>
  </si>
  <si>
    <t>Μέρη που αναγνωρίζονται ότι προορίζονται αποκλειστικά ή κύρια για συσκευές της κλάσης 8535, 8536 ή 8537, π.δ.κ.α.</t>
  </si>
  <si>
    <t>8543'</t>
  </si>
  <si>
    <t>Μηχανές και συσκευές με δική τους λειτουργία, ηλεκτρικές, που δεν κατονομάζονται ούτε περιλαμβάνονται αλλού στο κεφάλαιο 85</t>
  </si>
  <si>
    <t>4911'</t>
  </si>
  <si>
    <t>Εντυπα, στα οποία περιλαμβάνονται και οι εικόνες, εικόνες χαρακτικής και οι φωτογραφίες, π.δ.κ.α.</t>
  </si>
  <si>
    <t>3907'</t>
  </si>
  <si>
    <t>Πολυακετάλες, άλλοι πολυαιθέρες και ρητίνες-εποξείδια, σε αρχικές μορφές. Πολυανθρακικά άλατα, ρητίνες-αλκύδια, πολυεστέρες αλλυλικοί και άλλοι πολυεστέρες, σε αρχικές μορφές</t>
  </si>
  <si>
    <t>6205'</t>
  </si>
  <si>
    <t>Πουκάμισα για άντρες ή αγόρια (εκτός των πλεκτών, καθώς και εκτός από νυχτικά και φανελάκια)</t>
  </si>
  <si>
    <t>3919'</t>
  </si>
  <si>
    <t>Πλάκες, φύλλα, μεμβράνες, ταινίες, λουρίδες και άλλες επίπεδες μορφές, αυτοκόλλητα, από πλαστικές ύλες, έστω και σε κυλίνδρους (εκτός από επενδύσεις δαπέδων, τοίχων και οροφών της κλάσης 3918)</t>
  </si>
  <si>
    <t>8529'</t>
  </si>
  <si>
    <t>Μέρη που αναγνωρίζονται αποκλειστικά ή κύρια για συσκευές εκπομπής και λήψης για τη ραδιοτηλεφωνία, τη ραδιοτηλεγραφία, τη ραδιοφωνία ή την τηλεόραση, για τηλεοπτικές συσκευές λήψης (τηλεοπτικές κάμερες), για μαγνητοσκοπικές συσκευές λήψης ακίνητης ε</t>
  </si>
  <si>
    <t>6103'</t>
  </si>
  <si>
    <t>Κουστούμια, σύνολα, σακάκια, παντελόνια μακριά (ό. συμπ. και τα παντελόνια μέχρι το γόνατο καθώς και παρόμοια παντελόνια), φόρμες με τιράντες (σαλοπέτ) και παντελόνια κοντά (σορτς), πλεκτά, για άντρες ή αγόρια (εκτός από αντιανεμικά και παρόμοια είδη</t>
  </si>
  <si>
    <t>3926'</t>
  </si>
  <si>
    <t>Τεχνουργήματα από πλαστικές ύλες ή από άλλες ύλες των κλάσεων 3901 έως 3914, π.δ.κ.α.</t>
  </si>
  <si>
    <t>8438'</t>
  </si>
  <si>
    <t>Μηχανές και συσκευές που δεν κατονομάζονται ούτε περιλαμβάνονται στο κεφάλαιο 84, για τη βιομηχανική προπαρασκευή, παρασκευή ή παραγωγή τροφίμων, ζωοτροφών ή ποτών (εκτός από μηχανές και συσκευές για την εξαγωγή ή την προπαρασκευή ελαίων ή λιπών)</t>
  </si>
  <si>
    <t>8544'</t>
  </si>
  <si>
    <t>Σύρματα και καλώδια (ό. συμπ. τα ομοαξονικά καλώδια) για ηλεκτροτεχνική χρήση, μονωμένα (έστω και μονωμένα με φωτοευαίσθητο βερνίκι ή οξειδωμένα ηλεκτρολυτικά) και άλλοι μονωμένοι ηλεκτρικοί αγωγοί, έστω και με εξαρτήματα σύνδεσης. Καλώδια από οπτικέ</t>
  </si>
  <si>
    <t>6211'</t>
  </si>
  <si>
    <t>Φόρμες αθλητικές (προπόνησης), κουστούμια και σύνολα του σκι, μαγιό και σλιπ μπάνιου καθώς και άλλα ενδύματα, π.δ.κ.α. (εκτός των πλεκτών)</t>
  </si>
  <si>
    <t>9005'</t>
  </si>
  <si>
    <t>Διόπτρες με δύο οπτικά πεδία, διόπτρες με ένα οπτικό πεδίο, αστρονομικές διόπτρες, οπτικά τηλεσκόπια και οι βάσεις αυτών. Αλλα αστρονομικά όργανα και οι βάσεις αυτών (εκτός από όργανα ραδιοαστρονομίας και άλλα όργανα και συσκευές που δεν κατονομάζοντ</t>
  </si>
  <si>
    <t>3401'</t>
  </si>
  <si>
    <t>Σαπούνια. Προϊόντα και παρασκευάσματα οργανικά που ενεργούν πάνω στην επιφανειακή τάση, που χρησιμοποιούνται αντί σαπουνιού, σε ράβδους, σε σχήμα στρογγυλού ψωμιού σε τεμάχια ή είδη έκτυπα, έστω και αν περιέχουν σαπούνι. Χαρτί, βάτες, πιλήματα και μη</t>
  </si>
  <si>
    <t>9703'</t>
  </si>
  <si>
    <t>Πρωτότυπα έργα αγαλματοποιίας, από ύλες παντός τύπου</t>
  </si>
  <si>
    <t>0203'</t>
  </si>
  <si>
    <t>Κρέατα χοιροειδών, νωπά, διατηρημένα με απλή ψύξη ή κατεψυγμένα</t>
  </si>
  <si>
    <t>6505'</t>
  </si>
  <si>
    <t>Καπέλα και άλλα καλύμματα της κεφαλής, πλεκτά ή κατασκευασμένα από δαντέλες, πίλημα ή άλλα υφαντουργικά προiόντα, σε τεμάχια (αλλά όχι σε ταινίες), έστω και στολισμένα, καθώς και φιλέδες για τα μαλλιά του κεφαλιού από κάθε ύλη, έστω και στολισμένοι (</t>
  </si>
  <si>
    <t>8536'</t>
  </si>
  <si>
    <t>Συσκευές ηλεκτρικές, για το κλείσιμο, τη διακοπή, την προστασία ή τη σύνδεση ηλεκτρικών κυκλωμάτων (π.χ. διακόπτες, ηλεκτρονόμοι, ασφάλειες, αντιστάσεις στα κύματα ηλεκτρισμού, φις και πρίζες, υποδοχές λαμπτήρων ντουί και κουτιά σύνδεσης), για τάση &lt;</t>
  </si>
  <si>
    <t>4114'</t>
  </si>
  <si>
    <t>Δέρματα κατεργασμένα με λάδι (στα οποία περιλαμβάνεται και το συνδυασμένο δέρμα αγριοκάτσικου). Δέρματα βερνικωμένα (λουστρίνια) ή επιστρωμένα. Δέρματα επιμεταλλωμένα</t>
  </si>
  <si>
    <t>0207'</t>
  </si>
  <si>
    <t>Κρέατα και παραπροϊόντα βρώσιμα σφαγίων πουλερικών κατοικιδίων πετεινού, κότας, πάπιας, χήνας, γάλου, γαλοπούλας και φραγκόκοτας, νωπά, διατηρημένα με απλή ψύξη ή κατεψυγμένα</t>
  </si>
  <si>
    <t>9017'</t>
  </si>
  <si>
    <t>Όργανα και συσκευές σχεδίασης, χάραξης ή υπολογισμού (π.χ. μηχανές σχεδίασης, παντογράφοι, μοιρογνωμόνια, μαθηματικά εργαλεία, λογαριθμικοί κανόνες και κύκλοι). Οργανα και συσκευές μέτρησης του μήκους, για χρήση με το χέρι (π.χ. χάρακες, μέτρα σε ται</t>
  </si>
  <si>
    <t>7304'</t>
  </si>
  <si>
    <t>Σωλήνες και κοίλα είδη με καθορισμένη μορφή, χωρίς συγκόλληση, από σίδηρο (εκτός από χυτοσίδηρο) ή χάλυβα</t>
  </si>
  <si>
    <t>2309'</t>
  </si>
  <si>
    <t>Παρασκευάσματα των τύπων που χρησιμοποιούνται για τη διατροφή των ζώων</t>
  </si>
  <si>
    <t>3403'</t>
  </si>
  <si>
    <t>Παρασκευάσματα λιπαντικά στα οποία περιλαμβάνονται και τα λάδια κοπής, τα παρασκευάσματα για την απελευθέρωση του παξιμαδιού της βίδας, παρασκευάσματα αντισκωριακά ή αντιδιαβρωτικά και τα παρασκευάσματα για το ξεκαλούπωμα, με βάση τα λιπαντικά καιπαρ</t>
  </si>
  <si>
    <t>6004'</t>
  </si>
  <si>
    <t>Πλεκτά υφάσματα πλάτους που υπερβαίνει τα 30 cm, που περιέχουν κατά βάρος 5 % ή περισσότερο νήματα ελαστομερή ή νήματα από καουτσούκ, άλλα από εκείνα της κλάσης 6001</t>
  </si>
  <si>
    <t>3908'</t>
  </si>
  <si>
    <t>Πολυαμίδια σε αρχικές μορφές</t>
  </si>
  <si>
    <t>6106'</t>
  </si>
  <si>
    <t>Μπλούζες και μπλούζες-πουκάμισα σεμιζιέ, πλεκτές, για γυναίκες ή κορίτσια (εκτός από τι-σερτ και φανελάκια)</t>
  </si>
  <si>
    <t>9405'</t>
  </si>
  <si>
    <t>Συσκευές φωτισμού (ό. συμπ. οι προβολείς) και τα μέρη αυτών, που δεν κατονομάζονται ούτε περιλαμβάνονται αλλού. Λάμπες-ρεκλάμες, φωτεινοί πίνακες, φωτεινές επιγραφές και παρόμοια είδη, με μόνιμη πηγή φωτισμού, καθώς και τα μέρη αυτών, που δεν κατονομ</t>
  </si>
  <si>
    <t>3006'</t>
  </si>
  <si>
    <t>Φαρμακευτικά παρασκευάσματα και προϊόντα που αναφέρονται στις διακρίσεις 3006.10.10 έως 3006.60.90</t>
  </si>
  <si>
    <t>1212'</t>
  </si>
  <si>
    <t>Χαρούπια, φύκια, ζαχαρότευτλα και ζαχαροκάλαμα, νωπά, διατηρημένα με απλή ψύξη, κατεψυγμένα ή αποξεραμένα, έστω και σε σκόνη. Κουκούτσια και αμύγδαλα καρπών και άλλα φυτικά προϊόντα, στα οποία περιλαμβάνονται και οι μη φρυγμένες ρίζες κιχωρίου της πο</t>
  </si>
  <si>
    <t>6209'</t>
  </si>
  <si>
    <t>Ενδύματα και συμπληρώματα του ενδύματος, από υφαντουργικά προiόντα παντός τύπου, για βρέφη (εκτός των πλεκτών, καθώς και εκτός από σκούφους)</t>
  </si>
  <si>
    <t>99SS'</t>
  </si>
  <si>
    <t>λοιπά προίόντα</t>
  </si>
  <si>
    <t>0409'</t>
  </si>
  <si>
    <t>Μέλι φυσικό</t>
  </si>
  <si>
    <t>3215'</t>
  </si>
  <si>
    <t>Μελάνια τυπογραφίας, μελάνια γραφής ή σχεδίασης και άλλα μελάνια, έστω και συμπυκνωμένα ή σε στερεές μορφές</t>
  </si>
  <si>
    <t>6214'</t>
  </si>
  <si>
    <t>Σάλια, εσάρπες, φουλάρια, κασκόλ, μαντήλες, βέλα και παρόμοια είδη (εκτός των πλεκτών)</t>
  </si>
  <si>
    <t>6107'</t>
  </si>
  <si>
    <t>Σλιπ και άλλα σώβρακα, νυχτικά, πιτζάμες, ρόμπες και σακάκια μπάνιου, ρόμπες δωματίου και παρόμοια είδη, πλεκτά, για άντρες ή αγόρια (εκτός από φανελάκια)</t>
  </si>
  <si>
    <t>6111'</t>
  </si>
  <si>
    <t>Ενδύματα και συμπληρώματα ένδυσης, πλεκτά, για βρέφη (εκτός από σκούφους)</t>
  </si>
  <si>
    <t>2803'</t>
  </si>
  <si>
    <t>Άνθρακας αιθάλες από άνθρακα και άλλες μορφές άνθρακα, π.δ.κ.α.</t>
  </si>
  <si>
    <t>1601'</t>
  </si>
  <si>
    <t>Λουκάνικα, σαλάμια και παρόμοια προϊόντα, από κρέας, παραπροϊόντα σφαγίων ή αίμα, στα οποία περιλαμβάνονται και παρασκευάσματα διατροφής με βάση τα προϊόντα αυτά</t>
  </si>
  <si>
    <t>2009'</t>
  </si>
  <si>
    <t>Χυμοί φρούτων, στους οποίους περιλαμβάνεται και ο μούστος σταφυλιών, ή λαχανικών, που δεν έχουν υποστεί ζύμωση, χωρίς προσθήκη αλκοόλης, με ή χωρίς προσθήκη ζάχαρης ή άλλων γλυκαντικών</t>
  </si>
  <si>
    <t>8477'</t>
  </si>
  <si>
    <t>Μηχανές και συσκευές για την κατεργασία ή την επεξεργασία του καουτσούκ ή των πλαστικών υλών ή για την κατασκευή προϊόντων από τις ύλες αυτές, που δεν κατονομάζονται ούτε περιλαμβάνονται αλλού στο κεφάλαιο 84</t>
  </si>
  <si>
    <t>9404'</t>
  </si>
  <si>
    <t>Σομιέδες (εκτός από σπειρώματα για καθίσματα). Είδη κλινοστρωμνής και παρόμοια προϊόντα (π.χ. στρώματα, παπλώματα, μαξιλάρια, παραγεμισμένα χαμηλά καθίσματα πουφ και προσκεφάλια), που φέρουν ελατήρια ή που είναι παραγεμισμένα ή επενδυμένα εσωτερικά μ</t>
  </si>
  <si>
    <t>2201'</t>
  </si>
  <si>
    <t>Νερά, στα οποία περιλαμβάνονται και τα φυσικά ή τεχνητά μεταλλικά νερά και τα αεριούχα νερά, χωρίς προσθήκη ζάχαρης ή άλλων γλυκαντικών ούτε αρωματισμένα. Πάγος και χιόνι</t>
  </si>
  <si>
    <t>8803'</t>
  </si>
  <si>
    <t>Μέρη από ιπτάμενα και διαστημικά οχήματα των κλάσεων 8801 και 8802, π.δ.κ.α.</t>
  </si>
  <si>
    <t>8542'</t>
  </si>
  <si>
    <t>Ολοκληρωμένα κυκλώματα και ηλεκτρονικές μικροσυναρμολογήσεις</t>
  </si>
  <si>
    <t>3915'</t>
  </si>
  <si>
    <t>Απορρίμματα, ξέσματα και θραύσματα, από πλαστικές ύλες</t>
  </si>
  <si>
    <t>0901'</t>
  </si>
  <si>
    <t>Καφές, έστω και καβουρντισμένος ή χωρίς καφε νη. Κελύφη και φλούδες καφέ. Υποκατάστατα του καφέ που περιέχουν καφέ, οποιεσδήποτε και αν είναι οι αναλογίες του μείγματος</t>
  </si>
  <si>
    <t>5408'</t>
  </si>
  <si>
    <t>Υφάσματα από νήματα από τεχνητές ίνες συνεχείς, στα οποία περιλαμβάνονται και νήματα μονόινα με &gt;= 67 decitex των οποίων η μεγαλύτερη διάσταση της εγκάρσιας τομής είναι &lt;= 1 mm</t>
  </si>
  <si>
    <t>4905'</t>
  </si>
  <si>
    <t>Χαρτογραφικά τεχνουργήματα κάθε είδους, στα οποία περιλαμβάνονται και οι χάρτες τοίχου, τα τοπογραφικά σχέδια και οι υδρόγειες σφαίρες, τυπωμένα (εκτός από ανάγλυφους χάρτες, σχέδια και υδρόγειες σφαίρες)</t>
  </si>
  <si>
    <t>9209'</t>
  </si>
  <si>
    <t>Μέρη και εξαρτήματα για μουσικά όργανα (π.χ. μηχανισμοί για μουσικά κουτιά, κάρτες, δίσκοι και κύλινδροι για μηχανικά μουσικά όργανα), π.δ.κ.α. Μετρονόμοι και διαπασών παντός τύπου</t>
  </si>
  <si>
    <t>2001'</t>
  </si>
  <si>
    <t>Λαχανικά, καρποί και φρούτα και άλλα βρώσιμα μέρη φυτών, παρασκευασμένα ή διατηρημένα με ξίδι ή οξικό οξύ</t>
  </si>
  <si>
    <t>2208'</t>
  </si>
  <si>
    <t>Αιθυλική αλκοόλη μη μετουσιωμένη, με κατ' όγκο αλκοολικό τίτλο &lt; 80% vol· αποστάγματα, ηδύποτα (λικέρ) και άλλα οινοπνευματώδη ποτά (εκτός από σύνθετα αλκοολούχαπαρασκευάσματα των τύπων που χρησιμοποιούνται για την παρασκευή ποτών)</t>
  </si>
  <si>
    <t>1602'</t>
  </si>
  <si>
    <t>Παρασκευάσματα και κονσέρβες κρεάτων, παραπροϊόντων σφαγίων ή αίματος (εκτός από λουκάνικα, σαλάμια και παρόμοια προϊόντα, καθώς και εκτός από εκχυλίσματα και χυμούς κρέατος)</t>
  </si>
  <si>
    <t>3922'</t>
  </si>
  <si>
    <t>Μπανιέρες, ντουσιέρες, νιπτήρες, μπιντέδες, λεκάνες αποχωρητηρίου και τα καθίσματα και τα καλύμματά τους, καζανάκια αποχωρητηρίου και παρόμοια είδη υγιεινής και καθαριότητας, από πλαστικές ύλες</t>
  </si>
  <si>
    <t>3816'</t>
  </si>
  <si>
    <t>Τσιμέντα, κονιάματα, σκυροδέματα και παρόμοιες πυρίμαχες συνθέσεις (εκτός από παρασκευάσματα με βάση το γραφίτη ή άλλο άνθρακα)</t>
  </si>
  <si>
    <t>8531'</t>
  </si>
  <si>
    <t>Συσκευές ακουστικής ή οπτικής σηματοδότησης, ηλεκτρικές, π.χ. συστήματα κουδουνιών, σειρήνες, πίνακες ενδείξεων, συναγερμοί για διάρρηξη, κλοπή ή πυρκαγιά (εκτός από εκείνες των τύπων που χρησιμοποιούνται για αυτοκίνητα οχήματα και ποδήλατα ή σε δρόμ</t>
  </si>
  <si>
    <t>8431'</t>
  </si>
  <si>
    <t>Μέρη που αναγνωρίζονται ότι προορίζονται αποκλειστικά ή κυρίως για τις μηχανές και συσκευές των κλάσεων 8425 έως 8430, π.δ.κ.α.</t>
  </si>
  <si>
    <t>0802'</t>
  </si>
  <si>
    <t>Καρποί με κέλυφος, νωποί ή ξεροί, έστω και χωρίς το κέλυφος ή τη φλούδα τους (εκτός από καρύδια κοκοφοινίκων, καρύδια Βραζιλίας και καρύδια ανακαρδιοειδών)</t>
  </si>
  <si>
    <t>8412'</t>
  </si>
  <si>
    <t>Κινητήρες και κινητήριες μηχανές (εκτός από ατμοστροβίλους, εμβολοφόρους κινητήρες εσωτερικής καύσης, υδραυλικούς στροβίλους, υδραυλικούς τροχούς, στροβίλους δι'αερίου και ηλεκτρικούς κινητήρες)</t>
  </si>
  <si>
    <t>2103'</t>
  </si>
  <si>
    <t>Παρασκευάσματα για σάλτσες και σάλτσες παρασκευασμένες. Αρτύματα και καρυκεύματα, σύνθετα. Αλεύρι από σινάπι, έστω και παρασκευασμένο, και μουστάρδα</t>
  </si>
  <si>
    <t>9702'</t>
  </si>
  <si>
    <t>Πρωτότυπα έργα χαλκογραφίας, χαρακτικής και λιθογραφίας</t>
  </si>
  <si>
    <t>2403'</t>
  </si>
  <si>
    <t>Καπνά και υποκατάστατα του καπνού, που έχουν βιομηχανοποιηθεί, καθώς και ομογενοποιημένα ή ανασχηματισμένα καπνά, εκχυλίσματα και βάμματα καπνού (εκτός από πούρα, στα οποία περιλαμβάνονται και εκείνα με κομμένα τα άκρα, καθώς και εκτός από πουράκια κ</t>
  </si>
  <si>
    <t>8415'</t>
  </si>
  <si>
    <t>Συσκευές τεχνητού κλίματος, που αποτελούνται από ανεμιστήρα με κινητήρα και διατάξεις για τη μεταβολή της θερμοκρασίας και της περιεκτικότητας του αέρα σε υγρασία, ό. συμπ. εκείνες στις οποίες ο υγρομετρικός βαθμός δεν μπορεί να ρυθμιστεί ανεξάρτηταα</t>
  </si>
  <si>
    <t>3404'</t>
  </si>
  <si>
    <t>Κεριά τεχνητά και κεριά παρασκευασμένα</t>
  </si>
  <si>
    <t>8215'</t>
  </si>
  <si>
    <t>Κουτάλια, πηρούνια, κουτάλες, ξαφριστήρια, σπάτουλες για το σερβίρισμα γλυκισμάτων, μαχαίρια για ψάρια, μαχαίρια για βούτυρο, τσιμπίδες για ζάχαρη και παρόμοια είδη, από κοινά μέταλλα (εκτός από ψαλίδια για αστακό και ψαλίδια για τον τεμαχισμό πουλερ</t>
  </si>
  <si>
    <t>8205'</t>
  </si>
  <si>
    <t>Εργαλεία (ό. συμπ. οι γυαλοκόπτες με διαμάντι), από κοινά μέταλλα, π.δ.κ.α. Καμινέτα για συγκόλληση των μετάλλων με κασσίτερο ή χαλκό και παρόμοια είδη. Μέγγενες, ρυθμιζόμενοι σφιγκτήρες και παρόμοια είδη, που δεν αποτελούν εξαρτήματα ή μέρη εργαλειο</t>
  </si>
  <si>
    <t>1301'</t>
  </si>
  <si>
    <t>Γομολάκκα καθώς και φυσικά κόμμεα, ρητίνες, κομμεορητίνες, βάλσαμα, και άλλες ελαιορητίνες</t>
  </si>
  <si>
    <t>0806'</t>
  </si>
  <si>
    <t>Σταφύλια, νωπά ή ξερά</t>
  </si>
  <si>
    <t>4008'</t>
  </si>
  <si>
    <t>Πλάκες, φύλλα, ταινίες, ράβδοι και είδη καθορισμένης μορφής, από καουτσούκ μη σκληρυμένο</t>
  </si>
  <si>
    <t>8479'</t>
  </si>
  <si>
    <t>Μηχανές, συσκευές και μηχανήματα με ιδιαίτερη λειτουργία, που δεν κατονομάζονται ούτε περιλαμβάνονται αλλού στο κεφάλαιο 84</t>
  </si>
  <si>
    <t>6302'</t>
  </si>
  <si>
    <t>Πανικά κρεβατιού, τραπεζιού, καθαριότητας του σώματος και κουζίνας, από υφαντουργικά προϊόντα παντός τύπου (εκτός από πανιά για τον καθαρισμό και το γυάλισμα πατωμάτων, σφουγγαρόπανα και ξεσκονόπανα)</t>
  </si>
  <si>
    <t>6913'</t>
  </si>
  <si>
    <t>Αγαλματίδια και άλλα αντικείμενα διακόσμησης, από κεραμευτικές ύλες, π.δ.κ.α.</t>
  </si>
  <si>
    <t>9019'</t>
  </si>
  <si>
    <t>Συσκευές μηχανοθεραπείας. Συσκευές μάλαξης (μασάζ). Συσκευές ψυχοτεχνικής. Συσκευές οζονοθεραπείας, οξυγονοθεραπείας ή ταυτόχρονης χορήγησης οξυγόνου και φαρμάκων, αναπνευστικές συσκευές για την τεχνητή αναπνοή και άλλες συσκευές για αναπνευστική θερ</t>
  </si>
  <si>
    <t>7326'</t>
  </si>
  <si>
    <t>Τεχνουργήματα από σίδηρο ή χάλυβα, π.δ.κ.α. (εκτός εκείνων που έχουν χυτευθεί)</t>
  </si>
  <si>
    <t>6402'</t>
  </si>
  <si>
    <t>Υποδήματα που έχουν τα εξωτερικά πέλματα και το άνω μέρος από καουτσούκ ή από πλαστική ύλη (εκτός από τα αδιάβροχα υποδήματα της κλάσης 6401, ορθοπεδικά υποδήματα, υποδήματα στα οποία προσαρμόζονται παγοπέδιλα ή τροχοπέδιλα και υποδήματα που έχουν χα</t>
  </si>
  <si>
    <t>8503'</t>
  </si>
  <si>
    <t>Μέρη που αναγνωρίζονται ότι προορίζονται αποκλειστικά ή κύρια για ηλεκτροκινητήρες, ηλεκτρικές γεννήτριες, συγκροτήματα παραγωγής ηλεκτρικού ρεύματος ή για ηλεκτρικούς περιστρεφόμενους μετατροπείς, π.δ.κ.α.</t>
  </si>
  <si>
    <t>4820'</t>
  </si>
  <si>
    <t>Κατάστιχα, λογιστικά βιβλία, σημειωματάρια (σημειώσεων, παραγγελιών, αποδείξεων), σημειωματάρια-ημερολογία (ατζέντες), συσσωματωμένα φύλλα χαρτιού για υπενθυμίσεις, συσσωματωμένα φύλλα χαρτιού για επιστολές και παρόμοια τεχνουργήματα, τετράδια, επιτρ</t>
  </si>
  <si>
    <t>6217'</t>
  </si>
  <si>
    <t>Συμπληρώματα του ενδύματος, έτοιμα και μέρη ενδυμάτων ή συμπληρωμάτων του ενδύματος, από υφαντουργικά προϊόντα παντός τύπου, π.δ.κ.α. (εκτός των πλεκτών)</t>
  </si>
  <si>
    <t>8414'</t>
  </si>
  <si>
    <t xml:space="preserve">Αεραντλίες ή αντλίες κενού (εκτός των ανυψωτών μειγμάτων αερίων αντλίες γαλακτώματος, καθώς και εκτός από τους ανελκυστήρες και τους επιμήκεις ανυψωτικούς τάπητες που λειτουργούν με συμπιεσμένο αέρα), συμπιεστές αέρος ή άλλων αερίων και ανεμιστήρες. </t>
  </si>
  <si>
    <t>7315'</t>
  </si>
  <si>
    <t>Αλυσίδες και μέρη αυτών, από σίδηρο ή χάλυβα (εκτός από αλυσίδες για ρολόγια, αλυσίδες-κοσμήματα κλπ., αλυσίδες εκσκαφής και αλυσίδες για αλυσοπρίονο, ερπύστριες, αλυσίδες με ξύστρες για εγκαταστάσεις εκμετάλλευσης, αλυσίδες με λαβίδες για κλωστο φαν</t>
  </si>
  <si>
    <t>8504'</t>
  </si>
  <si>
    <t>Μετασχηματιστές ηλεκτρικοί, ηλεκτρικοί μετατροπείς (π.χ. ανορθωτές) καθώς και πηνία επαγωγικής αντίδρασης και άλλα πηνία επαγωγής. Μέρη τους</t>
  </si>
  <si>
    <t>5807'</t>
  </si>
  <si>
    <t>Ετικέτες, εμβλήματα και παρόμοια είδη από υφαντικές ύλες, σε τόπια, σε ταινίες ή κομμένα σε τεμάχια, μη κεντημένα</t>
  </si>
  <si>
    <t>8511'</t>
  </si>
  <si>
    <t>Μηχανές πυροδότησης, διατάξεις ανάφλεξης και εκκινητήρες, ηλεκτρικοί, για κινητήρες εσωτερικής καύσης με εξωτερική ανάφλεξη ή αυτανάφλεξη (π.χ. μηχανές και διατάξεις μαγνητοηλεκτρικές ή δυναμομαγνητοηλεκτρικές, πηνία και αναφλεκτήρες αφής καθώς και α</t>
  </si>
  <si>
    <t>8530'</t>
  </si>
  <si>
    <t>Συσκευές σηματοδότησης, ασφαλείας, ελέγχου και χειρισμού της κυκλοφορίας, ηλεκτρικές, για σιδηροδρομικές ή παρόμοιες γραμμές, δρόμους, ποτάμιες οδούς, χώρους και κτίρια στάθμευσης, λιμενικές εγκαταστάσεις ή αεροδρόμια (εκτός από τις μηχανικές ή ηλεκτ</t>
  </si>
  <si>
    <t>3406'</t>
  </si>
  <si>
    <t>Κεριά, αλειμματοκέρια (ξιγκοκέρια), λαμπάδες και παρόμοια είδη</t>
  </si>
  <si>
    <t>9401'</t>
  </si>
  <si>
    <t>Καθίσματα (εκτός εκείνων που προορίζονται για την ιατρική, την οδοντιατρική, την κτηνιατρική ή τη χειρουργική της κλάσης 9402), έστω και αν μπορούν να μετατρέπονται σε κρεβάτια και τα μέρη αυτών, π.δ.κ.α.</t>
  </si>
  <si>
    <t>4821'</t>
  </si>
  <si>
    <t>Ετικέτες κάθε είδους, από χαρτί ή χαρτόνι, τυπωμένες ή μη</t>
  </si>
  <si>
    <t>2203'</t>
  </si>
  <si>
    <t>Μπίρα από βύνη</t>
  </si>
  <si>
    <t>8484'</t>
  </si>
  <si>
    <t>Μεταλλοπλαστικά στεγανωτικά παρεμβύσματα. Συλλογές ή συνδυασμοί στεγανωτικών παρεμβυσμάτων ανόμοιων ως προς τη σύνθεση, σε σακουλάκια, θήκες ή παρόμοιες συσκευασίες. Μηχανικά στεγανωτικά παρεμβύσματα</t>
  </si>
  <si>
    <t>5209'</t>
  </si>
  <si>
    <t>Υφάσματα από βαμβάκι, περιεκτικότητας κατά βάρος σε βαμβάκι &gt;= 85%, με βάρος κατά τ.μ. &gt; 200 g</t>
  </si>
  <si>
    <t>5210'</t>
  </si>
  <si>
    <t>Υφάσματα που αποτελούνται ως επί το πλείστον, αλλά σε ποσοστό &lt; 85% κατά βάρος, από βαμβάκι, σύμμεικτα κυρίως ή μόνο με συνθετικές ή τεχνητές ίνες, με βάρος κατά τ.μ. &lt;= 200 g</t>
  </si>
  <si>
    <t>5211'</t>
  </si>
  <si>
    <t>Υφάσματα που αποτελούνται ως επί το πλείστον, αλλά σε ποσοστό &lt; 85% κατά βάρος, από βαμβάκι, σύμμεικτα κυρίως ή μόνο με συνθετικές ή τεχνητές ίνες, με βάρος κατά τ.μ. &gt; 200 g</t>
  </si>
  <si>
    <t>4016'</t>
  </si>
  <si>
    <t>Τεχνουργήματα από καουτσούκ μη σκληρυμένο, π.δ.κ.α.</t>
  </si>
  <si>
    <t>8302'</t>
  </si>
  <si>
    <t>Σιδηρικά και παρόμοια είδη, από κοινά μέταλλα, για έπιπλα, πόρτες, σκάλες, παράθυρα, παντζούρια, αμαξώματα, ιπποσκευή, βαλίτσες, κιβώτια ταξιδίων ή άλλα παρόμοια είδη. Κρεμάστρες τοίχου για ενδύματα, κρεμάστρες για καπέλα, κονσόλες, υποστηρίγματα και</t>
  </si>
  <si>
    <t>5007'</t>
  </si>
  <si>
    <t>Υφάσματα από μετάξι ή από απορρίμματα από μετάξι</t>
  </si>
  <si>
    <t>7606'</t>
  </si>
  <si>
    <t>Ελάσματα και ταινίες, από αργίλιο, με πάχος &gt; 0,2 mm (εκτός από ανεπτυγμένα ελάσματα και ταινίες)</t>
  </si>
  <si>
    <t>8408'</t>
  </si>
  <si>
    <t>Εμβολοφόροι κινητήρες εσωτερικής καύσης, με αυτανάφλεξη (κινητήρες ντήζελ ή ημι- ντήζελ)              εξη κινητήρες ντήζελ ή ημι- ντήζελ</t>
  </si>
  <si>
    <t>4009'</t>
  </si>
  <si>
    <t>Σωλήνες κάθε είδους από καουτσούκ μη σκληρυμένο, έστω και εφοδιασμένοι με τα εξαρτήματά τους (π.χ. σύνδεσμοι, γωνίες, φλάντζες)</t>
  </si>
  <si>
    <t>7318'</t>
  </si>
  <si>
    <t>Βίδες, μπουλόνια, περικόχλια (παξιμάδια), καρφιά μακριά με σπείρωμα (στριφόνια), άγκιστρα με σπείρωμα, καζανόκαρφα (πριτσίνια), κοπίλιες, σφήνες, ροδέλες (ό. συμπ. τα γκρόβερ και οι ασφαλειοδακτύλιοι) και παρόμοια είδη, από σίδηρο ή χάλυβα (εκτός από</t>
  </si>
  <si>
    <t>6215'</t>
  </si>
  <si>
    <t>Γραβάτες, φιόγκοι (π.χ. παπιγιόν) και φουλάρια-γραβάτες, από υφαντικές ύλες (εκτός των πλεκτών)</t>
  </si>
  <si>
    <t>7616'</t>
  </si>
  <si>
    <t>Τεχνουργήματα από αργίλιο, π.δ.κ.α.</t>
  </si>
  <si>
    <t>2501'</t>
  </si>
  <si>
    <t>Αλάτι, στο οποίο περιλαμβάνεται το επιτραπέζιο και το μετουσιωμένο αλάτι, και χλωριούχο νάτριο καθαρό, έστω και σε υδατικό διάλυμα ή με προσθήκη αντισυσσωματικών ουσιών ή ουσιών που εξασφαλίζουν καλή ρευστότητα. Θαλάσσιο νερό</t>
  </si>
  <si>
    <t>9614'</t>
  </si>
  <si>
    <t>Πίπες για καπνό (ό. συμπ. οι κεφαλές για πίπες), πίπες για πούρα και τσιγάρα και τα μέρη αυτών, π.δ.κ.α.</t>
  </si>
  <si>
    <t>3924'</t>
  </si>
  <si>
    <t>Πιατικά, άλλα είδη νοικοκυριού ή οικιακής οικονομίας, είδη υγιεινής και καλλωπισμού, από πλαστικές ύλες (εκτός από μπανιέρες, ντουσιέρες, νιπτήρες, μπιντέδες, λεκάνες αποχωρητηρίου και τα καθίσματα και τα καλύμματά τους, καζανάκια αποχωρητηρίου και π</t>
  </si>
  <si>
    <t>8519'</t>
  </si>
  <si>
    <t>Πικάπ, ηλεκτρόφωνα, συσκευές ανάγνωσης κασετών και άλλες συσκευές αναπαραγωγής του ήχου, χωρίς ενσωματωμένη διάταξη ηχοληψίας (εκτός εκείνων που είναι συνδυασμένες με συσκευές λήψης για τη ραδιοφωνία ή την τηλεόραση)</t>
  </si>
  <si>
    <t>0303'</t>
  </si>
  <si>
    <t>Ψάρια, βρώσιμα, κατεψυγμένα (εκτός από φιλέτα και από άλλη σάρκα ψαριών της κλάσης 0304)</t>
  </si>
  <si>
    <t>2007'</t>
  </si>
  <si>
    <t>Γλυκά κουταλιού, ζελέδες, μαρμελάδες, πολτοί και πάστες καρπών και φρούτων, που παίρνονται από βράσιμο, με ή χωρίς προσθήκη ζάχαρης ή άλλων γλυκαντικών</t>
  </si>
  <si>
    <t>8540'</t>
  </si>
  <si>
    <t xml:space="preserve">Ηλεκτρονικοί σωλήνες θερμής καθόδου, ψυχρής καθόδου και φωτοκαθόδου (π.χ. σωλήνες κενού, σωλήνες με ατμό ή αέριο, σωλήνες ανόρθωσης με ατμό υδραργύρου, καθοδικοί σωλήνες και λυχνίες για τηλεοπτικές μηχανές λήψης)  και φωτοκαθόδου π.χ. σωλήνες κενού, </t>
  </si>
  <si>
    <t>6504'</t>
  </si>
  <si>
    <t>Καπέλα και άλλα καλύμματα κεφαλής, πλεγμένα ή κατασκευασμένα με τη συναρμολόγηση ταινιών από κάθε ύλη, έστω και στολισμένα (εκτός των καλυμμάτων κεφαλής για ζώα και εκείνων που έχουν το χαρακτήρα παιχνιδιών ή ειδών καρναβαλιού)</t>
  </si>
  <si>
    <t>6006'</t>
  </si>
  <si>
    <t>Άλλα πλεκτά υφάσματα</t>
  </si>
  <si>
    <t>9023'</t>
  </si>
  <si>
    <t>Όργανα, συσκευές και πρότυπα για επίδειξη (π.χ. κατά τη διδασκαλία ή σε εκθέσεις), ακατάλληλα για άλλες χρήσεις (εκτός από συσκευές εδάφους για την εκπαίδευση στην πτήση της κλάσης 8805, αντικείμενα συλλογών της κλάσης 9705 και αρχαιολογικά αντικείμε</t>
  </si>
  <si>
    <t>0307'</t>
  </si>
  <si>
    <t>Μαλάκια, κατάλληλα για τη διατροφή του ανθρώπου, έστω και χωρίς το όστρακό τους, ζωντανά, νωπά, διατηρημένα σε απλή ψύξη, κατεψυγμένα, αποξεραμένα, αλατισμένα ή σε άρμη, και άλλα ασπόνδυλα υδρόβια, εκτός των μαλακοστράκων και των μαλακίων. Αλεύρια, σ</t>
  </si>
  <si>
    <t>1604'</t>
  </si>
  <si>
    <t>Παρασκευάσματα και κονσέρβες ψαριών, καθώς και χαβιάρι και τα υποκατάστατα αυτού που παρασκευάζονται από αυγά ψαριού</t>
  </si>
  <si>
    <t>8537'</t>
  </si>
  <si>
    <t>Πίνακες, πλάκες, αναλόγια χειρισμού, έδρανα, ερμάρια και άλλες βάσεις, που είναι εξοπλισμένες με δύο ή περισσότερες συσκευές των κλάσεων 8535 ή 8536, όπου περιλαμβάνονται και οι βάσεις που έχουν ενσωματωμένες όργανα ή συσκευές του κεφαλαίου 90, για τ</t>
  </si>
  <si>
    <t>3005'</t>
  </si>
  <si>
    <t>Βαμβάκι, γάζες, ταινίες και ανάλογα είδη π.χ. επίδεσμοι, τσιρότα, σιναπισμοί, εμποτισμένα ή καλυμμένα με ουσίες φαρμακευτικές ή συσκευασμένα για τη λιανική πώληση, για ιατρικούς, χειρουργικούς, οδοντιατρικούς ή κτηνιατρικούς σκοπούς</t>
  </si>
  <si>
    <t>6005'</t>
  </si>
  <si>
    <t>Υφάσματα πλεκτά στημονιού (στα οποία περιλαμβάνονται και εκείνα που γίνονται σε μηχανές κατασκευής σειρητιών), άλλα από εκείνα των κλάσεων 6001  μέχρι 6004</t>
  </si>
  <si>
    <t>6115'</t>
  </si>
  <si>
    <t>Κολάν (κάλτσες-κιλότες), κάλτσες, μισές κάλτσες, καλτσάκια (σοσόνια) και άλλα παρόμοια είδη (ό. συμπ. οι κάλτσες φλεβίτιδας), από πλεκτό ύφασμα (εκτός εκείνων που προορίζονται για βρέφη)</t>
  </si>
  <si>
    <t>2921'</t>
  </si>
  <si>
    <t>Ενώσεις με αμινική ομάδα</t>
  </si>
  <si>
    <t>8507'</t>
  </si>
  <si>
    <t>Ηλεκτρικοί συσσωρευτές, περιλαμβανομένων και των διαχωριστών τους, είτε έχουν τετράγωνη ή ορθογώνια μορφή είτε όχι. Μέρη τους (εκτός των μεταχειρισμένων, καθώς και εκτός εκείνων από μη σκληρυμένο ελαστικό (καουτσούκ) ή από υφαντικές ύλες)</t>
  </si>
  <si>
    <t>8422'</t>
  </si>
  <si>
    <t>Πλυντήρια πιάτων. Μηχανές και συσκευές για τον καθαρισμό ή το στέγνωμα φιαλών ή άλλων δοχείων. Μηχανές και συσκευές για την πλήρωση, την πωμάτιση και τη σφράγιση φιαλών, κουτιών, σάκων ή άλλων δοχείων ή για την επικόλληση ετικετών σ'άυτά. Μηχανές και</t>
  </si>
  <si>
    <t>9202'</t>
  </si>
  <si>
    <t>Εγχορδα όργανα, π.χ. κιθάρες, βιολιά και άρπες (εκτός εκείνων που έχουν κλίμακα πλήκτρων)</t>
  </si>
  <si>
    <t>7325'</t>
  </si>
  <si>
    <t>Τεχνουργήματα από σίδηρο ή χάλυβα, που έχουν χυτευθεί, π.δ.κ.α.</t>
  </si>
  <si>
    <t>6117'</t>
  </si>
  <si>
    <t>Συμπληρώματα του ενδύματος, έτοιμα, από πλεκτό ύφασμα, καθώς και μέρη ενδυμάτων ή συμπληρωμάτων του ενδύματος, από πλεκτό ύφασμα, π.δ.κ.α.</t>
  </si>
  <si>
    <t>3923'</t>
  </si>
  <si>
    <t>Είδη μεταφοράς ή συσκευασίας, από πλαστικές ύλες. Πώματα, καπάκια, καψούλια και άλλες διατάξεις κλεισίματος, από πλαστικές ύλες</t>
  </si>
  <si>
    <t>7104'</t>
  </si>
  <si>
    <t>Ημιπολύτιμες και παρόμοιες πέτρες, συνθετικές ή ανασχηματισμένες, έστω και κατεργασμένες ή ταιριασμένες, αλλά όχι σε αρμαθιές, ούτε δεμένες σε κόσμημα, καθώς και συνθετικές ή ανασχηματισμένες ημιπολύτιμες και παρόμοιες πέτρες, όχι ταιριασμένες, προσω</t>
  </si>
  <si>
    <t>6207'</t>
  </si>
  <si>
    <t>Φανελάκια, σλιπ και άλλα σώβρακα, νυχτικά, πιτζάμες, ρόμπες και σακάκια μπάνιου, ρόμπες δωματίου και παρόμοια είδη, για άντρες ή αγόρια (εκτός των πλεκτών)</t>
  </si>
  <si>
    <t>7604'</t>
  </si>
  <si>
    <t>Ράβδοι και είδη με καθορισμένη μορφή, από αργίλιο, π.δ.κ.α.</t>
  </si>
  <si>
    <t>8304'</t>
  </si>
  <si>
    <t>Κουτιά ταξινόμησης εγγράφων ή τυπογραφικών στοιχείων, καρτελοθήκες, θήκες αντιγράφων, γραφιδοθήκες, θήκες σφραγίδων και παρόμοια είδη γραφείου, από κοινά μέταλλα (εκτός από τα έπιπλα γραφείου της κλάσης 9403, καθώς και καλάθια αχρήστων)</t>
  </si>
  <si>
    <t>9504'</t>
  </si>
  <si>
    <t>Παιχνίδια συντροφιάς, ό. συμπ. τα παιχνίδια που λειτουργούν με μηχανισμό, τα σφαιριστήρια (μπιλιάρδα), τα τραπέζια για τυχερά παιχνίδια και τα αυτόματα παιχνίδια τύπου μπόουλινγκ</t>
  </si>
  <si>
    <t>8416'</t>
  </si>
  <si>
    <t>Καυστήρες για εστίες που λειτουργούν με υγρά καύσιμα, με στερεά καύσιμα σε σκόνη ή με αέρια. Αυτόματες εστίες, ό. συμπ. οι μηχανισμοί τροφοδοσίας αυτών, οι μηχανικές σχάρες τους, οι μηχανικές διατάξεις τους για την απομάκρυνση της στάχτης και παρόμοι</t>
  </si>
  <si>
    <t>6208'</t>
  </si>
  <si>
    <t>Φανελάκια, κομπινεζόν ή μεσοφόρια, μισά μεσοφόρια, σλιπ και άλλες κιλότες, νυχτικά, πιτζάμες, ελαφρές ρόμπες για το σπίτι (νεγκλιζέ), ρόμπες και σακάκια μπάνιου, ρόμπες δωματίου και παρόμοια είδη, για γυναίκες ή κορίτσια ( εκτός των πλεκτών, καθώς κα</t>
  </si>
  <si>
    <t>8525'</t>
  </si>
  <si>
    <t>Συσκευές μετάδοσης (πομποί) για τη ραδιοτηλεφωνία, τη ραδιοτηλεγραφία, τη ραδιοφωνία ή την τηλεόραση, είτε έχουν ενσωματωμένη συσκευή λήψης (δέκτη) ή συσκευή εγγραφής ή αναπαραγωγής του ήχου ή όχι. Τηλεοπτικές συσκευές λήψης. Μαγνητοσκοπικές συσκευές</t>
  </si>
  <si>
    <t>2811'</t>
  </si>
  <si>
    <t>Οξέα, ανόργανα και ανόργανες οξυγονούχες ενώσεις των μη μεταλλικών στοιχείων (εκτός από χλωριούχο υδρογόνο υδροχλωρικό οξύ, χλωριοθειικό οξύ, θειικό οξύ, θειικό οξύ ατμίζον, νιτρικό οξύ, νιτροθειικά οξέα, διφωσφορικό πεντοξείδιο, φωσφορικό οξύ, πολυφ</t>
  </si>
  <si>
    <t>6112'</t>
  </si>
  <si>
    <t>Φόρμες αθλητικές (προπόνησης), κουστούμια και σύνολα του σκι, μαγιό, κιλότες και σλιπ μπάνιου, πλεκτά</t>
  </si>
  <si>
    <t>7307'</t>
  </si>
  <si>
    <t>Σύνδεσμοι, συμπλέκτες και ζεύκτες σωληνώσεων (π.χ. καμπύλες ή περιβλήματα), από σίδηρο ή χάλυβα</t>
  </si>
  <si>
    <t>4205'</t>
  </si>
  <si>
    <t>Τεχνουργήματα από δέρμα φυσικό ή ανασχηματισμένο (εκτός από είδη σελοποιίας και λοιπού εξοπλισμού για όλα τα ζώα, τεχνουργήματα από δέρμα, ενδύματα και εξαρτήματα της ένδυσης, είδη για τεχνικές χρήσεις, μαστίγια κάθε είδους και άλλα είδη της κλάσης 6</t>
  </si>
  <si>
    <t>9025'</t>
  </si>
  <si>
    <t>Πυκνόμετρα (αραιόμετρα, μετρητές οξύτητας) και παρόμοια επιπλέοντα όργανα, θερμόμετρα, πυρόμετρα, βαρόμετρα, υγρόμετρα και ψυχρόμετρα, έστω και με διάταξη καταγραφής της ένδειξης, ακόμα και συνδυασμένα μεταξύ τους</t>
  </si>
  <si>
    <t>9020'</t>
  </si>
  <si>
    <t>Αναπνευστικές συσκευές και μάσκες αερίου (εκτός από προστατευτικές μάσκες χωρίς μηχανικά μέρη και χωρίς κινητό στοιχείο φιλτραρίσματος, καθώς και εκτός από αναπνευστικές συσκευές για την τεχνητή αναπνοή και άλλες συσκευές για αναπνευστική θεραπεία)</t>
  </si>
  <si>
    <t>9503'</t>
  </si>
  <si>
    <t>Παιχνίδια για παιδιά (εκτός από τροχοφόρα παιχνίδια, στα οποία μπορούν να επιβιβασθούν και με τα οποία μπορούν να μετακινηθούν παιδιά, αμαξάκια για κούκλες και κούκλες που απλώς αναπαριστούν ανθρώπους). Μικροκατασκευές για παιχνίδι ή διασκέδαση, έστω</t>
  </si>
  <si>
    <t>8515'</t>
  </si>
  <si>
    <t>Ηλεκτρικές μηχανές και συσκευές για μαλακή συγκόλληση (κασσιτεροκόλληση), για σκληρή συγκόλληση (μπρουντζοκόλληση) ή για απλή αυτογενή συγκόλληση, συμπεριλαμβανομένων και εκείνων που λειτουργούν με ηλεκτρικά θερμαινόμενο αέριο, με λέιζερ ή με άλλες δ</t>
  </si>
  <si>
    <t>1704'</t>
  </si>
  <si>
    <t>Ζαχαρώδη προϊόντα χωρίς κακάο, στα οποία περιλαμβάνεται και η λευκή σοκολάτα</t>
  </si>
  <si>
    <t>8419'</t>
  </si>
  <si>
    <t>Συσκευές και διατάξεις, έστω και ηλεκτρικά θερμαινόμενες, για την επεξεργασία υλών με μεθόδους που απαιτούν αλλαγή της θερμοκρασίας, όπως η θέρμανση, το ψήσιμο, το καβούρδισμα, η απόσταξη, η διύλιση, η αποστείρωση, η παστερίωση, ο κλιβανισμός, το στέ</t>
  </si>
  <si>
    <t>8204'</t>
  </si>
  <si>
    <t>Κλειδιά σύσφιγξης, του χεριού (ό. συμπ. τα δυναμομετρικά κλειδιά), από κοινά μέταλλα. Εναλλασσόμενοι κάλυκες σύσφιγξης, έστω και με λαβές, από κοινά μέταλλα</t>
  </si>
  <si>
    <t>3811'</t>
  </si>
  <si>
    <t>Αντικροτικά, ανασχετικά της οξείδωσης, προσθετικά εξουδετέρωσης καταλοίπων, βελτιωτικά του ιξώδους των λιπαντικών λαδιών, προσθετικά κατά της διάβρωσης και άλλα παρασκευασμένα προσθετικά για ορυκτά λάδια, στα οποία περιλαμβάνεται και η βενζίνη, ή για</t>
  </si>
  <si>
    <t>5603'</t>
  </si>
  <si>
    <t>Υφάσματα μη υφασμένα, επιχρισμένα ή επικαλυμμένα, π.δ.κ.α.</t>
  </si>
  <si>
    <t>6212'</t>
  </si>
  <si>
    <t>Στηθόδεσμοι, ζώνες-κορσέδες, κορσέδες, τιράντες, καλτσοδέτες, ζαρτιέρες και παρόμοια είδη, καθώς και μέρη αυτών, από υφαντουργικά προϊόντα υλών παντός τύπου, έστω και ελαστικά, ό. συμπ. τα πλεκτά (εκτός από ζώνες και λαστέξ εξ ολοκλήρου από καουτσούκ</t>
  </si>
  <si>
    <t>6506'</t>
  </si>
  <si>
    <t>Καπέλα και άλλα καλύμματα της κεφαλής, έστω και στολισμένα, π.δ.κ.α.</t>
  </si>
  <si>
    <t>6911'</t>
  </si>
  <si>
    <t>Επιτραπέζια σκεύη και άλλα είδη οικιακής χρήσης, υγιεινής και ευπρεπισμού, από πορσελάνη (εκτός από μπανιέρες, μπιντέδες, νεροχύτες και παρόμοια μόνιμα είδη υγιεινής, αγαλματίδια και άλλα αντικείμενα διακόσμησης, στάμνες, νταμιτζάνες και παρόμοια δοχ</t>
  </si>
  <si>
    <t>8306'</t>
  </si>
  <si>
    <t>Καμπάνες, κουδούνια, γκονγκ και παρόμοια είδη, μη ηλεκτρικά, από κοινά μέταλλα (εκτός από μουσικά όργανα). Αλγαματίδια και άλλα είδη διακόσμησης, από κοινά μέταλλα (εκτός από έργα τέχνης, αντικείμενα συλλογών ή αρχαιότητες). Κορνίζες για φωτογραφίες,</t>
  </si>
  <si>
    <t>0801'</t>
  </si>
  <si>
    <t>Καρύδια κοκοφοινίκων, καρύδια Βραζιλίας και καρύδια ανακαρδιοειδών, νωπά ή ξερά, έστω και χωρίς το κέλυφός τους ή τη φλούδα τους</t>
  </si>
  <si>
    <t>6105'</t>
  </si>
  <si>
    <t>Πουκάμισα πλεκτά, για άντρες ή αγόρια (εκτός από νυχτικά, τι-σερτ και φανελάκια)</t>
  </si>
  <si>
    <t>6108'</t>
  </si>
  <si>
    <t>Κομπινεζόν ή μεσοφόρια, μισά μεσοφόρια, σλιπ και άλλες κιλότες, νυχτικά, πιτζάμες, ελαφρές ρόμπες για το σπίτι (νεγκλιζέ), ρόμπες και σακάκια μπάνιου, ρόμπες δωματίου και παρόμοια είδη, πλεκτά, για γυναίκες ή κορίτσια (εκτός από τι-σερτ, φανελάκια, σ</t>
  </si>
  <si>
    <t>1806'</t>
  </si>
  <si>
    <t>Σοκολάτα και άλλα παρασκευάσματα διατροφής που περιέχουν κακάο</t>
  </si>
  <si>
    <t>1904'</t>
  </si>
  <si>
    <t>Τρόφιμα που λαμβάνονται από τη διόγκωση ή φρύξη δημητριακών ή προϊόντων δημητριακών, όπως π.χ. καλαμπόκι σε νιφάδες κορν-φλέϊκς, καθώς και δημητριακά (εκτός από καλαμπόκι) σε κόκκους, ή υπό μορφή νιφάδων ή άλλων επεξεργασμένων κόκκων (εκτός από αλεύρ</t>
  </si>
  <si>
    <t>4908'</t>
  </si>
  <si>
    <t>Χαλκομανίες κάθε είδους</t>
  </si>
  <si>
    <t>8483'</t>
  </si>
  <si>
    <t>Άξονες μετάδοσης της κίνησης (συμπεριλαμβανομένων και των εκκεντροφόρων και των στροφαλοφόρων αξόνων) και στρόφαλοι. Περικαλύμματα εδράνων με ενσωματωμένα κυλινδικά έδρανα κύλισης, περικαλύμματα εδράνων και χιτώνια τριβέα, για μηχανές. Mηχανισμοί μετ</t>
  </si>
  <si>
    <t>2804'</t>
  </si>
  <si>
    <t>Υδρογόνο, ευγενή αέρια και άλλα στοιχεία μη μεταλλικά</t>
  </si>
  <si>
    <t>0902'</t>
  </si>
  <si>
    <t>Τσάι, έστω και αρωματισμένο</t>
  </si>
  <si>
    <t>0713'</t>
  </si>
  <si>
    <t>Όσπρια ξερά, χωρίς λοβό, έστω και ξεφλουδισμένα ή σπασμένα</t>
  </si>
  <si>
    <t>7323'</t>
  </si>
  <si>
    <t>Είδη οικιακής χρήσης ή οικιακής οικονομίας και μέρη αυτών, από σίδηρο ή χάλυβα: Μαλλί από σίδηρο ή χάλυβα. Σπόγγοι, πατσαβούρες, γάντια και παρόμοια είδη για τον καθαρισμό, τη στίλβωση και παρόμοιες χρήσεις, από σίδηρο ή χάλυβα (εκτός από μπιτόνια, κ</t>
  </si>
  <si>
    <t>5208'</t>
  </si>
  <si>
    <t>Υφάσματα από βαμβάκι, περιεκτικότητας κατά βάρος σε βαμβάκι &gt;= 85%, με βάρος κατά τ.μ. &lt;= 200 g</t>
  </si>
  <si>
    <t>4414'</t>
  </si>
  <si>
    <t>Πλαίσια (κορνίζες) από ξύλο για εικόνες, φωτογραφίες, καθρέφτες και παρόμοια είδη</t>
  </si>
  <si>
    <t>7419'</t>
  </si>
  <si>
    <t>Τεχνουργήματα από χαλκό, π.δ.κ.α.</t>
  </si>
  <si>
    <t>9021'</t>
  </si>
  <si>
    <t>Ορθοπεδικές συσκευές και άλλες ορθοπεδικές διατάξεις, ό. συμπ. τα δεκανίκια, οι ιατροχειρουργικές ζώνες και οι επίδεσμοι. Νάρθηκες και άλλες διατάξεις για τη θεραπεία καταγμάτων. Προθέσεις και άλλα είδη προθετικής. Συσκευές για τη διευκόλυνση της ακο</t>
  </si>
  <si>
    <t>3306'</t>
  </si>
  <si>
    <t>Παρασκευάσματα για την υγιεινή του στόματος και των δοντιών, στα οποία περιλαμβάνονται και οι σκόνες και κρέμες για τη διευκόλυνση της στερέωσης των οδοντοστοιχιών. Νήματα που χρησιμοποιούνται για τον καθαρισμό των μεσοδοντίων διαστημάτων (οδοντικά ν</t>
  </si>
  <si>
    <t>6912'</t>
  </si>
  <si>
    <t>Επιτραπέζια σκεύη και άλλα είδη οικιακής χρήσης, υγιεινής και ευπρεπισμού, από κεραμευτικές ύλες άλλες από πορσελάνη (εκτός από μπανιέρες, μπιντέδες, νεροχύτες και παρόμοια μόνιμα είδη υγιεινής, αγαλματίδια και άλλα αντικείμενα διακόσμησης, στάμνες,ν</t>
  </si>
  <si>
    <t>8481'</t>
  </si>
  <si>
    <t>Ρυθμιστικοί κρουνοί και παρόμοιες συσκευές για άκαμπτους ή εύκαμπτους σωλήνες, ατμολέβητες, δεξαμενές, κάδους ή παρόμοια δοχεία, ό. συμπ. οι υποβιβαστές πίεσης και οι θερμοστατικά χειριζόμενες βαλβίδες</t>
  </si>
  <si>
    <t>4419'</t>
  </si>
  <si>
    <t>Είδη από ξύλο για το τραπέζι ή την κουζίνα (εκτός από είδη επιπλώσεως, είδη στολισμού, τεχνουργήματα βαρελοποιίας, μέρη για είδη από ξύλο για το τραπέζι ή την κουζίνα, ψήκτρες, σκούπες και κόσκινα χειρός)</t>
  </si>
  <si>
    <t>9031'</t>
  </si>
  <si>
    <t>Όργανα, συσκευές και μηχανήματα μέτρησης ή ελέγχου, που δεν κατονομάζονται ούτε περιλαμβάνονται αλλού στο κεφάλαιο 90. Προβολείς πλάγιας όψης</t>
  </si>
  <si>
    <t>8482'</t>
  </si>
  <si>
    <t>Ρουλεμάν (με σφαιρίδια, κυλίνδρους ή βελόνες), εκτός από τα σφαιρίδια από χάλυβα της κλάσης 7326</t>
  </si>
  <si>
    <t>8714'</t>
  </si>
  <si>
    <t>Μέρη και εξαρτήματα για μοτοσυκλέτες, ποδήλατα, αναπηρικά καροτσάκια και άλλα οχήματα για ασθενείς και σωματικά αναπήρους, π.δ.κ.α.</t>
  </si>
  <si>
    <t>9026'</t>
  </si>
  <si>
    <t>Όργανα και συσκευές για τη μέτρηση ή τον έλεγχο της παροχής, της στάθμης, της πίεσης ή των άλλων μεταβλητών μεγεθών των υγρών ή των αερίων, π.χ. μετρητές παροχής, δείκτες στάθμης υγρών ή αερίων, μανόμετρα, μετρητές θερμότητας (εκτός από όργανα και συ</t>
  </si>
  <si>
    <t>8532'</t>
  </si>
  <si>
    <t>Πυκνωτές σταθεροί, πυκνωτές μεταβλητοί και άλλοι ρυθμιζόμενοι πυκνωτές, ηλεκτρικοί</t>
  </si>
  <si>
    <t>5903'</t>
  </si>
  <si>
    <t>Υφάσματα εμποτισμένα, επιχρισμένα ή επικαλυμμένα με πλαστική ύλη ή με απανωτές στρώσεις από πλαστική ύλη (εκτός των φύλλων των υφασμένων για επίσωτρα με πεπιεσμένο αέρα, που λαμβάνονται από νήματα υψηλής αντοχής από νάυλον ή από άλλα πολυαμίδια, πολυ</t>
  </si>
  <si>
    <t>6301'</t>
  </si>
  <si>
    <t>Καλύμματα από υφαντουργικά προϊόντα παντός τύπου (εκτός από τραπεζομάντηλα, καλύμματα κρεβατιού, είδη κλινοστρωμνής και παρόμοια είδη της κλάσης 9404)</t>
  </si>
  <si>
    <t>8535'</t>
  </si>
  <si>
    <t>Συσκευές ηλεκτρικές, για το κλείσιμο, τη διακοπή, την προστασία ή τη σύνδεση ηλεκτρικών κυκλωμάτων (π.χ. διακόπτες, ασφάλειες, απαγωγείς υπερτάσεων, αντιστάσεις στα κύματα ηλεκτρισμού, φις και πρίζες και κουτιά σύνδεσης), για τάση &gt; 1.000 V (εκτός απ</t>
  </si>
  <si>
    <t>6116'</t>
  </si>
  <si>
    <t>Γάντια με δάκτυλα, γάντια χωρίς ακροδάκτυλα και γάντια χωρίς δάκτυλα (μονοκόμματα), πλεκτά ή βροχιδωτά (εκτός εκείνων που προορίζονται για μικρά παιδιά)</t>
  </si>
  <si>
    <t>4420'</t>
  </si>
  <si>
    <t>Ξυλεία με ενσωματωμένες ψηφίδες και ξυλεία με κολλημένα διακοσμητικά στοιχεία. Μικρά κιβώτια, θήκες για τιμαλφή και θήκες για κοσμήματα ή χρυσαφικά και παρόμοια τεχνουργήματα, από ξύλο. Αγαλματάκια και άλλα είδη στολισμού, από ξύλο. Είδη επιπλώσεως α</t>
  </si>
  <si>
    <t>3214'</t>
  </si>
  <si>
    <t>Στόκος υαλουργών, κονίες ρητίνης και άλλες μαστίχες (στόκοι). Σταρώματα που χρησιμοποιούνται στο χρωμάτισμα. Επιχρίσματα μη πυρίμαχα των τύπων που χρησιμοποιούνται στη οικοδομική</t>
  </si>
  <si>
    <t>9108'</t>
  </si>
  <si>
    <t>Μηχανισμοί για ρολόγια τσέπης ή χεριού, πλήρεις και συναρμολογημένοι</t>
  </si>
  <si>
    <t>2901'</t>
  </si>
  <si>
    <t>Υδρογονάνθρακες άκυκλοι</t>
  </si>
  <si>
    <t>7010'</t>
  </si>
  <si>
    <t>Φιάλες, νταμιτζάνες, φιαλίδια, κανάτες, βάζα, σωληνοειδείς φιάλες, φύσιγγες και άλλα δοχεία από γυαλί, για μεταφορές ή συσκευασίες εμπορικής φύσης, βάζα συντήρησης τροφίμων, πώματα, επικαλύμματα και άλλα είδη πωματισμού από γυαλί (εκτός από φιάλες κα</t>
  </si>
  <si>
    <t>6601'</t>
  </si>
  <si>
    <t>Ομπρέλες για τη βροχή και τον ήλιο, ό. συμπ. οι ομπρέλες-ράβδοι, οι ομπρέλες κήπου και παρόμοια είδη (εκτός εκείνων που αποτελούν παιδικό παιχνίδι, καθώς και των ομπρελών για την παραλία)</t>
  </si>
  <si>
    <t>8513'</t>
  </si>
  <si>
    <t>Φακοί τσέπης και άλλες φορητές ηλεκτρικές λυχνίες, που λειτουργούν με δική τους πηγή ηλεκτρικής ενέργειας, π.χ. συστοιχίες ηλεκτρικών στηλών, συσσωρευτές ή δυναμό (εκτός από τις συσκευές φωτισμού της κλάσης 8512)</t>
  </si>
  <si>
    <t>8480'</t>
  </si>
  <si>
    <t>Πλαίσια χυτηρίου. Πλάκες υποστήριξης για καλούπια. Μοντέλα χυτηρίου. Καλούπια για μέταλλα (άλλα από εκείνα για τη χύτευση χελωνών, πλινθωμάτων ή παρομοίων μορφών), μεταλλικά καρβίδια, γυαλί, ορυκτές ύλες, καουτσούκ ή πλαστικές ύλες (εκτός εκείνων που</t>
  </si>
  <si>
    <t>8301'</t>
  </si>
  <si>
    <t>Λουκέτα, κλειδαριές και σύρτες ασφαλείας (που λειτουργούν με κλειδί, με συνδυασμό ή με ηλεκτρισμό), από κοινά μέταλλα. Κλείστρα και συναρμογές κλείστρων, με κλειδαριά, από κοινά μέταλλα. Κλειδιά για τα είδη αυτά, από κοινά μέταλλα</t>
  </si>
  <si>
    <t>6809'</t>
  </si>
  <si>
    <t>Τεχνουργήματα από γύψο ή από μείγματα με βάση το γύψο (εκτός από επιγυψωμένες ταινίες για τη θεραπεία καταγμάτων, σε συσκευασία για τη λιανική πώληση, νάρθηκες από γύψο για την περιποίηση καταγμάτων, σανίδες για ελαφρές κατασκευές συνδεδεμένες με γύψ</t>
  </si>
  <si>
    <t>8311'</t>
  </si>
  <si>
    <t>Σύρματα, ράβδοι, σωλήνες, πλάκες, ηλεκτρόδια και παρόμοια είδη, από κοινά μέταλλα ή από μεταλλικά καρβίδια, επενδυμένα ή παραγεμισμένα με υλικά κατά της σκουριάς ή υλικά που διευκολύνουν το λιώσιμο, για συγκόλληση, συγκόλληση με κασσίτερο ή χαλκό ή γ</t>
  </si>
  <si>
    <t>9403'</t>
  </si>
  <si>
    <t>Έπιπλα (εκτός από καθίσματα και έπιπλα για την ιατρική, την οδοντιατρική, την κτηνιατρική ή τη χειρουργική). Μέρη αυτών, π.δ.κ.α.</t>
  </si>
  <si>
    <t>6304'</t>
  </si>
  <si>
    <t>Είδη επίπλωσης από υφαντουργικά προiόντα παντός τύπου (εκτός από καλύμματα, πανικά κρεβατιού, τραπεζιού, καθαριότητας του σώματος και κουζίνας, παραπετάσματα για πόρτες και παράθυρα και εσωτερικά ρολά, υπερθέματα παραπετασμάτων και γύροι κρεβατιών, α</t>
  </si>
  <si>
    <t>8534'</t>
  </si>
  <si>
    <t>Κυκλώματα τυπωμένα</t>
  </si>
  <si>
    <t>4015'</t>
  </si>
  <si>
    <t>Ενδύματα και εξαρτήματα της ένδυσης, στα οποία περιλαμβάνονται και τα γάντια, από καουτσούκ μη σκληρυμένο, για κάθε χρήση (εκτός από υποδήματα και καλύμματα κεφαλής, και τα μέρη αυτών)</t>
  </si>
  <si>
    <t>8548'</t>
  </si>
  <si>
    <t>Απορρίμματα και υπολείμματα από ηλεκτρικά πρωτογενή στοιχεία, συστοιχίες και συσσωρευτές. Εξαντλημένα ηλεκτρικά πρωτογενή στοιχεία, συστοιχίες και συσσωρευτές. Ηλεκτρικά μέρη μηχανών και συσκευών που δεν κατονομάζονται ούτε περιλαμβάνονται αλλού στοκ</t>
  </si>
  <si>
    <t>6305'</t>
  </si>
  <si>
    <t>Σάκοι και σακούλες συσκευασίας, από υφαντουργικά προϊόντα παντός τύπου</t>
  </si>
  <si>
    <t>0405'</t>
  </si>
  <si>
    <t>Βούτυρο, όπου περιλαβάνεται το αφυδατωμένο βούτυρο και το βουτυρέλαιο γκί, και άλλες λιπαρές ουσίες προερχόμενες από το γάλα καθώς και γαλακτοκομικοί πολτοί με αλοιφώδη υφή</t>
  </si>
  <si>
    <t>5801'</t>
  </si>
  <si>
    <t>Βελούδα και πλούσες υφασμένα και υφάσματα από σενίλλη (εκτός των φλοκωτών υφασμάτων σπογγώδους μορφής, των φουντωτών υφαντουργικών προϊόντων καθώς και των ειδών κορδελοποιίας της κλάσης 5806)</t>
  </si>
  <si>
    <t>2205'</t>
  </si>
  <si>
    <t>Βερμούτ και άλλα κρασιά από νωπά σταφύλια, παρασκευασμένα με τη βοήθεια φυτών ή αρωματικών ουσιών</t>
  </si>
  <si>
    <t>9611'</t>
  </si>
  <si>
    <t>Σφραγίδες αναγραφής ημερομηνίας, σφραγίδες για τη σφράγιση με ισπανικό κερί, σφραγίδες αρίθμησης και παρόμοια είδη, για χρήση με το χέρι. Σφραγίδες με σταθερές και μεταβαλλόμενες ενδείξεις και συσκευές εκτύπωσης που φέρουν σφραγίδες, για χρήση με τοχ</t>
  </si>
  <si>
    <t>7019'</t>
  </si>
  <si>
    <t>Ίνες από γυαλί (ό. συμπ. ο υαλοβάμβακας) και τεχνουργήματα από αυτές (εκτός από ορυκτά μαλλιά και τεχνουργήματα από αυτά, οπτικές ίνες, δέσμες ινών ή καλώδια, ηλεκτρικοί μονωτήρες ή μονωτικά τεμάχια, βούρτσες και πινέλα από ίνες από γυαλί και περούκε</t>
  </si>
  <si>
    <t>3209'</t>
  </si>
  <si>
    <t>Χρώματα επίχρισης και βερνίκια με βάση συνθετικά πολυμερή ή τροποποιημένα φυσικά πολυμερή, διασκορπισμένα ή διαλυμένα σε υδατώδες μέσο</t>
  </si>
  <si>
    <t>7013'</t>
  </si>
  <si>
    <t>Γυάλινα αντικείμενα που προορίζονται για το τραπέζι, την κουζίνα, τον καλλωπισμό, το γραφείο, την εσωτερική διακόσμηση ή παρόμοιες χρήσεις (εκτός από τα είδη της κλάσης 7018, καθώς και βάζα για τη συντήρηση τροφίμων, καθρέφτες, βιτρό, συσκευές φωτισμ</t>
  </si>
  <si>
    <t>4902'</t>
  </si>
  <si>
    <t>Εφημερίδες και περιοδικές εκδόσεις τυπωμένες, έστω και εικονογραφημένες ή με διαφημίσεις</t>
  </si>
  <si>
    <t>4910'</t>
  </si>
  <si>
    <t>Ημερολόγια κάθε είδους, τυπωμένα, στα οποία περιλαμβάνονται και τα μπλοκ ημερολογίων των οποίων αφαιρούνται τα φύλλα</t>
  </si>
  <si>
    <t>9015'</t>
  </si>
  <si>
    <t>Όργανα και συσκευές γεοδαισίας, τοπογραφίας, εικονομετρίας, υδρογραφίας, ωκεανογραφίας, υδρολογίας, μετεωρολογίας ή γεοφυσικής (εκτός από πυξίδες). Τηλέμετρα</t>
  </si>
  <si>
    <t>4421'</t>
  </si>
  <si>
    <t>Τεχνουργήματα από ξύλο, π.δ.κ.α.</t>
  </si>
  <si>
    <t>5910'</t>
  </si>
  <si>
    <t>Ιμάντες μεταφοράς ή μετάδοσης κίνησης, από υφαντικά ύλικά, είτε είναι εμποτισμένοι, επιχρισμένοι, επικαλυμμένοι ή συγκολλημένοι (πολύφυλλοι) με πλαστικά ή όχι, ή ενισχυμένοι με μέταλλο ή άλλα υλικά (εκτός εκείνων που έχουν πάχος &lt; 3 mm και απροσδιόρι</t>
  </si>
  <si>
    <t>4010'</t>
  </si>
  <si>
    <t>Ιμάντες μεταφορικοί ή μετάδοσης κίνησης, από βουλκανισμένο καουτσούκ</t>
  </si>
  <si>
    <t>8212'</t>
  </si>
  <si>
    <t>Ξυράφια, μη ηλεκτρικές ξυριστικές μηχανές και λεπίδες ξυριστικής μηχανής (ό. συμπ. οι ημιτελείς λεπίδες σε ταινίες), από κοινά μέταλλα</t>
  </si>
  <si>
    <t>6805'</t>
  </si>
  <si>
    <t>Λειαντικές ύλες, φυσικές ή τεχνητές, σε σκόνη ή σε κόκκους, προσαρμοσμένες πάνω σε υπόθεμα από υφαντικές ύλες, χαρτί, χαρτόνι ή άλλες ύλες, έστω και κομμένες, ραμμένες ή αλλιώς συναρμολογημένες</t>
  </si>
  <si>
    <t>8526'</t>
  </si>
  <si>
    <t>Συσκευές ραδιοανίχνευσης και ραδιοβόλησης (ραντάρ), συσκευές ραδιοναυσιπλοίας και συσκευές ραδιοτηλεχειρισμού                                           συσκευές ραδιοναυσιπλοίας και συσκευές ραδιοτηλεχειρισμού</t>
  </si>
  <si>
    <t>7204'</t>
  </si>
  <si>
    <t>Απορρίμματα και θραύσματα σιδήρου ή χάλυβα και απορρίμματα πλινθωμένα σιδήρου ή χάλυβα (εκτός από σκουριές, ίσκα και άλλα απορρίμματα που προέρχονται από την κατασκευή σιδήρου και χάλυβα, απορρίμματα και θραύσματα, ραδιενεργά και Θραύσματα από όγκους</t>
  </si>
  <si>
    <t>2936'</t>
  </si>
  <si>
    <t>Προβιταμίνες και βιταμίνες, φυσικές ή αναπαραγμένες με σύνθεση, στις οποίες περιλαμβάνονται και τα φυσικά συμπυκνώματα, καθώς και τα παράγωγά τους που χρησιμοποιούνται κυρίως σαν βιταμίνες, αναμειγμένα ή μη μεταξύ τους, έστω και σε οποιαδήποτε διαλύμ</t>
  </si>
  <si>
    <t>3903'</t>
  </si>
  <si>
    <t>Πολυμερή του στυρολίου σε αρχικές μορφές</t>
  </si>
  <si>
    <t>8428'</t>
  </si>
  <si>
    <t>Μηχανές και συσκευές για την ανύψωση, τη φόρτωση, την εκφόρτωση ή τη μετακίνηση, π.χ. ανελκυστήρες, κυλιόμενες σκάλες, ιμάντες συνεχούς μεταφοράς και εναέριοι σιδηρόδρομοι (εκτός από πολύσπαστα, βαρούλκα και εργάτες, γρύλους, γερανούς κάθε είδους, κι</t>
  </si>
  <si>
    <t>6405'</t>
  </si>
  <si>
    <t>Υποδήματα που έχουν τα εξωτερικά πέλματα από καουτσούκ ή πλαστική ύλη και το άνω μέρος από συστατικές ύλες άλλες από καουτσούκ, πλαστική ύλη, φυσικό δέρμα ή υφαντικές ύλες. Υποδήματα που έχουν τα εξωτερικά πέλματα από δέρμα φυσικό ή ανασχηματισμένο κ</t>
  </si>
  <si>
    <t>0306'</t>
  </si>
  <si>
    <t>Μαλακόστρακα, κατάλληλα για τη διατροφή του ανθρώπου, έστω και χωρίς το όστρακό τους, ζωντανά, νωπά, διατηρημένα σε απλή ψύξη, κατεψυγμένα, αποξεραμένα, αλατισμένα ή σε άρμη, και μαλακόστρακα με το όστρακό τους, βρασμένα σε νερό ή ατμό. Αλεύρια, σκόν</t>
  </si>
  <si>
    <t>9406'</t>
  </si>
  <si>
    <t>Κτίρια προκατασκευασμένα, έστω και ατελή ή μη συναρμολογημένα ακόμα</t>
  </si>
  <si>
    <t>3921'</t>
  </si>
  <si>
    <t>Πλάκες, φύλλα, μεμβράνες, ταινίες και λουρίδες, από πλαστικές ύλες, ενισχυμένα, με απανωτές στρώσεις, με υπόθεμα ή όμοια συνδυασμένα με άλλες ύλες, ή από κυψελώδη προϊόντα, μη κατεργασμένα ή κατεργασμένα μόνο στην επιφάνεια ή κομμένα μόνο σε σχήμα τε</t>
  </si>
  <si>
    <t>3925'</t>
  </si>
  <si>
    <t>Είδη εξοπλισμού για κατασκευές, από πλαστικές ύλες, π.δ.κ.α.</t>
  </si>
  <si>
    <t>2806'</t>
  </si>
  <si>
    <t>Χλωριούχο υδρογόνο υδροχλωρικό οξύ. Χλωριοθειικό οξύ</t>
  </si>
  <si>
    <t>7312'</t>
  </si>
  <si>
    <t>Κορδόνια, καλώδια, σχοινιά, αρτάνες και παρόμοια είδη, από σίδηρο ή χάλυβα (εκτός από μονωμένα προϊόντα για την ηλεκτροτεχνία, στριφτό σύρμα περιφράξεων και αγκαθωτό σύρμα)</t>
  </si>
  <si>
    <t>7610'</t>
  </si>
  <si>
    <t>Κατασκευές και μέρη κατασκευών (π.χ. γέφυρες και τμήματα γεφυρών, πύργοι, πυλώνες, στύλοι, κολόνες, ικριώματα, στέγες, ζευκτά στέγης, πύλες, πόρτες, παράθυρα, καθώς και τα πλαίσια και οι περικαλύψεις αυτών, κατώφλια, κιγκλιδώματα), από αργίλιο (εκτός</t>
  </si>
  <si>
    <t>4818'</t>
  </si>
  <si>
    <t>Χαρτί καθαριότητας (υγείας) και παρόμοιο χαρτί, χαρτοβάμβακας και ιστοί κυτταρινικών ινών, των τύπων που χρησιμοποιούνται για οικιακή χρήση ή για χρήσεις υγειινής, σε κυλίνδρους πλάτους &lt;= 36 cm, ή κομμένα σε συγκεκριμένα μεγέθη ή σχήματα. Χαρτομάνδη</t>
  </si>
  <si>
    <t>9003'</t>
  </si>
  <si>
    <t>Σκελετοί για ματογυάλια ή για παρόμοια είδη και μέρη αυτών, π.δ.κ.α.</t>
  </si>
  <si>
    <t>6807'</t>
  </si>
  <si>
    <t>Τεχνουργήματα από άσφαλτο ή από παρόμοιες ύλες (π.χ. πίσσα πετρελαίου, σκληρόπισσα)</t>
  </si>
  <si>
    <t>3301'</t>
  </si>
  <si>
    <t>Αιθέρια έλαια, αποτερπενωμένα ή μη, στα οποία περιλαμβάνονται και εκείνα με την ονομασία πηγμένα ή απόλυτα. Ρητινοειδή. Εκχυλισμένες ελαιορητίνες. Συμπυκνώματα αιθερίων ελαίων σε λίπη, μη πτητικά έλαια, κεριά ή ανάλογες ύλες, που λαμβάνονται με εμφύσ</t>
  </si>
  <si>
    <t>8533'</t>
  </si>
  <si>
    <t>Αντιστάσεις ηλεκτρικές, ό. συμπ. οι ρεοστάτες και τα ποτενσιόμετρα (εκτός από θερμαντικές αντιστάσεις)</t>
  </si>
  <si>
    <t>0202'</t>
  </si>
  <si>
    <t>Κρέατα βοοειδών, κατεψυγμένα</t>
  </si>
  <si>
    <t>0809'</t>
  </si>
  <si>
    <t>Βερίκοκα, κεράσια, ροδάκινα, στα οποία περιλαμβάνονται και τα brugnons και nectarines, δαμάσκηνα και αγριοδαμάσκηνα, νωπά</t>
  </si>
  <si>
    <t>8404'</t>
  </si>
  <si>
    <t>Βοηθητικές συσκευές για λέβητες της κλάσης 8402 ή 8403 (π.χ. προθερμαντήρες, υπερθερμαντήρες, συσκευές καθαρισμού αιθάλης ή επανάκτησης αερίων). Συμπυκνωτές ατμομηχανών</t>
  </si>
  <si>
    <t>8907'</t>
  </si>
  <si>
    <t>Σχεδίες, πλωτές δεξαμενές, στεγανά κιβώτια, προσδετήρες πλοίων, σημαντήρες, πλωτοί υφαλοδείκτες και άλλες πλωτές διατάξεις (εκτός από τα σκάφη των κλάσεων 8901 έως 8906 και τις πλωτές διατάξεις προς διάλυση)</t>
  </si>
  <si>
    <t>8309'</t>
  </si>
  <si>
    <t>Πώματα (ό. συμπ. τα πώματα-στεφάνια, τα ελικοτομημένα πώματα και τα πώματα για τη ρύθμιση της ροής), καψούλια επιπωμάτισης φιαλών, βιδωτά πώματα, πλάκες πωμάτων, μολυβδοσφραγίδες και άλλα εξαρτήματα για τη συσκευασία, από κοινά μέταλλα</t>
  </si>
  <si>
    <t>8539'</t>
  </si>
  <si>
    <t>Λαμπτήρες πυράκτωσης και εκκένωσης, ό. συμπ. τα είδη με την ονομασία φάροι και προβολείς σφραγισμένοι, λαμπτήρες υπεριωδών ή υπέρυθρων ακτίνων και λαμπτήρες τόξου, ηλεκτρικοί</t>
  </si>
  <si>
    <t>3901'</t>
  </si>
  <si>
    <t>Πολυμερή του αιθυλενίου σε αρχικές μορφές</t>
  </si>
  <si>
    <t>5609'</t>
  </si>
  <si>
    <t>Είδη από νήματα, λουρίδες ή παρόμοιες μορφές των κλάσεων 5404 ή 5405, ή από σπάγκους, σχοινιά ή χοντρά σχοινιά της κλάσης 5607, π.δ.κ.α.</t>
  </si>
  <si>
    <t>6704'</t>
  </si>
  <si>
    <t>Περούκες, γενειάδες, φρύδια, βλεφαρίδες, μπούκλες και παρόμοια είδη, από τρίχες κεφαλής ανθρώπου, τρίχες ζώων ή υφαντικές ύλες, καθώς και τεχνουργήματα από τρίχες κεφαλής ανθρώπου, π.δ.κ.α.</t>
  </si>
  <si>
    <t>8547'</t>
  </si>
  <si>
    <t>Μονωτικά τεμάχια, που αποτελούνται στο σύνολό τους από μονωτικές ύλες ή που περιλαμβάνουν απλά μεταλλικά τεμάχια στερέωσης, συναρμολογημένα στη μάζα (π.χ. υποδοχές με εσωτερικό σπείρωμα), για ηλεκτρικές μηχανές, συσκευές ή εγκαταστάσεις (εκτός των μο</t>
  </si>
  <si>
    <t>9030'</t>
  </si>
  <si>
    <t>Ταλαντοσκόπια, αναλυτές φάσματος και άλλα όργανα και συσκευές για τη μέτρηση ή τον έλεγχο των ηλεκτρικών μεγεθών. Οργανα και συσκευές για τη μέτρηση ή την ανίχνευση των ακτινοβολιών άλφα, βήτα, γάμα, Χ, των κοσμικών ακτινοβολιών ή άλλων ιονιζουσών ακ</t>
  </si>
  <si>
    <t>9001'</t>
  </si>
  <si>
    <t>Ίνες οπτικές και δέσμες οπτικών ινών. Καλώδια από οπτικές ίνες (εκτός εκείνων της κλάσης 8544 που αποτελούνται από ίνες επενδυμένες η καθεμία χωριστά). Υλες πόλωσης σε φύλλα ή πλάκες. Φακοί (ό. συμπ. οι φακοί επαφής), πρίσματα, καθρέπτες και άλλα στο</t>
  </si>
  <si>
    <t>8474'</t>
  </si>
  <si>
    <t>Μηχανές και συσκευές για τη διαλογή, το κοσκίνισμα, το διαχωρισμό, το πλύσιμο, τη σύνθλιψη, την άλεση, την ανάμειξη ή τη μάλαξη χώματος, μεταλλευμάτων, λίθων ή άλλων στερεών (έστω και υπό μορφή σκόνης ή πολτού) ορυκτών υλών. Μηχανές για τη συμπίεση ή</t>
  </si>
  <si>
    <t>3506'</t>
  </si>
  <si>
    <t>Κόλλες και άλλα παρασκευασμένα συγκολλητικά, π.δ.κ.α. Προϊόντα κάθε είδους που προορίζονται για να χρησιμοποιηθούν ως κόλλες ή ως συγκολλητικά, συσκευασμένα για τη λιανική πώληση, καθαρού βάρους &lt;= 1 kg</t>
  </si>
  <si>
    <t>8441'</t>
  </si>
  <si>
    <t>Μηχανές και συσκευές για την επεξεργασία ή την κατεργασία χαρτόμαζας, χαρτιού ή χαρτονιού, ό. συμπ. οι μηχανές κοπής παντός τύπου, π.δ.κ.α.</t>
  </si>
  <si>
    <t>1701'</t>
  </si>
  <si>
    <t>Ζάχαρη από ζαχαροκάλαμο ή από τεύτλα και ζαχαρόζη χημικώς καθαρή, σε στερεή κατάσταση</t>
  </si>
  <si>
    <t>3917'</t>
  </si>
  <si>
    <t>Σωλήνες κάθε είδους και τα εξαρτήματά τους συνδέσεις, γωνίες, αρμοί, από πλαστικές ύλες</t>
  </si>
  <si>
    <t>8407'</t>
  </si>
  <si>
    <t>Κινητήρες εσωτερικής καύσης, με παλινδρομικό ή περιστρεφόμενο έμβολο, με εξωτερική ανάφλεξη</t>
  </si>
  <si>
    <t>8418'</t>
  </si>
  <si>
    <t>Ψυγεία και καταψύκτες τύπου ντουλαπιού, καταψύκτες και ψυκτικές συσκευές βαθείας ψύξεως τύπου κιβωτίου και άλλο υλικό, μηχανές και συσκευές για την παραγωγή ψύχους, με ηλεκτρικό ή άλλο εξοπλισμό. Αντλίες θερμότητας (εκτός από τις συσκευές τεχνητού κλ</t>
  </si>
  <si>
    <t>1211'</t>
  </si>
  <si>
    <t>Φυτά, μέρη φυτών, σπόροι και καρποί των ειδών που χρησιμοποιούνται κυρίως στην αρωματοποιϊα, την ιατρική ή για χρήσεις εντομοκτόνες, παρασιτοκτόνες ή παρόμοιες, νωπά ή ξερά, έστω και κομμένα, σπασμένα ή σε σκόνη</t>
  </si>
  <si>
    <t>9603'</t>
  </si>
  <si>
    <t>Σκούπες, ψήκτρες και πινέλα (ό. συμπ. εκείνα που αποτελούν μέρη μηχανών, συσκευών ή οχημάτων), μηχανικές σκούπες για χρήση με το χέρι, χωρίς κινητήρα, σφουγγαρόπανα και ξεσκονιστήρια από φτερά. Κεφαλές πινέλων. Βύσματα και κύλινδροι για βάψιμο. Καθαρ</t>
  </si>
  <si>
    <t>8425'</t>
  </si>
  <si>
    <t>Πολύσπαστα. Βαρούλκα και εργάτες. Γρύλοι</t>
  </si>
  <si>
    <t>6101'</t>
  </si>
  <si>
    <t>Παλτά (ό. συμπ. και τα κοντά παλτά), κάπες, άνορακ, αντιανεμικά, μπουφάν και παρόμοια είδη, πλεκτά, για άνδρες ή αγόρια (εκτός από κουστούμια, σύνολα, σακάκια blazers και παντελόνια)</t>
  </si>
  <si>
    <t>2209'</t>
  </si>
  <si>
    <t>Ξίδια, βρώσιμα, που προέρχονται από ζύμωση και υποκατάστατα ξυδιών που λαμβάνονται από οξικό οξύ</t>
  </si>
  <si>
    <t>8528'</t>
  </si>
  <si>
    <t>Τηλεοπτικοί δέκτες, είτε έχουν ενσωματωμένους δέκτες ραδιοφωνικών εκπομπών ή συσκευές εγγραφής ήχου ή εικόνων ή συσκευές αναπαραγωγής εικόνων, είτε όχι. Οθόνες βίντεο και οι συσκευές προβολής εικόνας από βίντεο</t>
  </si>
  <si>
    <t>9609'</t>
  </si>
  <si>
    <t>Μολύβια, μολύβια αντιγραφής και χρωματιστά μολύβια (εκτός από τα είδη της κλάσης 9608), λεπτές ράβδοι γραφίτη, μύτες για μολύβια, ράβδοι από χρωματιστή πάστα (παστέλ), κάρβουνο για σχεδιάσεις, κιμωλίες γραφής ή σχεδίασης και κιμωλίες ραφτών</t>
  </si>
  <si>
    <t>8467'</t>
  </si>
  <si>
    <t>Εργαλεία χειρωνακτικού χειρισμού, λειτουργίας με πεπιεσμένο αέρα, υδραυλικής λειτουργίας ή με αυτοδύναμο μη ηλεκτρικό κινητήρα, καθώς και τα εξαρτήματά τους</t>
  </si>
  <si>
    <t>0410'</t>
  </si>
  <si>
    <t>Αυγά χελωνών, χελιδονοφωληές και άλλα προϊόντα βρώσιμα ζωϊκής προέλευσης, π.δ.κ.α.</t>
  </si>
  <si>
    <t>3918'</t>
  </si>
  <si>
    <t>Επενδύσεις δαπέδων από πλαστικές ύλες, έστω και αυτοκόλλητες, σε κυλίνδρους ή με μορφές πλακιδίων ή πλακών. Επενδύσεις τοίχων ή οροφών από πλαστικές ύλες σε κυλίνδρους πλάτους &gt;= 45 cm, που αποτελούνται από μία στρώση από πλαστική ύλη κολλημένη κατάμ</t>
  </si>
  <si>
    <t>7407'</t>
  </si>
  <si>
    <t>Ράβδοι και είδη με καθορισμένη μορφή, από χαλκό, π.δ.κ.α.</t>
  </si>
  <si>
    <t>7209'</t>
  </si>
  <si>
    <t>Πλατέα προϊόντα έλασης από σίδηρο ή από όχι σε κράμα χάλυβα, με πλάτος &gt;= 600 mm, που έχουν απλώς ελαθεί σε ψυχρή κατάσταση, μη επιστρωμένα με άλλο μέταλλο, ούτε επενδυμένα</t>
  </si>
  <si>
    <t>4823'</t>
  </si>
  <si>
    <t>Χαρτιά, χαρτόνια, χαρτοβάμβακας και επίπεδες επιφάνειες από ίνες κυτταρίνης, σε ταινίες ή σε κυλίνδρους πλάτους &lt;= 15 cm, σε φύλλα με σχήμα τετράγωνο ή ορθογώνιο των οποίων καμμία πλευρά δεν είναι &gt; 36 cm όταν είναι ξεδιπλωμένα, και τεχνουργήματα από</t>
  </si>
  <si>
    <t>9606'</t>
  </si>
  <si>
    <t>Κουμπιά (εκτός από μανικετόκουμπα) και κουμπιά-σούστες. Μήτρες για κουμπιά και άλλα μέρη. Ημιτελή κουμπιά</t>
  </si>
  <si>
    <t>3824'</t>
  </si>
  <si>
    <t>Συνδετικά παρασκευασμένα για καλούπια ή πυρήνες χυτηρίου. Χημικά προϊόντα και παρασκευάσματα των χημικών ή συναφών βιομηχανιών, στα οποία περιλαμβάνονται και εκείνα που αποτελούνται από μείγματα φυσικών προϊόντων, π.δ.κ.α. Προϊόντα που είναι υπολείμμ</t>
  </si>
  <si>
    <t>4113'</t>
  </si>
  <si>
    <t>Δέρματα παρασκευασμένα μετά τη δέψη ή μετά την αποξήρανση και δέρματα περγαμηνοειδή, προβατοειδών, αποτριχωμένα, έστω και σχισμένα κατά μήκος, άλλα από εκείνα της κλάσης 4114</t>
  </si>
  <si>
    <t>8308'</t>
  </si>
  <si>
    <t>Κλείστρα και συναρμογές κλείστρων, χωρίς κλειδαριά, πόρπες, πόρπες-κλείστρα, αγκράφες, άγκιστρα, κόπιτσες και παρόμοια είδη από κοινά μέταλλα, για ενδύματα, υποδήματα, καλύμματα, δερμάτινα είδη ή για την τελική επεξεργασία ή τον εξοπλισμό άλλων ειδών</t>
  </si>
  <si>
    <t>0711'</t>
  </si>
  <si>
    <t>Λαχανικά, διατηρημένα προσωρινά, π.χ. με διοξείδιο του θείου ή σε άρμη, θειωμένο νερό ή σε νερό στο οποίο έχουν προστεθεί άλλες ουσίες που χρησιμεύουν για να εξασφαλισθεί προσωρινά η διατήρησή τους, αλλά ακατάλληλα για διατροφή στην κατάσταση που βρί</t>
  </si>
  <si>
    <t>7614'</t>
  </si>
  <si>
    <t>Κορδόνια, καλώδια, σχοινιά και παρόμοια είδη, από αργίλιο (εκτός από μονωμένα είδη για την ηλεκτροτεχνία)</t>
  </si>
  <si>
    <t>9106'</t>
  </si>
  <si>
    <t>Συσκευές ελέγχου του χρόνου και χρονόμετρα, με ωρολογιακό μηχανισμό ή σύγχρονο κινητήρα, π.χ. ρολόγια καταγραφής του χρόνου εργασίας και ρολόγια αποτύπωσης ώρας και ημερομηνίας (εκτός από τα ρολόγια των κλάσεων 9101 έως 9105)</t>
  </si>
  <si>
    <t>9029'</t>
  </si>
  <si>
    <t>Μετρητές, π.χ. στροφόμετρα, μετρητές παραγωγής, ταξίμετρα, μετρητές χιλιομέτρων ή μετρητές βημάτων (εκτός από μετρητές αερίων, υγρών ή ηλεκτρισμού). Ταχύμετρα και άλλοι μετρητές ταχύτητας (εκτός εκείνων της κλάσης 9014 ή 9015). Στροβοσκόπια</t>
  </si>
  <si>
    <t>7311'</t>
  </si>
  <si>
    <t>Δοχεία από σίδηρο ή χάλυβα, για συμπιεσμένα ή υγροποιημένα αέρια (εκτός των εμπορευματοκιβωτίων containers που είναι ειδικά κατασκευασμένα ή προπαρασκευασμένα για μία ή περισσότερες μορφές μεταφοράς)</t>
  </si>
  <si>
    <t>4504'</t>
  </si>
  <si>
    <t>Φελλός συσσωματωμένος, με ή χωρίς συνδετική ουσία, και τεχνουργήματα από συσσωματωμένο φελλό (εκτός από υποδήματα και τα μέρη τους, εσωτερικά πέλματα, έστω και κινητά. Καλύμματα κεφαλής και τα μέρη τους. Τάπες και κυνηγετικών φυσιγγιών. Παιχνίδια για</t>
  </si>
  <si>
    <t>5513'</t>
  </si>
  <si>
    <t>Υφάσματα που αποτελούνται ως επί το πλείστον, αλλά σε ποσοστό &lt; 85% κατά βάρος, από συνθετικές ίνες μη συνεχείς, σύμμεικτα κυρίως ή μόνο με βαμβάκι, με βάρος κατά τ.μ. &lt;= 170 g</t>
  </si>
  <si>
    <t>5512'</t>
  </si>
  <si>
    <t>Υφάσματα, περιεκτικότητας κατά βάρος σε συνθετικές ίνες μη συνεχείς &gt;= 85%</t>
  </si>
  <si>
    <t>6902'</t>
  </si>
  <si>
    <t>Τούβλα, πλάκες, πλακάκια και παρόμοια κεραμευτικά είδη για την οικοδομική, πυρίμαχα (εκτός εκείνων που είναι από πυριτικές σκόνες απολιθωμάτων ή από παρόμοιες πυριτικές γαίες)</t>
  </si>
  <si>
    <t>4819'</t>
  </si>
  <si>
    <t>Κουτιά, κιβώτια, σάκοι, σακίδια, χωνιά και άλλες συσκευασίες από χαρτί, χαρτόνι, χαρτοβάμβακα ή επίπεδες επιφάνειες από ίνες κυτταρίνης, που δεν κατονομάζοναι αλλού. Είδη από χαρτόνι με μορφή σκληρής θήκης ή δοχείου, των τύπων που χρησιμοποιούνται σε</t>
  </si>
  <si>
    <t>4810'</t>
  </si>
  <si>
    <t>Χαρτί και χαρτόνια επιχρισμένα με καολίνη ή με άλλες ανόργανες ουσίες στη μία ή και στις δύο επιφάνειες, με ή χωρίς συνδετικά, έστω και χρωματισμένα στην επιφάνεια, διακοσμημένα στην επιφάνεια ή τυπωμένα, σε κυλίνδρους ή σε φύλλα σύμφωνα με τη σημείω</t>
  </si>
  <si>
    <t>4415'</t>
  </si>
  <si>
    <t>Κιβώτια κάθε μεγέθους, καφάσια, κύλινδροι και παρόμοια είδη συσκευασίας από ξύλο. Τύμπανα (τροχίσκοι) για καλώδια από ξύλο.Επίπεδα πλαίσια στοιβασίας υλικών (παλέτες), παλετοκιβώτια και άλλες φέρουσες επιφάνειες, από ξύλο. Στεφάνες παλετών από ξύλο (</t>
  </si>
  <si>
    <t>2518'</t>
  </si>
  <si>
    <t>Δολομίτης, έστω και φρυγμένος ή πυρωμένος, έστω και χοντροθρυμματισμένος. Δολομίτης χοντρικά επεξεργασμένος ή απλά κομμένος, με πριόνι ή άλλο τρόπο, σε όγκους ή πλάκες σχήματος τετραγώνου ή ορθογωνίου. Δολομίτης φρυγμένος και χοντροαλεσμένος, αναμειγ</t>
  </si>
  <si>
    <t>0302'</t>
  </si>
  <si>
    <t>Ψάρια, βρώσιμα, νωπά ή διατηρημένα με απλή ψύξη (εκτός από φιλέτα και άλλη σάρκα ψαριών της κλάσης 0304)</t>
  </si>
  <si>
    <t>8440'</t>
  </si>
  <si>
    <t>Μηχανές και συσκευές βιβλιοδεσίας, ό. συμπ. οι μηχανές συρραφής των φύλλων (εκτός από τις μηχανές και συσκευές της κλάσης 8441, τα πιεστήρια γενικής χρήσης, καθώς και τις μηχανές εκτύπωσης της κλάσης 8443 και τις βοηθητικές συσκευές αυτών)</t>
  </si>
  <si>
    <t>7007'</t>
  </si>
  <si>
    <t>Μονό γυαλί ασφαλείας, σκληρυμένο και γυαλί ασφαλείας με πολλαπλές επιφάνειες επικολλητό γυαλί (εκτός από μονωτικές πλάκες από γυαλί με πολλαπλές επιφάνειες, γυαλιά για ματογυάλια και γυαλιά ωρολογοποιίας)</t>
  </si>
  <si>
    <t>4105'</t>
  </si>
  <si>
    <t>Δέρματα αποτριχωμένα προβατοειδών, παρασκευασμένα (εκτός από δέρματα κατεργασμένα με λάδι, δέρματα βερνικωμένα λουστρίνια, επιστρωμένα και δέρματα επιμεταλλωμένα)</t>
  </si>
  <si>
    <t>5806'</t>
  </si>
  <si>
    <t>Είδη κορδελοποιίας από υφαντικές ύλες, υφασμένα, ό. συμπ. ταινίες χωρίς υφάδι, π.δ.κ.α.</t>
  </si>
  <si>
    <t>1901'</t>
  </si>
  <si>
    <t>Εκχυλίσματα βύνης, καθώς και παρασκευάσματα διατροφής από αλεύρια, σιμιγδάλια, άμυλα κάθε είδους ή εκχυλίσματα βύνης, που δεν περιέχουν σκόνη κακάου ή περιέχουν σε αναλογία &lt; 40% κατά βάρος υπολογιζόμενο με βάση την πλήρη απολίπανση, π.δ.κ.α.· παρασκ</t>
  </si>
  <si>
    <t>9113'</t>
  </si>
  <si>
    <t>Λουράκια (μπρασελέ) ρολογιών και τα μέρη αυτών, π.δ.κ.α.</t>
  </si>
  <si>
    <t>1516'</t>
  </si>
  <si>
    <t>Λίπη και λάδια ζωϊκής ή φυτικής προέλευσης και τα κλάσματά τους, μερικώς ή ολικώς υδρογονωμένα, διεστεροποιημένα, επανεστεροποιημένα ή ελαϊδινισμένα (με ισομέρεια λιπαρών οξέων), έστω και εξευγενισμένα (εκτός από αλλιώς παρασκευασμένα λίπη και λάδιακ</t>
  </si>
  <si>
    <t>6210'</t>
  </si>
  <si>
    <t>Ενδύματα από πίλημα ή από ύφασμα μη υφασμένο, έστω και εμποτισμένα, επιχρισμένα, επικαλυμμένα ή με απανωτές στρώσεις, καθώς και ενδύματα από υφάσματα, άλλα από πλεκτά, συνδυασμένα με καουτσούκ ή εμποτισμένα, επιχρισμένα ή επικαλυμμένα με πλαστική ύλη</t>
  </si>
  <si>
    <t>0304'</t>
  </si>
  <si>
    <t>Φιλέτα και άλλη σάρκα ψαριών, έστω και αλεσμένα, νωπά, διατηρημένα με απλή ψύξη ή κατεψυγμένα</t>
  </si>
  <si>
    <t>7415'</t>
  </si>
  <si>
    <t>Περόνες, καρφιά, πινέζες, συνδετήρες παντός τύπου (εκτός τους συνδετήρες της κλάσης 8305) και παρόμοια είδη, από χαλκό ή με στέλεχος από σίδηρο ή χάλυβα και κεφάλι από χαλκό. Βίδες, μπουλόνια, περικόχλια (παξιμάδια), άγκιστρα με σπείρωμα, καζανόκαρφα</t>
  </si>
  <si>
    <t>3212'</t>
  </si>
  <si>
    <t>Χρωστικά (pigments), στα οποία περιλαμβάνονται και οι μεταλλικές σκόνες και νιφάδες, διασκορπισμένα σε μη υδατώδες μέσο, με μορφή υγρού ή πάστας των τύπων που χρησιμοποιούνται για την παρασκευή χρωμάτων επίχρισης. Φύλλα για την επισήμανση με σίδηρο τ</t>
  </si>
  <si>
    <t>8450'</t>
  </si>
  <si>
    <t>Μηχανές για το πλύσιμο των ρούχων, έστω και με διάταξη στεγνώματος                                    ξη στεγνώματος. Μέρη των προαναφερθέντων</t>
  </si>
  <si>
    <t>8476'</t>
  </si>
  <si>
    <t>Αυτόματοι πωλητές προϊόντων (π.χ. αυτόματοι πωλητές γραμματοσήμων, τσιγάρων, τροφίμων ή ποτών), ό. συμπ. οι αυτόματες μηχανές μετατροπής συναλλάγματος</t>
  </si>
  <si>
    <t>3102'</t>
  </si>
  <si>
    <t>Λιπάσματα ορυκτά ή χημικά αζωτούχα (εκτός από αυτά που παρουσιάζονται είτε σε δισκία ή παρόμοια σχήματα, είτε σε συσκευασίες με μεικτό βάρος &lt;= 10 kg)</t>
  </si>
  <si>
    <t>8470'</t>
  </si>
  <si>
    <t>Υπολογιστικές μηχανές και συσκευές μεγέθους τσέπης (διαστάσεων &lt;= 170 mm x 100 mm x 45 mm), με υπολογιστικές λειτουργίες, για την καταγραφή, αναπαραγωγή και επίδειξη δεδομένων. Λογιστικές μηχανές, μηχανές γραμματοσήμανσης, μηχανές έκδοσης εισιτηρίωνκ</t>
  </si>
  <si>
    <t>8512'</t>
  </si>
  <si>
    <t>Συσκευές φωτισμού και σηματοδότησης, ηλεκτρικές (εκτός από τους λαμπτήρες της κλάσης 8539), ηλεκτρικοί υαλοκαθαριστήρες, διατάξεις αφαίρεσης του πάγου από τα τζάμια και διατάξεις κατά του θαμπώματος των τζαμιών, των τύπων που χρησιμοποιούνται για αυτ</t>
  </si>
  <si>
    <t>8460'</t>
  </si>
  <si>
    <t>Εργαλειομηχανές για την αφαίρεση των προεξοχών, το ακόνισμα, τη λείανση, την εκλέπτυνση, το τρίψιμο, το γυάλισμα ή για άλλες εργασίες τελειώματος της επεξεργασίας των μετάλλων, των φρυγμένων μεταλλικών καρβιδίων ή των κεραμομεταλλουργικών συνθέσεων μ</t>
  </si>
  <si>
    <t>8453'</t>
  </si>
  <si>
    <t>Μηχανές και συσκευές για την προπαρασκευή, δέψη ή κατεργασία των δερμάτων γενικά ή για την κατασκευή ή επιδιόρθωση υποδημάτων ή άλλων τεχνουργημάτων από δέρμα γενικά (εκτός από στεγνωτήρια, πιστόλια ψεκασμού, μηχανές αποτρίχωσης χοίρων, ραπτομηχανέςκ</t>
  </si>
  <si>
    <t>9615'</t>
  </si>
  <si>
    <t>Χτένες για χτένισμα, χτένες για κόμμωση, πιαστράκια για τα μαλλιά και παρόμοια είδη. Φουρκέτες, τσιμπιδάκια, ρόλοι κατσαρώματος, μπικουτί και παρόμοια είδη (εκτός απότις ηλεκτροθερμικές συσκευές της κλάσης 8516), και τα μέρη αυτών π.δ.κ.α.</t>
  </si>
  <si>
    <t>4802'</t>
  </si>
  <si>
    <t>Χαρτί και χαρτόνια, χωρίς επίχριση ή επάλειψη, των τύπων που χρησιμοποιούνται για το γράψιμο, την εκτύπωση ή για άλλους γραφικούς σκοπούς, και χαρτί και χαρτόνια για καρτέλες ή ταινίες για διάτρηση, σε κυλίνδρους ή σε φύλλα σύμφωνα με τη σημείωση 7α)</t>
  </si>
  <si>
    <t>3604'</t>
  </si>
  <si>
    <t>Είδη για πυροτεχνήματα, πύραυλοι σηματοδότησης ή για το διασκορπισμό των χαλαζοφόρων νεφών και παρόμοια, κροτίδες και άλλα είδη πυροτεχνίας (εκτός από άσφαιρα φυσίγγια)</t>
  </si>
  <si>
    <t>2004'</t>
  </si>
  <si>
    <t>Λαχανικά παρασκευασμένα ή διατηρημένα χωρίς ξίδι, κατεψυγμένα (εκτός από τα διατηρημένα με ζάχαρη και εκτός από ντομάτες, μανιτάρια και τρούφες)</t>
  </si>
  <si>
    <t>9114'</t>
  </si>
  <si>
    <t>Μέρη ρολογιών, π.δ.κ.α.</t>
  </si>
  <si>
    <t>6910'</t>
  </si>
  <si>
    <t>Νεροχύτες, νιπτήρες, κολόνες νιπτήρων, μπανιέρες, λεκάνες καθαριότητας (μπιντέδες), λεκάνες αποχωρητηρίων, καζανάκια, ουρητήρια και παρόμοια μόνιμα είδη υγιεινής, από κεραμευτικές ύλες (εκτός από σαπουνοθήκες, σπογγοθήκες, θήκες για οδοντόβουρτσες, ά</t>
  </si>
  <si>
    <t>0910'</t>
  </si>
  <si>
    <t>Ζιγγίβερι, κρόκος (ζαφορά), curcuma, θυμάρι, φύλλα δάφνης, curry και άλλα μπαχαρικά (εκτός από πιπέρι του είδους piper, πιπέρια του γένους Capsicum ή του γένους Pimenta, βανίλια, κανέλα, άνθη κανελόδενδρου, γαρίφαλα (καρποί, άνθη και μίσχοι), μοσχοκά</t>
  </si>
  <si>
    <t>4906'</t>
  </si>
  <si>
    <t>Σχέδια και ιχνογραφήματα αρχιτεκτόνων, μηχανικών και άλλα σχέδια και ιχνογραφήματα βιομηχανικά, εμπορικά, τοπογραφικά ή παρόμοια, τα οποία έχουν γίνει στο πρωτότυπο με το χέρι. Κείμενα χειρόγραφα. Φωτογραφικές αναπαραγωγές πάνω σε ευαισθητοποιημένο χ</t>
  </si>
  <si>
    <t>4809'</t>
  </si>
  <si>
    <t>Χαρτί αποτυπωτικό (καρμπόν), χαρτί με την ονομασία αυτοαντιγραφής και άλλα χαρτιά για την αποτύπωση αντιγράφων ή μεταφορά κειμένων στα οποία περιλαμβάνονται και τα χαρτιά με επίχριση, επάλειψη ή που είναι εμποτισμένα για μηχανές πολυγράφων ή για πλάκ</t>
  </si>
  <si>
    <t>2002'</t>
  </si>
  <si>
    <t>Ντομάτες παρασκευασμένες ή διατηρημένες χωρίς ξίδι ή οξικό οξύ</t>
  </si>
  <si>
    <t>8207'</t>
  </si>
  <si>
    <t>Εργαλεία εναλλασσόμενα για εργαλεία του χεριού, μηχανικά ή μη ή για μηχανές- εργαλεία (π.χ. για κοίλανση, αποτύπωση, σφράγιση, κατασκευή εσωτερικών και εξωτερικών σπειρωμάτων, διάτρηση, εσωτερική εξομάλυνση, άνοιγμα και διεύρυνση οπών, τόρνευση, βίδω</t>
  </si>
  <si>
    <t>7114'</t>
  </si>
  <si>
    <t>Είδη χρυσοχοίας και μέρη αυτών, από πολύτιμα μέταλλα ή από κοινά μέταλλα επιστρωμένα με πολύτιμα μέταλλα (εκτός από κοσμήματα, είδη ωρολογοποιίας, μουσικά όργανα, όπλα, ψεκαστήρες αρωμάτων και κεφαλές αυτών, πρωτότυπα έργα αγαλματοποιίας, αντικείμενα</t>
  </si>
  <si>
    <t>1101'</t>
  </si>
  <si>
    <t>Αλεύρια σιταριού ή σμιγαδιού</t>
  </si>
  <si>
    <t>6401'</t>
  </si>
  <si>
    <t>Υποδήματα αδιάβροχα που έχουν τα εξωτερικά πέλματα και το άνω μέρος από καουτσούκ ή από πλαστική ύλη, στα οποία το άνω μέρος δεν είναι ούτε ενωμένο με το εξωτερικό πέλμα με ραφή, καρφιά, βίδες, θηλυκωτήρια ή παρόμοιες διατάξεις, ούτε φτιαγμένο από δι</t>
  </si>
  <si>
    <t>9105'</t>
  </si>
  <si>
    <t>Ρολόγια (εκτός από ρολόγια του χεριού, της τσέπης και παρόμοια ρολόγια της κλάσης 9101 ή 9102, ρολόγια με μηχανισμό ρολογιού τσέπης ή χεριού της κλάσης 9103, καθώς και ρολόγια για τους πίνακες των οργάνων ελέγχου και παρόμοια ρολόγια της κλάσης 9104)</t>
  </si>
  <si>
    <t>5514'</t>
  </si>
  <si>
    <t>Υφάσματα που αποτελούνται ως επί το πλείστον, αλλά σε ποσοστό &lt; 85% κατά βάρος, από συνθετικές ίνες μη συνεχείς, σύμμεικτα κυρίως ή μόνο με βαμβάκι, με βάρος κατά τ.μ. &gt; 170 g</t>
  </si>
  <si>
    <t>3819'</t>
  </si>
  <si>
    <t>Υγρά για υδραυλικά φρένα και άλλα παρασκευασμένα υγρά για υδραυλικές μεταδόσεις κίνησης, που δεν περιέχουν ή περιέχουν &lt; 70% κατά βάρος λάδια πετρελαίου ή ασφαλτούχων ορυκτών</t>
  </si>
  <si>
    <t>6914'</t>
  </si>
  <si>
    <t>Τεχνουργήματα από κεραμευτικές ύλες, π.δ.κ.α.</t>
  </si>
  <si>
    <t>8716'</t>
  </si>
  <si>
    <t>Ρυμουλκούμενα οχήματα, ό. συμπ. τα ημιρυμουλκούμενα, για οχήματα παντός τύπου, και άλλα μη αυτοκινούμενα οχήματα (εκτός εκείνων που προορίζονται για σιδηροτροχιές). Μέρη αυτών, π.δ.κ.α.</t>
  </si>
  <si>
    <t>8307'</t>
  </si>
  <si>
    <t>Εύκαμπτοι σωλήνες από κοινά μέταλλα, έστω και με εξαρτήματα σύμπλεξης ή ζεύκτες</t>
  </si>
  <si>
    <t>0305'</t>
  </si>
  <si>
    <t>Ψάρια, κατάλληλα για τη διατροφή του ανθρώπου, αποξεραμένα, αλατισμένα ή σε άρμη. Ψάρια, κατάλληλα για τη διατροφή του ανθρώπου, καπνιστά, έστω και ψημένα πριν ή κατά τη διάρκεια του καπνίσματος. Αλεύρια, σκόνες και συσσωματωμένα προϊόντα με μορφή σβ</t>
  </si>
  <si>
    <t>8505'</t>
  </si>
  <si>
    <t>Ηλεκτρομαγνήτες (εκτός εκείνων που προορίζονται για ιατρική χρήση). Μόνιμοι μαγνήτες και είδη που προορίζονται να γίνουν μόνιμοι μαγνήτες μετά από μαγνητοποίηση. Πλάκες υποστήριξης, σφιγκτήρες και παρόμοιες μόνιμα μαγνητικές ή ηλεκτρομαγνητικές διατά</t>
  </si>
  <si>
    <t>0710'</t>
  </si>
  <si>
    <t>Λαχανικά, άβραστα ή βρασμένα στο νερό ή στον ατμό, κατεψυγμένα</t>
  </si>
  <si>
    <t>8509'</t>
  </si>
  <si>
    <t>Οικιακές συσκευές, ηλεκτρομηχανικές, με ενσωματωμένο ηλεκτρικό κινητήρα</t>
  </si>
  <si>
    <t>6002'</t>
  </si>
  <si>
    <t xml:space="preserve">Υφάσματα πλεκτά (εκτός των βελούδων και πλουσών - ό. συμπ. και τα υφάσματα με την ονομασία με μακρύ τρίχωμα, των βροχιδωτών υφασμάτων, των ετικετών, των εμβλημάτων και των παρομοίων ειδών, καθώς και των εμποτισμένων, επιχρισμένων, επικαλυμμένων ή με </t>
  </si>
  <si>
    <t>4301'</t>
  </si>
  <si>
    <t>Γουνοδέρματα ακατέργαστα στα οποία περιλαμβάνονται και τα κεφάλια, ουρές, πόδια και άλλα κομμάτια που μπορούν να χρησιμοποιηθούν στην κατασκευή γουνοδερμάτων (εκτός από τα ακατέργαστα δέρματα των κλάσεων 4101, 4102 ή 4103)</t>
  </si>
  <si>
    <t>7102'</t>
  </si>
  <si>
    <t>Διαμάντια, έστω και κατεργασμένα, αλλά όχι δεμένα σε κόσμημα (εκτός από πέτρες που δεν είναι δεμένες σε κόσμημα και χρησιμοποιούνται ως βελόνες ανάγνωσης του ήχου, καθώς και κατεργασμένες πέτρες οι οποίες αναγνωρίζονται ως μέρη μετρητών, οργάνων μέτρ</t>
  </si>
  <si>
    <t>4811'</t>
  </si>
  <si>
    <t>Χαρτιά, χαρτόνια, χαρτοβάμβακας και ιστοί κυτταρινικών ινών, επιστρωμένα, επιχρισμένα, εμποτισμένα, επιφανειακώς χρωματισμένα, διακοσμημένα ή τυπωμένα, σε κυλίνδρους ή σε φύλλα σύμφωνα με τη σημείωση 7α) ή 7β) του κεφαλαίου 48 (εκτός από τα είδη τωνκ</t>
  </si>
  <si>
    <t>9002'</t>
  </si>
  <si>
    <t>Φακοί, πρίσματα, καθρέπτες και άλλα στοιχεία οπτικής, από ύλες παντός τύπου, για όργανα και συσκευές, συναρμολογημένα (εκτός εκείνων που είναι από γυαλί μη κατεργασμένο οπτικά)</t>
  </si>
  <si>
    <t>6907'</t>
  </si>
  <si>
    <t>Πλακάκια και πλάκες για επικάλυψη δαπέδου ή τοίχου, από κεραμευτικές ύλες, μη υαλωμένα, καθώς και μη υαλωμένες ψηφίδες, κύβοι και παρόμοια είδη για μωσαϊκά, από κεραμευτικές ύλες, έστω και πάνω σε υπόθεμα (εκτός εκείνων που είναι από πυριτικές σκόνες</t>
  </si>
  <si>
    <t>7103'</t>
  </si>
  <si>
    <t>Πολύτιμες και ημιπολύτιμες πέτρες, έστω και κατεργασμένες ή ταιριασμένες, αλλά όχι σε αρμαθιές, ούτε δεμένες σε κόσμημα, καθώς και πολύτιμες και ημιπολύτιμες πέτρες, όχι ταιριασμένες, προσωρινά σε αρμαθιές για τη διευκόλυνση της μεταφοράς (εκτός απόδ</t>
  </si>
  <si>
    <t>4112'</t>
  </si>
  <si>
    <t>6815'</t>
  </si>
  <si>
    <t>Αντικείμενα από πέτρες ή από άλλες ορυκτές ύλες, όπου συμπεριλαμβάνονται οι ίνες άνθρακα, τα είδη από ίνες άνθρακα και αντικείμενα από τύρφη, π.δ.κ.α.</t>
  </si>
  <si>
    <t>7402'</t>
  </si>
  <si>
    <t>Χαλκός μη καθαρισμένος. Ανοδοι από χαλκό για τον ηλεκτρολυτικό καθαρισμό</t>
  </si>
  <si>
    <t>2101'</t>
  </si>
  <si>
    <t>Εκχυλίσματα, αποστάγματα και συμπυκνώματα καφέ, τσαγιού ή ματέ και παρασκευάσματα με βάση τα προϊόντα αυτά ή με βάση τον καφέ, το τσάϊ ή το ματέ. Ρίζες κιχωρίου φρυγμένες και άλλα φρυγμένα υποκατάστατα του καφέ και τα εκχυλίσματα, αποστάγματα και συμ</t>
  </si>
  <si>
    <t>9207'</t>
  </si>
  <si>
    <t>Μουσικά όργανα στα οποία ο ήχος παράγεται ηλεκτρικά ή πρέπει να ενισχυθεί ηλεκτρικά (π.χ. εκκλησιαστικά όργανα, κιθάρες και ακορντεόν)</t>
  </si>
  <si>
    <t>7320'</t>
  </si>
  <si>
    <t>Ελατήρια και ελάσματα ελατηρίων, από σίδηρο ή χάλυβα (εκτός από ελατήρια ρολογιών, ελατήρια για στελέχη και λαβές ομπρελών, ροδέλες που προορίζονται να λειτουργούν ως ελατήρια, καθώς και αποσβεστήρες κραδασμών και ελατήρια στρέψης του Τμήματος XVII)</t>
  </si>
  <si>
    <t>8713'</t>
  </si>
  <si>
    <t>Αναπηρικά καροτσάκια και άλλα οχήματα για ασθενείς και σωματικά αναπήρους, έστω και με κινητήρα ή άλλη διάταξη για μηχανική προώθηση (εκτός από αυτοκίνητα οχήματα και ποδήλατα, με ειδικούς μηχανισμούς)</t>
  </si>
  <si>
    <t>3213'</t>
  </si>
  <si>
    <t>Χρώματα για την καλλιτεχνική ζωγραφική, τη διδασκαλία, τη ζωγραφική των επιγραφών, την αλλαγή των αποχρώσεων, τη διασκέδαση και παρόμοια χρώματα σε τροχίσκους, σωληνάρια, δοχεία, φιαλίδια, κύπελλα ή παρόμοιες συσκευασίες</t>
  </si>
  <si>
    <t>3707'</t>
  </si>
  <si>
    <t>Παρασκευάσματα χημικών προϊόντων για φωτογραφικές χρήσεις (εκτός από βερνίκια, κόλλες, συγκολλητικά και παρόμοια παρασκευάσματα). Προϊόντα μη αναμειγμένα, που προσφέρονται είτε σε καθορισμένες ποσότητες για φωτογραφικές χρήσεις είτε συσκευασμένα γιατ</t>
  </si>
  <si>
    <t>2104'</t>
  </si>
  <si>
    <t>Παρασκευάσματα για σούπες και ζωμούς. Σούπες και ζωμοί παρασκευασμένα. Είδη διατροφής με μορφή παρασκευασμάτων που αποτελούνται από ένα τέλεια ομογενοποιημένο μείγμα από περισσότερες βασικές ουσίες, όπως κρέας, ψάρι, λαχανικά, φρούτα, συσκευασμένα γι</t>
  </si>
  <si>
    <t>8411'</t>
  </si>
  <si>
    <t>Στροβιλοκινητήρες, στροβιλοπροωθητήρες και άλλοι στρόβιλοι δι'αερίου</t>
  </si>
  <si>
    <t>4814'</t>
  </si>
  <si>
    <t>Χαρτί τοιχοστρωσίας και παρόμοιες επενδύσεις τοίχων που αποτελούνται από χαρτί. Χαρτί για στόλισμα υαλοστασίων</t>
  </si>
  <si>
    <t>8448'</t>
  </si>
  <si>
    <t>Βοηθητικές μηχανές και συσκευές των μηχανών των κλάσεων 8444, 8445, 8446 και 8447 (π.χ. ρατιέρες, μηχανικές διατάξεις Jacquard, διακοπής του υφαδιού και του στημονιού, μηχανισμοί αλλαγής σαϊτών). Μέρη και εξαρτήματα που αναγνωρίζονται ότι προορίζοντα</t>
  </si>
  <si>
    <t>0712'</t>
  </si>
  <si>
    <t>Λαχανικά ξερά, έστω και κομμένα σε τεμάχια ή σε φέτες ή και τριμμένα ή σε σκόνη, αλλά όχι αλλιώς παρασκευασμένα</t>
  </si>
  <si>
    <t>5205'</t>
  </si>
  <si>
    <t>Νήματα από βαμβάκι άλλα από τα νήματα για ράψιμο, περιεκτικότητας κατά βάρος σε βαμβάκι &gt;= 85% (εκτός από τα συσκευασμένα για τη λιανική πώληση)</t>
  </si>
  <si>
    <t>4808'</t>
  </si>
  <si>
    <t>Χαρτιά και χαρτόνια κυματοειδή, είτε έχουν συγκολλημένη επικάλυψη είτε όχι, ρυτιδωμένα, πτυχωτά, ανάγλυφα ή διάτρητα δια πίεσης ή δι'ανάγλυφης εκτύπωσης, σε κυλίνδρους ή σε φύλλα σύμφωνα με τη σημείωση 7α) ή 7β) του παρόντος κεφαλαίου (εκτός από τα ε</t>
  </si>
  <si>
    <t>9006'</t>
  </si>
  <si>
    <t>Φωτογραφικές μηχανές. Συσκευές και διατάξεις για την παραγωγή αστραπιαίου φωτός (φλας) για φωτογραφική χρήση και λυχνίες στιγμιαίου φωτός (εκτός από τους λαμπτήρες εκκένωσης της κλάσης 8539)</t>
  </si>
  <si>
    <t>4801'</t>
  </si>
  <si>
    <t>Χαρτί εφημερίδων, σε κυλίνδρους ή σε φύλλα σύμφωνα με τη σημείωση 7α) ή 7β) του κεφαλαίου 48</t>
  </si>
  <si>
    <t>8429'</t>
  </si>
  <si>
    <t>Ισοπεδωτήρες αυτοπροωθούμενοι (μπουλντόζες και πλάγιες μπουλντόζες), καθώς και ομαλυντήρες χώματος και δρόμων (graders), αποξέστες (scrapers), εκσκαφείς, αποξέστες-φορτωτές και άλλοι φτυαριστές-φορτωτές, οδοστρωτήρες και άλλοι συμπιεστές εδάφους</t>
  </si>
  <si>
    <t>9619'</t>
  </si>
  <si>
    <t>Σερβιέτες και ταμπόν υγείας, πάνες για βρέφη και παρόμοια είδη υγιεινής, από οποιοδήποτε υλικό</t>
  </si>
  <si>
    <t>0301'</t>
  </si>
  <si>
    <t>Ψάρια ζωντανά</t>
  </si>
  <si>
    <t>5203'</t>
  </si>
  <si>
    <t>Βαμβάκι, λαναρισμένο ή χτενισμένο</t>
  </si>
  <si>
    <t>5112'</t>
  </si>
  <si>
    <t>Υφάσματα από μαλλί χτενισμένο ή από τρίχες εκλεκτής ποιότητας χτενισμένες (εκτός από υφάσματα για τεχνικές χρήσεις της κλάσης 5911)</t>
  </si>
  <si>
    <t>3820'</t>
  </si>
  <si>
    <t>Αντιψυκτικά παρασκευάσματα και υγρά παρασκευασμένα για την αφαίρεση του πάγου (εκτός από παρασκευασμένα προσθετικά για ορυκτά λάδια ή άλλα υγρά που χρησιμοποιούνται για τους ίδιους σκοπούς με τα ορυκτά λάδια)</t>
  </si>
  <si>
    <t>8487'</t>
  </si>
  <si>
    <t>Μέρη μηχανών ή συσκευών, που δεν κατονομάζονται ούτε περιλαμβάνονται αλλού στο κεφάλαιο αυτό και δεν έχουν ηλεκτρικές συνδέσεις, μέρη με ηλεκτρική μόνωση, διατάξεις πηνίων, επαφές, ούτε άλλα ηλεκτρικά χαρακτηριστικά</t>
  </si>
  <si>
    <t>9507'</t>
  </si>
  <si>
    <t>Καλάμια ψαρέματος, αγκίστρια και άλλα είδη για το ψάρεμα με αρμίδι. Απόχες για ψάρια, δίκτυα για πεταλούδες και παρόμοια δίκτυα. Δολώματα (εκτός εκείνων της κλάσης 9208 ή 9705) και παρόμοια είδη κυνηγιού</t>
  </si>
  <si>
    <t>4602'</t>
  </si>
  <si>
    <t>Τεχνουργήματα καλαθοποιίας που κατασκευάζονται απευθείας σε καθορισμένη μορφή από πλεκτικές ύλες ή κατασκευάζονται με τη βοήθεια ειδών της κλάσης 4601, και τεχνουργήματα από φυτικούς σπόγγους (λούφα) (εκτός από επενδύσεις τοίχων της κλάσης 4814. Σπάγ</t>
  </si>
  <si>
    <t>7411'</t>
  </si>
  <si>
    <t>Σωλήνες από χαλκό</t>
  </si>
  <si>
    <t>ΕΙΣΑΓΩΓΕΣ ΠΡΟΪΟΝΤΩΝ ΠΡΟΕΛΕΥΣΗΣ ΧΟΝΓΚ ΚΟΝΓΚ ΣΤΗΝ ΕΛΛΑΔΑ 2017-2021</t>
  </si>
  <si>
    <t>8506'</t>
  </si>
  <si>
    <t>Ηλεκτρικά πρωτογενή στοιχεία και συστοιχίες (μπαταρίες) (εκτός των μεταχειρισμένων). Μέρη τους</t>
  </si>
  <si>
    <t>8609'</t>
  </si>
  <si>
    <t>Εμπορευματοκιβώτια (containers), ό. συμπ. εκείνα που προορίζονται για υγρά ή αέρια, ειδικά κατασκευασμένα και εξοπλισμένα για έναν ή περισσότερους τρόπους μεταφοράς</t>
  </si>
  <si>
    <t>4903'</t>
  </si>
  <si>
    <t>Λευκώματα ή βιβλία με εικόνες και λευκώματα για ιχνογράφηση ή χρωματισμό, για παιδιά</t>
  </si>
  <si>
    <t>9402'</t>
  </si>
  <si>
    <t>Έπιπλα για την ιατρική, την οδοντιατρική, την κτηνιατρική ή τη χειρουργική (π.χ. χειρουργικά τραπέζια, τραπέζια εξέτασης, κρεβάτια με μηχανισμό για θεραπευτήρια και οδοντιατρικές πολυθρόνες). Πολυθρόνες κομμωτηρίων, με μηχανισμό περιστροφής, ανατροπή</t>
  </si>
  <si>
    <t>5804'</t>
  </si>
  <si>
    <t>Τούλια κάθε είδους και υφάσματα βροχιδωτά με κόμβους. Δαντέλες σε τόπια (με το μέτρο), σε ταινίες ή σε αυτοτελή διακοσμητικά σχέδια (μοτίβα) (εκτός από τα προϊόντα της κλάσης 6002)</t>
  </si>
  <si>
    <t>8439'</t>
  </si>
  <si>
    <t>Μηχανές και συσκευές για την παρασκευή πολτού από ινώδεις ύλες που περιέχουν κυτταρίνη ή για την παρασκευή ή την τελική επεξεργασία χαρτιού ή χαρτονιού (εκτός από αυτόκλειστα, λέβητες, ξηραντήρια και άλλες θερμαντικές συσκευές, καθώς και καλάνδρες)</t>
  </si>
  <si>
    <t>2922'</t>
  </si>
  <si>
    <t>Αμινοενώσεις με οξυγονούχες ομάδες</t>
  </si>
  <si>
    <t>7116'</t>
  </si>
  <si>
    <t>Τεχνουργήματα από μαργαριτάρια φυσικά ή από καλλιέργεια, από πολύτιμες ή ημιπολύτιμες πέτρες ή από συνθετικές ή ανασχηματισμένες πέτρες, π.δ.κ.α.</t>
  </si>
  <si>
    <t>3206'</t>
  </si>
  <si>
    <t>Χρωστικές ύλες ανόργανες ή ορυκτές, που δεν κατονομάζονται αλλού. Παρασκευάσματα των τύπων που χρησιμοποιούνται για το χρωματισμό κάθε ύλης ή που προορίζονται να μπουν σαν συστατικά στην παρασκευή χρωστικών παρασκευασμάτων με βάση ανόργανες ή ορυκτές</t>
  </si>
  <si>
    <t>2712'</t>
  </si>
  <si>
    <t>Βαζελίνη. Παραφίνη, κερί πετρελαίου μικροκρυστάλλινο, slack wax, οζοκηρίτης, κερί από λιγνίτη, κερί από τύρφη, άλλα ορυκτά κεριά και παρόμοια προϊόντα που παίρνονται με σύνθεση ή άλλες μεθόδους, έστω και χρωματισμένα</t>
  </si>
  <si>
    <t>7020'</t>
  </si>
  <si>
    <t>Τεχνουργήματα από γυαλί, π.δ.κ.α.</t>
  </si>
  <si>
    <t>8458'</t>
  </si>
  <si>
    <t>Τόρνοι και κέντρα τόρνευσης για την κατεργασία μετάλλων με αφαίρεση υλικού</t>
  </si>
  <si>
    <t>3815'</t>
  </si>
  <si>
    <t>Υποκινητές αντίδρασης, επιταχυντές αντίδρασης και καταλυτικά παρασκευάσματα, π.δ.κ.α. (εκτός από παρασκευάσματα με την ονομασία επιταχυντές βουλκανισμού)</t>
  </si>
  <si>
    <t>9505'</t>
  </si>
  <si>
    <t>Είδη για γιορτές, καρναβάλι ή άλλες διασκεδάσεις , ό. συμπ. τα είδη για ταχυδακτυλουργίες ή για αστεϊσμό, π.δ.κ.α.</t>
  </si>
  <si>
    <t>8423'</t>
  </si>
  <si>
    <t>Ζυγαριές (ό. συμπ. οι πλάστιγγες και οι ζυγαριές ελέγχου), εκτός από τις ζυγαριές με ευαισθησία 50 mg ή μεγαλύτερη. Σταθμά για ζυγαριές παντός τύπου</t>
  </si>
  <si>
    <t>2933'</t>
  </si>
  <si>
    <t>Ενώσεις ετεροκυκλικές μόνο με ετεροάτομο(ετεοάτομα) αζώτου</t>
  </si>
  <si>
    <t>8211'</t>
  </si>
  <si>
    <t>Μαχαίρια με κοφτερή λεπίδα, έστω και οδοντωτή (ό. συμπ. οι σουγιάδες για την κηπουρική) και οι λεπίδες αυτών, από κοινά μέταλλα (εκτός από μαχαίρια για την κοπή σανού, αχύρου ή ξύλου και μαχαίρια για τη διάνοιξη διόδου μέσα από βλάστηση, μαχαίρια και</t>
  </si>
  <si>
    <t>7015'</t>
  </si>
  <si>
    <t>Γυαλιά ωρολογοποιίας και παρόμοια γυαλιά, γυαλιά για κοινά ή ιατρικά ματογυάλια, κυρτά, καμπυλωτά, κοίλα ή παρόμοια, αλλά οπτικώς μη κατεργασμένα, καθώς και κοίλες σφαίρες και τμήματα αυτών, από γυαλί, για την κατασκευή αυτών των γυαλιών (εκτός από ε</t>
  </si>
  <si>
    <t>5810'</t>
  </si>
  <si>
    <t>Κεντήματα σε υπόθεμα από υφαντικές ύλες, σε τόπια, σε ταινίες ή σε αυτοτελή διακοσμητικά σχέδια</t>
  </si>
  <si>
    <t>7310'</t>
  </si>
  <si>
    <t>Δεξαμενές, βαρέλια, τύμπανα, μπιτόνια, κουτιά και παρόμοια δοχεία, από σίδηρο ή χάλυβα, για ύλες παντός τύπου (εκτός των συμπιεσμένων ή υγροποιημένων αερίων), με χωρητικότητα &lt;= 300 l, χωρίς μηχανικές ή θερμοτεχνικές διατάξεις, έστω και με εσωτερικήε</t>
  </si>
  <si>
    <t>8715'</t>
  </si>
  <si>
    <t>Παιδικά αμαξάκια και μέρη αυτών, π.δ.κ.α.</t>
  </si>
  <si>
    <t>9208'</t>
  </si>
  <si>
    <t>Μουσικά κουτιά, όργανα που μιμούνται ορχήστρες, λατέρνες, μηχανικά ωδικά πτηνά, μουσικά πριόνια και άλλα μουσικά όργανα που δεν περιλαμβάνονται αλλού στο κεφάλαιο 92. Σφυρίχτρες-κράχτες παντός τύπου. Σφυρίχτρες ειδοποίησης, κόρνες και άλλα πνευστά όρ</t>
  </si>
  <si>
    <t>8802'</t>
  </si>
  <si>
    <t>Αεροσκάφη με κινητήρα (π.χ. ελικόπτερα και αεροσκάφη συαθερών πτερύγων). Διαστημόπλοια, περιλαμβανομένων και των δορυφόρων, πύραυλοι φορείς διαστημοπλοίων, καθώς και υποτροχιακά διαστημόπλοια</t>
  </si>
  <si>
    <t>7108'</t>
  </si>
  <si>
    <t>Χρυσός, ό. συμπ. ο επιπλατινωμένος χρυσός, σε ακατέργαστη ή ημικατεργασμένη μορφή ή σε σκόνη</t>
  </si>
  <si>
    <t>4011'</t>
  </si>
  <si>
    <t>Επίσωτρα με πιεσμένο αέρα, καινούργια, από καουτσούκ</t>
  </si>
  <si>
    <t>9620'</t>
  </si>
  <si>
    <t>Υποστηρίγματα μηχανών λήψεως εικόνων η βίντεο</t>
  </si>
  <si>
    <t>7009'</t>
  </si>
  <si>
    <t>Καθρέφτες από γυαλί, έστω και με πλαίσιο, ό. συμπ. οι οπισθοσκοπικοί καθρέφτες (εκτός από οπτικούς καθρέφτες οπτικώς κατεργασμένους, καθώς και καθρέφτες ηλικίας &gt; 100 ετών)</t>
  </si>
  <si>
    <t>9613'</t>
  </si>
  <si>
    <t>Αναπτήρες και άλλα μέσα ανάφλεξης (εκτός από φυτίλια ανάφλεξης και πυροκρουστικά καψούλια για προωστήρια πυρίτιδα ή εκρηκτικές ύλες της κλάσης 3603) έστω μηχανικά ή ηλεκτρικά, και τα μέρη αυτών, π.δ.κ.α.</t>
  </si>
  <si>
    <t>3002'</t>
  </si>
  <si>
    <t>Αίμα ανθρώπου. Αίμα ζώων παρασκευασμένο για θεραπευτικές, προφυλακτικές ή διαγνωστικές χρήσεις. Αντιοροί και άλλα κλάσματα του αίματος και τροποποιημένα ανοσολογικά προϊόντα, είτε λαμβάνονται μέσω βιολογικώντεχνολογικών διαδικασιών είτε όχι. Εμβόλια,</t>
  </si>
  <si>
    <t>5808'</t>
  </si>
  <si>
    <t>Ταινιοπλέγματα από υφαντικές ύλες, σε τόπια. Είδη ταινιοπλεκτικής και ανάλογα είδη διακοσμητικά από υφαντικές ύλες, σε τόπια, χωρίς κέντημα, άλλα από τα πλεκτά. Κόμποι σε σχήμα βελανιδιού, θύσανοι, κόμποι σε σχήμα ελιάς, καρυδιού, θύσανοι σφαιρικοί (</t>
  </si>
  <si>
    <t>8711'</t>
  </si>
  <si>
    <t>Μοτοσυκλέτες (ό. συμπ. τα μοτοποδήλατα) και ποδήλατα με βοηθητικό κινητήρα, έστω και με καλάθι στο πλάι. Πλάγια καλάθια για μοτοσυκλέτες</t>
  </si>
  <si>
    <t>8452'</t>
  </si>
  <si>
    <t>Ραπτομηχανές, άλλες από τις μηχανές συρραφής της κλάσης 8440. Επιπλα, βάσεις και καλύμματα κατασκευασμένα ειδικά για ραπτομηχανές. Βελόνες για ραπτομηχανές                                               σης 8440). Επιπλα, βάσεις και καλύμματα κατασκευ</t>
  </si>
  <si>
    <t>6804'</t>
  </si>
  <si>
    <t>Μυλόπετρες, λειαντικές πέτρες και παρόμοια είδη, χωρίς σκελετούς ή πλαίσια, για το άλεσμα, την αφαίρεση ινών, το κοπάνισμα, το ακόνισμα, το γυάλισμα, τη διόρθωση (ρεκτιφιέ), την κοπή ή τον τεμαχισμό, πέτρες για το ακόνισμα ή το γυάλισμα με το χέρι κα</t>
  </si>
  <si>
    <t>3810'</t>
  </si>
  <si>
    <t>Παρασκευάσματα για την επιφανειακή αποξείδωση των μετάλλων. Συλλιπάσματα για συγκολλήσεις ή συνενώσεις και άλλα βοηθητικά παρασκευάσματα για τη συγκόλληση ή τη συνένωση των μετάλλων. Πολτοί και σκόνες για συγκολλήσεις ή συνενώσεις, που αποτελούνται α</t>
  </si>
  <si>
    <t>8521'</t>
  </si>
  <si>
    <t>Μαγνητοσκόπια (βίντεο) εγγραφής εικόνας και ήχου ή αναπαραγωγής του ήχου, είτε έχουν ενσωματωμένο δέκτη βιντεοφωνικών σημάτων ή όχι (εκτός από τις μαγνητοσκοπικές συσκευές λήψης βιντεοκάμερες)</t>
  </si>
  <si>
    <t>9013'</t>
  </si>
  <si>
    <t>Διατάξεις με υγρούς κρυστάλλους, που δεν αναφέρονται ειδικότερα αλλού ως είδη. Λέιζερ (εκτός από διόδους λέιζερ). Αλλα όργανα και συσκευές οπτικής που δεν κατονομάζονται ούτε περιλαμβάνονται αλλού στο κεφάλαιο 90</t>
  </si>
  <si>
    <t>2932'</t>
  </si>
  <si>
    <t>Ενώσεις ετεροκυκλικές μόνο με ετεροάτομοα οξυγόνου</t>
  </si>
  <si>
    <t>7324'</t>
  </si>
  <si>
    <t>Είδη υγιεινής ή ευπρεπισμού και τα μέρη αυτών, από σίδηρο ή χάλυβα (εκτός από μπιτόνια, κουτιά και παρόμοια δοχεία της κλάσης 7310, ντουλαπάκια-φαρμακεία, ντουλάπες με κρεμάστρες και άλλα έπιπλα του κεφαλαίου 94, καθώς και είδη κρουνοποιίας)</t>
  </si>
  <si>
    <t>8206'</t>
  </si>
  <si>
    <t>Συλλογές εργαλείων από δύο ή περισσότερες από τις κλάσεις 8202 έως 8205, συσκευασμένα για τη λιανική πώληση</t>
  </si>
  <si>
    <t>7003'</t>
  </si>
  <si>
    <t>Υαλοπίνακες ή είδη καθορισμένης μορφής από χυτευτό ή ελατό γυαλί, είτε έχει απορροφητική, αντανακλαστική ή μη αντανακλαστική στρώση ή όχι, αλλά που δεν έχει υποστεί άλλη κατεργασία</t>
  </si>
  <si>
    <t>8310'</t>
  </si>
  <si>
    <t>Πλάκες με επιγραφές, πινακίδες με ενδείξεις, πλάκες με ονόματα και παρόμοιες επιγραφές, αριθμοί, γράμματα και άλλα σήματα, από κοινά μέταλλα, ό. συμπ. τα σήματα της κυκλοφορίας (εκτός από τις πινακίδες και τα σήματα της κλάσης 9405, τυπογραφικά στοιχ</t>
  </si>
  <si>
    <t>7409'</t>
  </si>
  <si>
    <t>Ελάσματα και ταινίες, από χαλκό, με πάχος &gt; 0,15 mm (εκτός από ανεπτυγμένα ελάσματα και ταινίες, καθώς και μονωμένες ταινίες για την ηλεκτροτεχνία)</t>
  </si>
  <si>
    <t>8527'</t>
  </si>
  <si>
    <t>Συσκευές λήψης για τη ραδιοτηλεφωνία, τη ραδιοτηλεγραφία ή τη ραδιοφωνία, έστω και συνδυασμένες, στο ίδιο προστατευτικό περίβλημα, με συσκευή εγγραφής ή αναπαραγωγής του ήχου ή με ωρολογιακή συσκευή</t>
  </si>
  <si>
    <t>3920'</t>
  </si>
  <si>
    <t>Πλάκες, φύλλα, μεμβράνες, ταινίες και λουρίδες, από πλαστικές ύλες μη κυψελώδεις, μη ενισχυμένα ούτε με απανωτές στρώσεις, ούτε όμοια συνδυασμένα με άλλες ύλες, χωρίς υπόθεμα, μη κατεργασμένα ή κατεργασμένα μόνο στην επιφάνεια ή κομμένα μόνο σε σχήμα</t>
  </si>
  <si>
    <t>3302'</t>
  </si>
  <si>
    <t>Μείγματα ευωδών ουσιών και μείγματα, στα οποία περιλαμβάνονται και τα αλκοολούχα διαλύματα, με βάση μία ή περισσότερες από αυτές τις ουσίες, των τύπων που χρησιμοποιούνται ως πρώτες ύλες στη βιομηχανία. Άλλα παρασκευάσματα που βασίζονται σε ευώδεις ο</t>
  </si>
  <si>
    <t>8427'</t>
  </si>
  <si>
    <t>Τροχοφόρα φορεία στοιβασίας. Άλλα τροχοφόρα φορεία για τη μετακίνηση, εφοδιασμένα με διάταξη χειρισμού (εκτός από τροχοφόρα φορεία-αρπάγες και γερανοφόρα οχήματα)</t>
  </si>
  <si>
    <t>8213'</t>
  </si>
  <si>
    <t>Ψαλίδια και οι λεπίδες αυτών, από κοινά μέταλλα (εκτός από ψαλίδες κοπής φρακτών από θαμνοειδή, κλαδευτικές ψαλίδες για δέντρα και παρόμοιες ψαλίδες των οποίων ο χειρισμός γίνεται με τα δύο χέρια, κλαδευτικές ψαλίδες για τον κήπο, κλαδευτικές ψαλίδες</t>
  </si>
  <si>
    <t>6309'</t>
  </si>
  <si>
    <t>Μεταχειρισμένα ενδύματα, συμπληρώματα του ενδύματος, καλύμματα, πανικά για οικιακή χρήση και είδη επίπλωσης, από υφαντουργικά προϊόντα παντός τύπου, ό. συμπ. τα υποδήματα και τα καλύμματα κεφαλής κάθε είδους, που είναι καταφανώς χρησιμοποιημένα και π</t>
  </si>
  <si>
    <t>8466'</t>
  </si>
  <si>
    <t>Μηχανές και εξαρτήματα που αναγνωρίζονται ότι προορίζονται αποκλειστικά ή κύρια για τις εργαλειομηχανές των κλάσεων 8456 έως 8465, ό. συμπ. οι διατάξεις που συγκρατούν τα προς επεξεργασία τεμάχια και τα εργαλεία, οι κεφαλές ελικοτομής αυτόματης ελευθ</t>
  </si>
  <si>
    <t>8462'</t>
  </si>
  <si>
    <t>Εργαλειομηχανές (ό. συμπ. οι πρέσες) για την απλή σφυρηλάτηση, τη σφυρηλάτηση με αποτύπωση σε μήτρα ή το σφυροκόπημα των μετάλλων. Εργαλειομηχανές (ό.συμπ. οι πρέσες) για την κάμψη, τη λοξοτόμηση, το ίσιωμα, το ψαλίδισμα, τη διάτρηση με πίεση ή το ρο</t>
  </si>
  <si>
    <t>3910'</t>
  </si>
  <si>
    <t>Σιλικόνες σε αρχικές μορφές</t>
  </si>
  <si>
    <t>9616'</t>
  </si>
  <si>
    <t>Ψεκαστήρες αρωμάτων και παρόμοιοι ψεκαστήρες για τον καλωπισμό (εκτός εκείνων που λειτουργούν με εισαγωγή κέρματος ή μάρκας) και οι σκελετοί και οι κεφαλές αυτών. Πινέλα για πουδράρισμα και πον-πον, για τη χρήση καλλυντικών ή προϊόντων περιποίησης το</t>
  </si>
  <si>
    <t>5906'</t>
  </si>
  <si>
    <t>Υφάσματα συνδυασμένα με καουτσούκ (εκτός των φύλλων των υφασμένων για επίσωτρα με πεπιεσμένο αέρα, που λαμβάνονται από νήματα υψηλής αντοχής από νάυλον ή από άλλα πολυαμίδια)</t>
  </si>
  <si>
    <t>9607'</t>
  </si>
  <si>
    <t>Κλείστρα (φερμουάρ) και μέρη αυτών</t>
  </si>
  <si>
    <t>8454'</t>
  </si>
  <si>
    <t>Αναγωγείς, κουτάλες χυτηρίου, μήτρες για τη χύτευση πλινθωμάτων, χελωνών ή παρομοίων μορφών, καθώς και μηχανές χύτευσης για χυτήρια, χαλυβουργεία ή άλλες μεταλλουργικές επιχειρήσεις (εκτός από πιεστήρια για σκόνες μετάλλων)</t>
  </si>
  <si>
    <t>9705'</t>
  </si>
  <si>
    <t>Αντικείμενα συλλογών και συλλογές, ζωολογίας, βοτανικής, ορυκτολογίας ή ανατομίας. Αντικείμενα συλλογών που παρουσιάζουν ιστορικό, αρχαιολογικό, παλαιοντολογικό, εθνογραφικό ή νομισματικό ενδιαφέρον</t>
  </si>
  <si>
    <t>9617'</t>
  </si>
  <si>
    <t>Θερμομονωτικές φιάλες κενού και άλλα ισοθερμικά δοχεία κενού. Μέρη αυτών (εκτός από γυάλινες φύσιγγες)</t>
  </si>
  <si>
    <t>9107'</t>
  </si>
  <si>
    <t>Χρονοδιακόπτες και άλλοι αποσυμπλέκτες με δράση που ρυθμίζεται χρονικά, με ωρολογιακό μηχανισμό ή σύγχρονο κινητήρα</t>
  </si>
  <si>
    <t>9010'</t>
  </si>
  <si>
    <t>Συσκευές και εξοπλισμός για φωτογραφικά ή κινηματογραφικά εργαστήρια (όπου συμπεριλαμβάνονται και οι συσκευές για την προβολή ή χάραξη των σχεδιαγραμμάτων των κυκλωμάτων επάνω σε φωτοευαίσθητα ημιαγωγικά υλικά), που δεν κατονομάζονται αλλού στο κεφάλ</t>
  </si>
  <si>
    <t>9103'</t>
  </si>
  <si>
    <t>Ρολόγια με μηχανισμό ρολογιού τσέπης ή χεριού (εκτός από ρολόγια του χεριού, της τσέπης και παρόμοια ρολόγια της κλάσης 9101 ή 9102, καθώς και ρολόγια για τους πίνακες των οργάνων ελέγχου και παρόμοια ρολόγια της κλάσης 9104)</t>
  </si>
  <si>
    <t>5212'</t>
  </si>
  <si>
    <t>Υφάσματα που αποτελούνται ως επί το πλείστον, αλλά σε ποσοστό &lt; 85% κατά βάρος, από βαμβάκι, άλλα από τα σύμμεικτα κυρίως ή μόνο με συνθετικές ή τεχνητές ίνες</t>
  </si>
  <si>
    <t>8456'</t>
  </si>
  <si>
    <t>Εργαλειομηχανές για την αφαίρεση υλών παντός τύπου, που λειτουργούν με ακτίνες λέιζερ, δέσμες φωτός ή άλλων φωτονίων, υπερήχους, ηλεκτροδιάβρωση, ηλεκτροχημικές μεθόδους, δέσμες ηλεκτρονίων ή ιόντων ή εκτόξευση πλάσματος (εκτός από συσκευές καθαρισμο</t>
  </si>
  <si>
    <t>8461'</t>
  </si>
  <si>
    <t>Μηχανές πλανίσματος, οριζόντιες και κάθετες μηχανές εντομών, μηχανές ενστίξεως, μηχανές κοπής οδοντωτών τροχών, μηχανές τελειώματος οδοντωτών τροχών, μηχανές για πριόνισμα, κόψιμο σε τεμάχια και άλλες εργαλειομηχανές για την κατεργασία, με αφαίρεση ύ</t>
  </si>
  <si>
    <t>3001'</t>
  </si>
  <si>
    <t>Αδένες και άλλα όργανα για οποθεραπεία, αποξεραμένα, έστω και σε σκόνη. Εκχυλίσματα αδένων ή άλλων οργάνων ή των εκκρίσεων τους, για οποθεραπεία. Ηπαρίνη και τα άλατά της. Άλλες ουσίες ανθρώπινης ή ζωϊκής προέλευσης, παρασκευασμένες για σκοπούς θεραπ</t>
  </si>
  <si>
    <t>8463'</t>
  </si>
  <si>
    <t>Εργαλειομηχανές για την κατεργασία ή επεξεργασία, χωρίς αφαίρεση ύλης, των μετάλλων, των φρυγμένων μεταλλικών καρβιδίων ή των κεραμομεταλλουργικών συνθέσεων (εκτός από μηχανές για τη σφυρηλάτηση, την κάμψη, τη λοξοτόμηση, το ίσιωμα, το ψαλίδισμα, τηδ</t>
  </si>
  <si>
    <t>9112'</t>
  </si>
  <si>
    <t>Πλαίσια για είδη ωρολογοποιίας (εκτός εκείνων που προορίζονται για ρολόγια χεριού, τσέπης και παρόμοια ρολόγια της κλάσης 9101 ή 9102) και τα μέρη αυτών, π.δ.κ.α.</t>
  </si>
  <si>
    <t>9110'</t>
  </si>
  <si>
    <t>Ωρολογιακοί μηχανισμοί, πλήρεις, μη συναρμολογημένοι ή μόνο μερικώς συναρμολογημένοι σετ μηχανισμών. Μη πλήρεις, συναρμολογημένοι ωρολογιακοί μηχανισμοί. Ημιτελείς ωρολογιακοί μηχανισμοί</t>
  </si>
  <si>
    <t>5515'</t>
  </si>
  <si>
    <t>Υφάσματα που αποτελούνται ως επί το πλείστον, αλλά σε ποσοστό &lt; 85% κατά βάρος, από συνθετικές ίνες μη συνεχείς, άλλα από τα σύμμεικτα κυρίως ή μόνο με βαμβάκι</t>
  </si>
  <si>
    <t>7314'</t>
  </si>
  <si>
    <t>Υφάσματα (ό. συμπ. τα ατέρμονα υφάσματα), πλέγματα και διχτυωτά, από σύρματα από σίδηρο ή χάλυβα (εκτός των υφασμάτων από μεταλλικά νήματα των τύπων που χρησιμοποιούνται για ενδύματα, υφάσματα επιπλώσεων ή για παρόμοιες χρήσεις). Φύλλα και ταινίες αν</t>
  </si>
  <si>
    <t>8468'</t>
  </si>
  <si>
    <t>Μηχανές και συσκευές για συγκόλληση με ορείχαλκο ή κασσίτερο ή για απλή συγκόλληση, έστω και εάν μπορούν να χρησιμοποιηθούν για οξυγονοκοπή, αλλά εκτός εκείνων της κλάσης 8515. Μηχανές και συσκευές για αυτογενή επιφανειακή σκλήρυνση</t>
  </si>
  <si>
    <t>8508'</t>
  </si>
  <si>
    <t>Ηλεκτρικά εργαλεία, για χρήση με το χέρι, με ενσωματωμένο ηλεκτρικό κινητήρα</t>
  </si>
  <si>
    <t>5705'</t>
  </si>
  <si>
    <t>Τάπητες και άλλες επενδύσεις δαπέδου από υφαντικές ύλες, έστω και έτοιμοι (εκτός των υφασμένων και των φουντωτών βελουδωτή κατασκευή με βελόνα, καθώς και εκτός εκείνων από πίλημα)</t>
  </si>
  <si>
    <t>6803'</t>
  </si>
  <si>
    <t>Σχιστόλιθος φυσικός, κατεργασμένος και τεχνουργήματα από φυσικό ή συσσωματωμένο σχιστόλιθο (εκτός από κόκκους, μικρά θραύσματα και σκόνες από σχιστόλιθο, πέτρες για μωσαiκά και παρόμοια είδη, κοντύλια για πλάκες, έτοιμες πλάκες από σχιστόλιθο και πλά</t>
  </si>
  <si>
    <t>4805'</t>
  </si>
  <si>
    <t>Χαρτιά και χαρτόνια, για ανακύκλωση (απορρίμματα και αποκόμματα), χωρίς επίχριση ή επάλειψη, σε κυλίνδρους ή σε φύλλα σύμφωνα με τη σημείωση 7α) και 7β) του κεφαλαίου 48, που δεν έχουν υποστεί καμμιά άλλη κατεργασία εκτός από εκείνες που αναφέρονταισ</t>
  </si>
  <si>
    <t>8108'</t>
  </si>
  <si>
    <t>Τιτάνιο και τεχνουργήματα από τιτάνιο, π.δ.κ.α. Απορρίμματα και θραύσματα, από τιτάνιο (εκτός από τέφρες και υπολείμματα, που περιέχουν τιτάνιο)</t>
  </si>
  <si>
    <t>6702'</t>
  </si>
  <si>
    <t>Τεχνητά άνθη, τεχνητά φυλλώματα, τεχνητοί καρποί και μέρη αυτών, καθώς και είδη από τεχνητά άνθη, τεχνητά φυλλώματα και τεχνητούς καρπούς, που κατασκευάζονται με δέσιμο, συγκόλληση, συναρμογή ή παρόμοιες μεθόδους</t>
  </si>
  <si>
    <t>9011'</t>
  </si>
  <si>
    <t>Μικροσκόπια οπτικά, ό. συμπ. τα μικροσκόπια για τη φωτομικρογραφία, τη μικροκινηματογραφία ή τη μικροπροβολή (εκτός από αμφοτερόφθαλμα μικροσκόπια για την οφθαλμολογία, καθώς και όργανα και συσκευές της κλάσης 9031)</t>
  </si>
  <si>
    <t>6602'</t>
  </si>
  <si>
    <t>Μπαστούνια, ράβδοι-καθίσματα, μαστίγια, μαστίγια ιππασίας και παρόμοια είδη (εκτός από ράβδους-μέτρα, δεκανίκια, ράβδους με χαρακτήρα όπλου και αθλητικές ράβδους)</t>
  </si>
  <si>
    <t>3821'</t>
  </si>
  <si>
    <t>Μέσα καλλιέργειας για την ανάπτυξη των μικροοργανισμών, ιδιαίτερα παρασκευασμένα</t>
  </si>
  <si>
    <t>8510'</t>
  </si>
  <si>
    <t>Ηλεκτρικές ξυριστικές μηχανές, κουρευτικές μηχανές, μηχανές ψαλιδίσματος των μαλλιών και αποτριχωτικές συσκευές, με ενσωματωμένο ηλεκτρικό κινητήρα, καθώς και μέρη τους</t>
  </si>
  <si>
    <t>5908'</t>
  </si>
  <si>
    <t>Φιτίλια υφασμένα, πλεγμένα σε πλεξούδες ή πλεκτά, από υφαντικές ύλες, για λάμπες, καμινέτα, αναπτήρες, κεριά ή παρόμοια, καθώς και αμίαντα φωτισμού και σωληνοειδή υφάσματα πλεκτά που χρησιμεύουν για την κατασκευή τους, έστω και εμποτισμένα (εκτός των</t>
  </si>
  <si>
    <t>7101'</t>
  </si>
  <si>
    <t>Μαργαριτάρια φυσικά ή από καλλιέργεια, είτε είναι κατεργασμένα ή διαβαθμισμένα είτε όχι, αλλά όχι σε αρμαθιές, ούτε δεμένα σε κόσμημα, καθώς και μαργαριτάρια φυσικά ή από καλλιέργεια, προσωρινά σε αρμαθιές για τη διευκόλυνση της μεταφοράς (εκτός απόα</t>
  </si>
  <si>
    <t>5406'</t>
  </si>
  <si>
    <t>Νήματα από συνθετικές ή τεχνητές ίνες, συνεχείς, συσκευασμένα για τη λιανική πώληση</t>
  </si>
  <si>
    <t>3504'</t>
  </si>
  <si>
    <t>Πεπτόνες και τα παράγωγά τους. Άλλες πρωτεϊνικές ύλες και τα παράγωγά τους, π.δ.κ.α. Σκόνη δέρματος, κατεργασμένη ή μη με χρώμιο</t>
  </si>
  <si>
    <t>4817'</t>
  </si>
  <si>
    <t>Φάκελοι, επιστολικά δελτάρια, ταχυδρομικά δελτάρια μη εικονογραφημένα και δελτάρια αλληλογραφίας, από χαρτί ή χαρτόνι, καθώς και κουτιά, θήκες και παρόμοιες μορφές από χαρτί ή χαρτόνι, που περιέχουν συλλογή ειδών αλληλογραφίας (εκτός από επιστολικά δ</t>
  </si>
  <si>
    <t>4503'</t>
  </si>
  <si>
    <t>Τεχνουργήματα από φυσικό φελλό (εκτός από κύβους, πλάκες, φύλλα ή ταινίες με σχήμα τετράγωνο ή ορθογώνιο. Ημιτελή προϊόντα με έντονες γωνίες για πώματα. Υποδήματα και τα μέρη τους, εσωτερικά πέλματα, έστω και κινητά. Καλύμματα κεφαλής και τα μέρη του</t>
  </si>
  <si>
    <t>1302'</t>
  </si>
  <si>
    <t>Χυμοί και εκχυλίσματα φυτικά, πηκτικές ύλες, πηκτινικές και πηκτικές ενώσεις, άγαρ και άλλα βλεννώδη και πηκτικά φυτικά παράγωγα, έστω και τροποποιημένα</t>
  </si>
  <si>
    <t>2833'</t>
  </si>
  <si>
    <t>Θειικά. Στυπτηρίες. Υπεροξοθειικά υπερθειικά</t>
  </si>
  <si>
    <t>2941'</t>
  </si>
  <si>
    <t>Αντιβιοτικά</t>
  </si>
  <si>
    <t>2929'</t>
  </si>
  <si>
    <t>Ενώσεις με άλλες αζωτούχες ομάδες (εκτός από ενώσεις με αμινική ομάδα, αμινοενώσεις με οξυγονούχες ομάδες, άλατα και υδροξείδια του τεταρτοταγούς αμμωνίου, λεκιθίνες και άλλα φωσφοροαμινολιπίδια, ενώσεις με καρβοξυαμιδική ομάδα, με ομάδα του ανθρακικ</t>
  </si>
  <si>
    <t>2942'</t>
  </si>
  <si>
    <t>Αμιγείς οργανικές ενώσεις καθορισμένης χημικής σύστασης, π.δ.κ.α.</t>
  </si>
  <si>
    <t>2905'</t>
  </si>
  <si>
    <t>Αλκοόλες άκυκλες και τα αλογονωμένα, σουλφονωμένα, νιτρωμένα ή νιτροδωμένα παράγωγά τους</t>
  </si>
  <si>
    <t>2916'</t>
  </si>
  <si>
    <t>Οξέα μονοκαρβοξυλικά άκυκλα μη κορεσμένα και οξέα μονοκαρβοξυλικά κυκλικά, οι ανυδρίτες, τα αλογονίδια, υπεροξείδια και υπεροξέα τους. Τα αλογονωμένα, σουλφονωμένα, νιτρωμένα ή νιτροδωμένα παράγωγά τους</t>
  </si>
  <si>
    <t>2818'</t>
  </si>
  <si>
    <t>Κορούνδιο τεχνητό, χημικά καθορισμένο ή μη. Οξείδιο του αργιλίου. Υδροξείδιο του αργιλίου</t>
  </si>
  <si>
    <t>3702'</t>
  </si>
  <si>
    <t>Ταινίες φωτογραφικές ευαισθητοποιημένες, που δεν έχουν εκτεθεί στο φως, σε κυλίνδρους, από άλλες ύλες εκτός από χαρτί, χαρτόνι ή υφαντικά. Ταινίες φωτογραφικές στιγμιαίας εμφάνισης και εκτύπωσης, σε κυλίνδρους, ευαισθητοποιημένες, που δεν έχουν εκτεθ</t>
  </si>
  <si>
    <t>2206'</t>
  </si>
  <si>
    <t>Μηλίτης, απίτης, υδρόμελι και άλλα ποτά που προέρχονται από ζύμωση. Μείγματα ποτών που προέρχονται από ζύμωση καθώς και μείγματα ποτών που προέρχονται από ζύμωση και μη αλκοολούχων ποτών, π.δ.κ.α. (εκτός από μπύρα, κρασί από νωπά σταφύλια, μούστο στα</t>
  </si>
  <si>
    <t>3003'</t>
  </si>
  <si>
    <t>Φάρμακα (εκτός από τα προϊόντα των κλάσεων 3002, 2005 ή 3006) που αποτελούνται από προϊόντα αναμειγμένα μεταξύ τους, παρασκευασμένα για θεραπευτικούς ή προφυλακτικούς σκοπούς, αλλά που δεν παρουσιάζονται με μορφή δόσεων ούτε είναι συσκευασμένα για τη</t>
  </si>
  <si>
    <t>2809'</t>
  </si>
  <si>
    <t>Διφωσφορικό πεντοξείδιο. Φωσφορικό οξύ και πολυφωσφορικά οξέα</t>
  </si>
  <si>
    <t>2915'</t>
  </si>
  <si>
    <t>Οξέα μονοκαρβοξυλικά άκυκλα κορεσμένα και οι ανυδρίτες, τα αλογονίδια, υπεροξείδια και υπεροξέα τους. Τα αλογονωμένα, σουλφονωμένα, νιτρωμένα ή νιτροδωμένα παράγωγά τους</t>
  </si>
  <si>
    <t>3916'</t>
  </si>
  <si>
    <t>Μονόκλωστα νήματα στα οποία η μεγαλύτερη διάσταση της εγκάρσιας τομής είναι &gt; 1 mm (μονόινα), χοντρά σχοινιά, ραβδιά και είδη καθορισμένης μορφής, έστω και κατεργασμένα στην επιφάνεια αλλά όχι αλλιώς κατεργασμένα, από πλαστικές ύλες</t>
  </si>
  <si>
    <t>3203'</t>
  </si>
  <si>
    <t>Χρωστικές ύλες φυτικής ή ζωϊκής προέλευσης, στις οποίες περιλαμβάνονται και τα βαφικά εκχυλίσματα (εκτός από τους άνθρακες ζωϊκής προέλευσης), έστω και καθορισμένης χημικής σύστασης. Παρασκευάσματα με βάση χρωστικές ύλες φυτικής ή ζωϊκής προέλευσης,τ</t>
  </si>
  <si>
    <t>4909'</t>
  </si>
  <si>
    <t>Ταχυδρομικά δελτάρια τυπωμένα ή εικονογραφημένα. Δελτάρια τυπωμένα με ευχές ή προσωπικά μηνύματα, έστω και εικονογραφημένα, με ή χωρίς φακέλους, διακοσμήσεις ή επικολλήσεις</t>
  </si>
  <si>
    <t>3912'</t>
  </si>
  <si>
    <t>Κυτταρίνη και τα χημικά της παράγωγα, π.δ.κ.α. σε αρχικές μορφές</t>
  </si>
  <si>
    <t>4408'</t>
  </si>
  <si>
    <t>Φύλλα για επικάλυψη (καπλαμάδες) και φύλλα πολύστρωτα αντικολλητά (κόντρα-πλακέ) έστω και συγκολλημένα και άλλη ξυλεία πριονισμένη κατά μήκος, κομμένη εγκάρσια ή ξετυλιγμένη, έστω και πλανισμένη, λειασμένη με ελαφρόπετρα ή κολλημένη με δακτυλικό αρμό</t>
  </si>
  <si>
    <t>3405'</t>
  </si>
  <si>
    <t xml:space="preserve">Στιλβώματα και κρέμες για παπούτσια, για πατώματα και έπιπλα, στιλβώματα για αμαξώματα, γυαλί ή μέταλλα, πάστες και σκόνες καθαρισμού και παρόμοια παρασκευάσματα έστω και με μορφή χαρτιού, βάτας, πιλημάτων μη υφασμένων υφασμάτων, αφρώδους πλαστικού, </t>
  </si>
  <si>
    <t>8472'</t>
  </si>
  <si>
    <t>Μηχανές και συσκευές γραφείου (π.χ. πολύγραφοι εκτογραφικού τύπου ή μεμβρανών, μηχανές εκτύπωσης διευθύνσεων, αυτόματοι διανομείς τραπεζογραμματίων, μηχανές διαλογής, μέτρησης ή συσκευασίας χρημάτων, μηχανές για το ξύσιμο μολυβιών, διατρητικές μηχανέ</t>
  </si>
  <si>
    <t>6113'</t>
  </si>
  <si>
    <t>Ενδύματα κατασκευασμένα από πλεκτά υφάσματα, είτε συνδυασμένα με καουτσούκ είτε εμποτισμένα, επιχρισμένα ή επικαλυμμένα με πλαστική ύλη ή άλλα υλικά (εκτός των ενδυμάτων για βρέφη, καθώς και των συμπληρωμάτων του ενδύματος)</t>
  </si>
  <si>
    <t>8447'</t>
  </si>
  <si>
    <t>Μηχανές για πλέξιμο, ράψιμο-πλέξιμο, για την κατασκευή γκιπούρ, τουλιών, δαντελών, κεντημάτων, σειρητιών, πλεξίδων, δικτύων ή τουφών (εκτός από μηχανές κεντήματος με στρόφαλο)</t>
  </si>
  <si>
    <t>3701'</t>
  </si>
  <si>
    <t>Πλάκες και επίπεδες επιφάνειες, φωτογραφικές, ευαισθητοποιημένες, που δεν έχουν εκτεθεί στο φως (παρθένες), από άλλες ύλες εκτός από χαρτί, χαρτόνι ή υφαντικά. Επίπεδες φωτογραφικές επιφάνειες στιγμιαίας εμφάνισης και εκτύπωσης, ευαισθητοποιημένες, π</t>
  </si>
  <si>
    <t>7011'</t>
  </si>
  <si>
    <t>Γυάλινες φύσιγγες και γυάλινοι σωλήνες, ανοιχτοί, και μέρη αυτών, χωρίς εξαρτήματα, που προορίζονται για ηλεκτρικούς λαμπτήρες, καθοδικούς σωλήνες ή παρόμοιες χρήσεις</t>
  </si>
  <si>
    <t>7016'</t>
  </si>
  <si>
    <t>Κυβόλιθοι, πλάκες, πλακάκια, κεραμίδια και άλλα είδη, από πρεσαριστό ή χυτό γυαλί, έστω και ενισχυμένο με σύρμα ή παρόμοια υλικά για την οικοδομική (εκτός από επικολλητό γυαλί και μονωτικές πλάκες από γυαλί με πολλαπλές επιφάνειες). Γυάλινοι κύβοι κα</t>
  </si>
  <si>
    <t>5309'</t>
  </si>
  <si>
    <t>Υφάσματα από λινάρι</t>
  </si>
  <si>
    <t>5604'</t>
  </si>
  <si>
    <t>Νήματα και σχοινιά από καουτσούκ, επικαλυμμένα με υφαντικά, υφαντικά νήματα, λουρίδες ή παρόμοιες μορφές των κλάσεων 5404 ή 5405, εμποτισμένα, επιχρισμένα, επικαλυμμένα ή επενδυμένα με καουτσούκ ή πλαστική ύλη (εκτός από απομιμήσεις ραμμάτων, εξοπλισ</t>
  </si>
  <si>
    <t>6001'</t>
  </si>
  <si>
    <t>Βελούδα και πλούσες (ό. συμπ. και τα υφάσματα με την ονομασία με μακρύ τρίχωμα) και υφάσματα βροχιδωτά, όλα πλεκτά</t>
  </si>
  <si>
    <t>8432'</t>
  </si>
  <si>
    <t>Μηχανές και συσκευές για τη γεωργία, τη δασοκομία ή την κηπουρική, για την προπαρασκευή ή την καλλιέργεια του εδάφους (εκτός από συσκευές ψεκασμού, συσκευές ραντισμού και ψεκαστήρες σκόνης). Κύλινδροι για τη διαμόρφωση των πρασιών ή των αθλητικών γηπ</t>
  </si>
  <si>
    <t>5608'</t>
  </si>
  <si>
    <t>Δίχτυα με δεμένους κόμπους, σε τόπια ή σε τεμάχια, που γίνονται από σπάγκους, σχοινιά ή χοντρά σχοινιά και δίχτυα έτοιμα για την αλιεία και άλλα δίχτυα έτοιμα, από υφαντικές ύλες (εκτός από δίχτυα και φιλέδες για τα μαλλιά του κεφαλιού, δίχτυα για τη</t>
  </si>
  <si>
    <t>6216'</t>
  </si>
  <si>
    <t>Γάντια με δάκτυλα, γάντια χωρίς ακροδάκτυλα και γάντια χωρίς δάκτυλα (μονοκόμματα), παντός τύπου υφαντικού υλικού (εκτός των πλεκτών ή βροχιδωτών, καθώς και εκτός από γάντια για μικρά παιδιά)</t>
  </si>
  <si>
    <t>3913'</t>
  </si>
  <si>
    <t>Πολυμερή φυσικά, π.χ. αλγινικό οξύ, και πολυμερή φυσικά τροποποιημένα, π.χ. σκληρυμένες πρωτεϊνες, χημικά παράγωγα του φυσικού καουτσούκ, π.δ.κ.α., σε αρχικές μορφές</t>
  </si>
  <si>
    <t>8203'</t>
  </si>
  <si>
    <t>Λίμες, ράσπες, τανάλιες και άλλες λαβίδες (έστω και για κόψιμο), μη ιατρικές λαβίδες με ελατήριο, ψαλίδες για την κοπή μετάλλων, κοπτήρες σωλήνων και βιδών, τρυπητήρια, διατρητήρες και παρόμοια εργαλεία, από κοινά μέταλλα</t>
  </si>
  <si>
    <t>8436'</t>
  </si>
  <si>
    <t>Μηχανές και συσκευές, π.δ.κ.α., για τη γεωργία, τη δασοκομία ή την κηπουρική, την πτηνοτροφία ή τη μελισσοκομία, ό. συμπ. οι συσκευές για τη βλάστηση των σπόρων με μηχανικές ή θερμοτεχνικές διατάξεις, καθώς και οι εκκολαπτικές μηχανές και οι αναθρεπτ</t>
  </si>
  <si>
    <t>8522'</t>
  </si>
  <si>
    <t>Μέρη και εξαρτήματα, που σαφώς προορίζονται για αποκλειστική ή κύρια χρήση στις συσκευές αναπαραγωγής και εγγραφής του ήχου, καθώς και στα μαγνητοσκόπια εγγραφής εικόνας και ήχου ή αναπαραγωγής του ήχου π.δ.κ.α.</t>
  </si>
  <si>
    <t>5702'</t>
  </si>
  <si>
    <t>Τάπητες και άλλες επενδύσεις δαπέδου από υφαντικές ύλες, υφασμένοι, όχι φουντωτοί ούτε φλοκωτοί, έστω και έτοιμοι,στους οποίους περιλαμβάνονται και οι τάπητες με την ονομασία κιλίμια, σουμάκ, καραμανίας και παρόμοιοι τάπητες υφασμένοι στο χέρι</t>
  </si>
  <si>
    <t>7018'</t>
  </si>
  <si>
    <t>Χάντρες από γυαλί, απομιμήσεις μαργαριταριών, πολύτιμων και ημιπολύτιμων λίθων και παρόμοια μικροαντικείμενα από γυαλί και τεχνουργήματα από αυτά (εκτός από απομιμήσεις κοσμημάτων). Γυάλινα μάτια (εκτός εκείνων που χρησιμοποιούνται για ιατρικές προθέ</t>
  </si>
  <si>
    <t>8210'</t>
  </si>
  <si>
    <t>Μηχανικές συσκευές χειροκίνητες, από κοινά μέταλλα, βάρους &lt;= 10 kg, που χρησιμοποιούνται για την παρασκευή,τη συσκευασία ή το σερβίρισμα των τροφίμων ή τωνποτών</t>
  </si>
  <si>
    <t>4601'</t>
  </si>
  <si>
    <t>Πλεξούδες και παρόμοια είδη από πλεκτικές ύλες, έστω και συναρμολογημένα σε ταινίες. Πλεκτικές ύλες, πλεξούδες και παρόμοια είδη από πλεκτικές ύλες υφασμένες ή παραλληλισμένες επίπεδα, έστω και τελειωμένα π.χ. ψάθες, ψάθες για τον καθαρισμό των υποδη</t>
  </si>
  <si>
    <t>8465'</t>
  </si>
  <si>
    <t>Εργαλειομηχανές (ό. συμπ. οι μηχανές για το κάρφωμα, τη συρραφή, τη συγκόλληση ή το κόλλημα και άλλες μηχανές για συναρμολόγηση) για την κατεργασία του ξύλου, του φελλού, του κοκκάλου, του σκληρού καουτσούκ, των σκληρών πλαστικών υλών ή παρόμοιων σκλ</t>
  </si>
  <si>
    <t>5402'</t>
  </si>
  <si>
    <t>Νήματα από ίνες συνθετικές συνεχείς, στα οποία περιλαμβάνονται και τα μονόινα συνθετικά με &lt; 67 decitex (εκτός από νήματα για ράψιμο και νήματα συσκευασμένα για τη λιανική πώληση)</t>
  </si>
  <si>
    <t>8402'</t>
  </si>
  <si>
    <t>Ατμολέβητες συσκευές για την παραγωγή ατμού (εκτός από λέβητες για την κεντρική θέρμανση, που μπορούν να παράγουν τόσο θερμό νερό όσο και ατμό σε χαμηλή πίεση). Λέβητες υπερθεμαινόμενου νερού</t>
  </si>
  <si>
    <t>8208'</t>
  </si>
  <si>
    <t>Μαχαίρια και κοφτερές λεπίδες, από κοινά μέταλλα, για μηχανές ή μηχανικές συσκευές</t>
  </si>
  <si>
    <t>8430'</t>
  </si>
  <si>
    <t>Μηχανές και συσκευές για τον χωματισμό, την ισοπέδωση, την συμπίεση, τη γεώτρηση ή την εξόρυξη μεταλλευμάτων ή άλλων ορυκτών, πασσαλοπήκτες, εξαγωγείς πασσάλων και εκχιονιστήρες (εκτός εκείνων που είναι συναρμολογημένοι σε σιδηροδρομικά βαγόνια ή στο</t>
  </si>
  <si>
    <t>5508'</t>
  </si>
  <si>
    <t>Νήματα για ράψιμο από συνθετικές ή τεχνητές ίνες, μη συνεχείς, έστω και συσκευασμένα για τη λιανική πώληση</t>
  </si>
  <si>
    <t>4201'</t>
  </si>
  <si>
    <t>Είδη σελοποιίας και λοιπού εξοπλισμού για όλα τα ζώα στα οποία περιλαμβάνονται και τα ζυγολούρια, λουριά για τη συγκράτηση (λυτάρια), επιγονατίδες, φίμωτρα, υποσάγματα, σακίδια για σέλες, προστατευτικά παλτά για σκύλους και παρόμοια είδη, από κάθεύλη</t>
  </si>
  <si>
    <t>7607'</t>
  </si>
  <si>
    <t>Φύλλα και λεπτές ταινίες, από αργίλιο, έστω και τυπωμένα ή επικολλημένα σε χαρτί, χαρτόνι, πλαστική ύλη ή παρόμοια υποθέματα), με πάχος (χωρίς το υπόθεμα) &lt;= 0,2 mm (εκτός από τα φύλλα εκτύπωσης της κλάσης 3212 και τα στολίδια για χριστουγεννιάτικο δ</t>
  </si>
  <si>
    <t>7319'</t>
  </si>
  <si>
    <t>Βελόνες ραψίματος, βελόνες πλεξίματος, σακοράφες, βελονάκια, κοπίδια κεντήματος και παρόμοια είδη, για χρήση με το χέρι, από σίδηρο ή χάλυβα. Παραμάνες, καρφίτσες και παρόμοιες βελόνες, από σίδηρο ή χάλυβα, π.δ.κ.α.</t>
  </si>
  <si>
    <t>2938'</t>
  </si>
  <si>
    <t>Ετερογλυκοζίτες, φυσικοί ή αναπαραγμένοι με σύνθεση, τα άλατά τους, οι αιθέρες τους, οι εστέρες τους και άλλα παράγωγα</t>
  </si>
  <si>
    <t>7005'</t>
  </si>
  <si>
    <t>Υαλοπίνακες από πυρολειασμένο γυαλί επίπλευσης και υαλοπίνακες από γυαλί που είναι λειασμένο ή αποστιλπνωμένο στη μία ή και στις δύο πλευρές, είτε έχει απορροφητική, αντανακλαστική ή μη αντανακλαστική στρώση ή όχι, το οποίο όμως δεν έχει υποστεί άλλη</t>
  </si>
  <si>
    <t>6808'</t>
  </si>
  <si>
    <t>Πλάκες, σανίδες, πλακάκια, όγκοι και παρόμοια είδη, από φυτικές ίνες, άχυρο ή ροκανίδια, κομματάκια, ίνες, πριονίδια ή άλλα απορρίμματα ξύλου, συσσωματωμένα με τσιμέντο, γύψο ή άλλες ορυκτές συνδετικές ύλες (εκτός των τεχνουργημάτων από συνδυασμό αμι</t>
  </si>
  <si>
    <t>7612'</t>
  </si>
  <si>
    <t>Δεξαμενές, βαρέλια, τύμπανα, μπιτόνια, κουτιά και παρόμοια δοχεία (ό. συμπ. οι σωληνωτές θήκες και τα σωληνάρια), από αργίλιο, για ύλες παντός είδους (εκτός από συμπιεσμένα ή υγροποιημένα αέρια), με χωρητικότητα &lt;= 300 l, χωρίς μηχανικές ή θερμοτεχνι</t>
  </si>
  <si>
    <t>4412'</t>
  </si>
  <si>
    <t>Ξυλεία σε φύλλα πολύστρωτα αντικολλητά (κόντρα-πλακέ), ξυλεία σε φύλλα επικολλητά απλά και παρόμοια ξυλεία σε απανωτά φύλλα (εκτός από πλάκες-διαφράγματα από ξυλεία με την ονομασία πυκνωμένη, κυψελώδεις πλάκες-διαφράγματα, πλάκες-διαφράγματα για παρκ</t>
  </si>
  <si>
    <t>4816'</t>
  </si>
  <si>
    <t>Χαρτί αποτυπωτικό (καρμπόν), χαρτί με την ονομασία αυτοαντιγραφής και άλλα χαρτιά για την αποτύπωση αντιγράφων ή τη μεταφορά κειμένων, σε κυλίνδρους πλάτους &lt;= 36 cm ή σε φύλλα με σχήμα τετράγωνο ή ορθογώνιο, των οποίων καμμία πλευρά δεν είναι &gt; 36 c</t>
  </si>
  <si>
    <t>6703'</t>
  </si>
  <si>
    <t>Τρίχες κεφαλής ανθρώπου διευθετημένες κατά τη φυσική τους φορά, λεπτυσμένες, λευκασμένες ή αλλιώς παρασκευασμένες, καθώς και μαλλί, τρίχες ζώων και άλλες υφαντικές ύλες, παρασκευασμένες για την κατασκευή περουκών ή παρομοίων ειδών (εκτός από τις φυσι</t>
  </si>
  <si>
    <t>9604'</t>
  </si>
  <si>
    <t>Κόσκινα (εκτός από απλά κόσκινα αποστράγγισης)</t>
  </si>
  <si>
    <t>7615'</t>
  </si>
  <si>
    <t>Είδη οικιακής χρήσης ή οικιακής οικονομίας, είδη υγιεινής ή ευπρεπισμού, και μέρη αυτών, από αργίλιο (εκτός από μπιτόνια, κουτιά και παρόμοια δοχεία της κλάσης 7612, είδη που έχουν χαρακτήρα εργαλείων, κουτάλια, κουτάλες, πηρούνια και άλλα είδη των κ</t>
  </si>
  <si>
    <t>9111'</t>
  </si>
  <si>
    <t>Πλαίσια για ρολόγια χεριού, τσέπης και παρόμοια ρολόγια (ό. συμπ. τα χρονόμετρα του αυτού τύπου) της κλάσης 9101 ή 9102 και τα μέρη αυτών, π.δ.κ.α.</t>
  </si>
  <si>
    <t>9016'</t>
  </si>
  <si>
    <t>Ζυγοί με ευαισθησία 50 mg ή μεγαλύτερη, έστω και με σταθμά</t>
  </si>
  <si>
    <t>7316'</t>
  </si>
  <si>
    <t>Αγκυρες, κερκέτια και μέρη αυτών, από σίδηρο ή χάλυβα</t>
  </si>
  <si>
    <t>4409'</t>
  </si>
  <si>
    <t>Ξυλεία στην οποία περιλαμβάνονται και οι σανίδες και τα πηχάκια για παρκέτα, μη συναρμολογημένα με καθορισμένη μορφή με εξοχές-γλωσσίδια, αυλάκια, εντομές, πλαγιοτομές, αρμούς σε σχήμα V, γλυφές, στρογγυλεμένη ή παρόμοια σε όλο το μήκος μίας ή περισσ</t>
  </si>
  <si>
    <t>7321'</t>
  </si>
  <si>
    <t>Θερμάστρες, λέβητες με εστία, μαγειρεία ( έστω και εκείνα που μπορούν να χρησιμοποιηθούν βοηθητικά για την κεντρική θέρμανση), σχάρες ψησίματος, μαγκάλια, καμινάτα υγραερίου, θερμαντήρες φαγητών και παρόμοιες μη ηλεκτρικές συσκευές για οικιακή χρήσηκ</t>
  </si>
  <si>
    <t>9024'</t>
  </si>
  <si>
    <t>Μηχανές και συσκευές για τον έλεγχο της σκληρότητας, της αντοχής σε εφελκυσμό ή συμπίεση, της ελαστικότητας ή άλλων μηχανικών ιδιοτήτων των υλικών (π.χ. μετάλλων, ξύλου, υφαντικών υλών, χαρτιού, πλαστικών υλών)</t>
  </si>
  <si>
    <t>8417'</t>
  </si>
  <si>
    <t>Κλίβανοι βιομηχανικοί ή εργαστηρίων, μη ηλεκτρικοί, ό. συμπ. οι αποτεφρωτήρες (εκτός από ξηραντήρια και κλιβάνους πυρόλυσης)</t>
  </si>
  <si>
    <t>9305'</t>
  </si>
  <si>
    <t>Μέρη και εξαρτήματα για όπλα και παρόμοια είδη των κλάσεων 9301 έως 9304, π.δ.κ.α.</t>
  </si>
  <si>
    <t>7223'</t>
  </si>
  <si>
    <t>Σύρματα από ανοξείδωτο χάλυβα, περιελιγμένα ακανόνιστα ή σε πηνία (εκτός από χοντρόσυρμα)</t>
  </si>
  <si>
    <t>7508'</t>
  </si>
  <si>
    <t>Τεχνουργήματα από νικέλιο, π.δ.κ.α. (εκτός από σκόνες, ψήγματα, ράβδους, είδη με καθορισμένη μορφή, σύρματα, ελάσματα, ταινίες, φύλλα, σωλήνες, καθώς και συνδέσμους, εξαρτήματα σύμπλεξης και ζεύκτες σωληνώσεων)</t>
  </si>
  <si>
    <t>7017'</t>
  </si>
  <si>
    <t>Γυάλινα είδη εργαστηρίου, υγιεινής ή φαρμακείου, έστω και με αριθμητικές ή ογκομετρικές ενδείξεις (εκτός από δοχεία για τη μεταφορά ή τη συσκευασία, καθώς και όργανα, μηχανήματα και συσκευές για μετρήσεις, πειράματα και ιατρικές χρήσεις του κεφαλαίου</t>
  </si>
  <si>
    <t>7306'</t>
  </si>
  <si>
    <t>Σωλήνες και κοίλα είδη με καθορισμένη μορφή (π.χ. συγκολλημένα, καρφωτά, θηλυκωμένα ή με απλώς συνενωμένα άκρα), από σίδηρο ή χάλυβα (εκτός από σωλήνες χωρίς συγκόλληση, καθώς και σωλήνες με κυκλική εσωτερική και εξωτερική εγκάρσια τομή και με εξωτερ</t>
  </si>
  <si>
    <t>5901'</t>
  </si>
  <si>
    <t>Υφάσματα επιχρισμένα με κόλλα ή με αμυλώδεις ουσίες, των τύπων που χρησιμοποιούνται για τη βιβλιοδεσία, χαρτοδεσία, κατασκευή θηκών ή παρόμοιες χρήσεις. Υφάσματα για ιχνογράφηση ή διαφανή για το σχέδιο. Υφάσματα παρασκευασμένα για τη ζωγραφική. Υφάσμ</t>
  </si>
  <si>
    <t>9007'</t>
  </si>
  <si>
    <t>Κινηματογραφικές μηχανές λήψης και μηχανές προβολής ταινιών, έστω και με ενσωματωμένες συσκευές εγγραφής ή αναπαραγωγής του ήχου (εκτός από συσκευές βιντεοτεχνικής)</t>
  </si>
  <si>
    <t>4411'</t>
  </si>
  <si>
    <t>Πλάκες-διαφράγματα από ίνες ξύλου ή άλλες ξυλώδεις ύλες, έστω και συσσωματωμένες με ρητίνες ή άλλα οργανικά συνδετικά (εκτός από πλάκες-διαφράγματα από μικρά τεμάχια, έστω και συνδυασμένες με μία ή περισσότερες πλάκες-διαφράγματα από ίνες. Ξυλεία σεα</t>
  </si>
  <si>
    <t>8486'</t>
  </si>
  <si>
    <t xml:space="preserve">Μηχανές και συσκευές του τύπου που χρησιμοποιούνται αποκλειστικά ή κυρίως για την κατασκευή  πλινθωμάτων, ή δίσκων (wafers) ή διατάξεων με ημιαγωγό, ηλεκτρονικών ολοκληρωμένων κυκλωμάτων ή διατάξεων απεικόνισης με επίπεδη οθόνη. Μηχανές και συσκευές </t>
  </si>
  <si>
    <t>6406'</t>
  </si>
  <si>
    <t>Μέρη υποδημάτων (ό. συμπ. τα άνω τμήματα έστω και προσαρμοσμένα σε πέλματα, αλλά όχι σε εξωτερικά πέλματα). Εσωτερικά κινητά πέλματα, υποφτέρνια και παρόμοια κινητά είδη. Γκέτες και παρόμοια είδη, καθώς και μέρη αυτών (εκτός των ειδών από αμίαντο)</t>
  </si>
  <si>
    <t>8433'</t>
  </si>
  <si>
    <t>Μηχανές και συσκευές για τη συγκομιδή ή τον αλωνισμό γεωργικών προϊόντων, ό. συμπ. οι μηχανές για το μπαλάρισμα αχύρου ή σανού. Κουρευτικές μηχανές χόρτου και άλλες θεριστικές μηχανές. Μηχανές για τον καθαρισμό ή τη διαλογή αυγών, φρούτων και άλλων γ</t>
  </si>
  <si>
    <t>7001'</t>
  </si>
  <si>
    <t>Σκόνη από γυαλί και άλλα απορρίμματα και θραύσματα από γυαλί, καθώς και γυαλί σε μάζα (εκτός από γυαλί σε μορφή σκόνης, κόκκων, λεπτών λεπίδων ή νιφάδων)</t>
  </si>
  <si>
    <t>7418'</t>
  </si>
  <si>
    <t>Είδη οικιακής χρήσης ή οικιακής οικονομίας, υγιεινής ή ευπρεπισμού και μέρη αυτών, από χαλκό (εκτός από τις συσκευές κουζίνας και τις συσκευές για θέρμανση της κλάσης 7417, μπιτόνια, κουτιά και παρόμοια δοχεία της κλάσης 7419, είδη που έχουν το χαρακ</t>
  </si>
  <si>
    <t>8305'</t>
  </si>
  <si>
    <t>Μηχανισμοί για το δέσιμο σε κινητά φύλλα ή για φακέλους αρχειοθέτησης, συνδετήρες επιστολών, γωνίες σύνδεσης επιστολών, συνδετήρες εγγράφων, καβαλάρηδες καρτελών και παρόμοια είδη γραφείου, από κοινά μέταλλα (εκτός από πινέζες και συνδετήρες για βιβλ</t>
  </si>
  <si>
    <t>8442'</t>
  </si>
  <si>
    <t>Μηχανές και συσκευές (εκτός από τις εργαλειομηχανές των κλάσεων 8456 έως 8465) για τη χύτευση ή τη στοιχειοθέτηση των τυπογραφικών στοιχείων ή για την παρασκευή ή κατασκευή των τυπογραφικών πλακών, τυποσανίδων, κυλίνδρων ή άλλων οργάνων εκτύπωσης. Τυ</t>
  </si>
  <si>
    <t>8475'</t>
  </si>
  <si>
    <t>Μηχανές για τη συναρμολόγηση των ηλεκτρικών λαμπτήρων που αποτελούνται από γυάλινη φύσιγγα ή γυάλινο σωλήνα, των ηλεκτρονικών λυχνιών ή των λαμπτήρων για την παραγωγή αστραπιαίου φωτός (φλας). Μηχανές για την παραγωγή ή την κατεργασία σε θερμή κατάστ</t>
  </si>
  <si>
    <t>8502'</t>
  </si>
  <si>
    <t>Συγκροτήματα παραγωγής ηλεκτρικού ρεύματος και ηλεκτρικοί περιστροφικοί μετατροπείς</t>
  </si>
  <si>
    <t>9201'</t>
  </si>
  <si>
    <t>Πιάνα, ό. συμπ. τα αυτόματα πιάνα. Τσέμπαλα και άλλα έγχορδα όργανα με κλίμακα πλήκτρων</t>
  </si>
  <si>
    <t>9618'</t>
  </si>
  <si>
    <t>Κούκλες ραπτών, κούκλες βιτρίνας και παρόμοια είδη, κινούμενες φιγούρες και παραστάσεις για βιτρίνες (εκτός από τα ίδια τα προβαλλόμενα προϊόντα, κούκλες-παιχνίδια και προπλάσματα για τη βιτρίνα)</t>
  </si>
  <si>
    <t>8459'</t>
  </si>
  <si>
    <t>Εργαλειομηχανές, περιλαμβανομένων και των μονάδων επεξεργασίας μετάλλου με ολισθητήρες, που λειτουργούν με αφαίρεση υλικού, για τη διάτρηση, εκτόρνευση, εκγλύφανση και την κατασκευή εξωτερικών ή εσωτερικών σπειρωμάτων σε μέταλλα (εκτός από τους τόρνο</t>
  </si>
  <si>
    <t>9605'</t>
  </si>
  <si>
    <t>Σύνολα ειδών ταξιδιού νεσεσέρ, για την περιποίηση του σώματος, το ράψιμο, το καθάρισμα των υποδημάτων ή των ενδυμάτων (εκτός από σύνολα για την περιποίηση των χεριών)</t>
  </si>
  <si>
    <t>9508'</t>
  </si>
  <si>
    <t>Περιστρεφόμενα οχήματα για διασκέδαση, κούνιες, περίπτερα σκοποβολής και άλλα είδη πλανόδιων επιχειρήσεων. Τσίρκα, θηριοτροφεία και περιοδεύοντες θίασοι (εκτός από περίπτερα πώλησης εμπορευμάτων - ό. συμπ. τα περίπτερα για την πώληση ορισμένων εμπορε</t>
  </si>
  <si>
    <t>9610'</t>
  </si>
  <si>
    <t>Πλάκες από σχιστόλιθο και άλλες πλάκες, για γράψιμο ή σχεδίαση, έστω και σε πλαίσιο</t>
  </si>
  <si>
    <t>8514'</t>
  </si>
  <si>
    <t>Κλίβανοι βιομηχανικοί ή εργαστηρίων, ηλεκτρικοί, ό. συμπ. οι κλίβανοι που λειτουργούν με επαγωγή ή με διηλεκτρική θέρμανση (εκτός των ξηραντήριων). Αλλες συσκευές βιομηχανικές ή εργαστηρίων για τη θερμική επεξεργασία υλών με επαγωγή ή διηλεκτρική θέρ</t>
  </si>
  <si>
    <t>7317'</t>
  </si>
  <si>
    <t>Περόνες, καρφιά, πινέζες, συνδετήρες μυτεροί, συνδετήρες κυματοειδείς ή λοξότμητοι (εκτός των συνδετήρων της κλάσης 8305) και παρόμοια είδη, από σίδηρο ή χάλυβα, έστω και με κεφάλι από άλλες ύλες, εκτός εκείνων που έχουν κεφάλι από χαλκό</t>
  </si>
  <si>
    <t>8545'</t>
  </si>
  <si>
    <t>Ηλεκτρόδια από άνθρακα, ψήκτρες από άνθρακα, άνθρακες για λαμπτήρες, συστοιχίες ηλεκτρικών στηλών, ηλεκτρικές στήλες και άλλα είδη για ηλεκτροτεχνική χρήση, από γραφίτη ή άλλες ενώσεις του άνθρακα, έστω και σε ένωση με μέταλλο</t>
  </si>
  <si>
    <t>8214'</t>
  </si>
  <si>
    <t>Είδη μαχαιροποιίας, π.δ.κ.α. (π.χ. μηχανές κουρέματος και ψαλιδίσματος των μαλλιών, σχιστήρια, σκαπτικές λεπίδες, μαχαίρια λιανίσματος για κρεοπώλες ή την κουζίνα και χαρτοκόπτες), από κοινά μέταλλα. Οργανα και συλλογές για την περιποίηση των χεριώνή</t>
  </si>
  <si>
    <t>9022'</t>
  </si>
  <si>
    <t>Συσκευές ακτίνων Χ και συσκευές που χρησιμοποιούν τις ακτινοβολίες άλφα, βήτα και γάμα, έστω και για ιατρική, χειρουργική, οδοντιατρική ή κτηνιατρική χρήση, ό. συμπ. οι συσκευές ακτινογραφίας ή ακτινοθεραπείας, οι σωλήνες ακτίνων Χ και άλλες διατάξει</t>
  </si>
  <si>
    <t>7507'</t>
  </si>
  <si>
    <t>Σωλήνες, καθώς και σύνδεσμοι, εξαρτήματα σύμπλεξης και ζεύκτες σωληνώσεων (π.χ. καμπύλες ή περιβλήματα), από νικέλιο</t>
  </si>
  <si>
    <t>9304'</t>
  </si>
  <si>
    <t>Τουφέκια, καραμπίνες και πιστόλια με ελατήριο, συμπιεσμένο αέρα ή συμπιεσμένο αέριο, ρόπαλα και άλλα μη πυροβολούντα όπλα (εκτός από σπαθιά, ξίφη, ξιφολόγχες και άλλα όπλα με λεπίδα της κλάσης 9307)</t>
  </si>
  <si>
    <t>8546'</t>
  </si>
  <si>
    <t>Μονωτήρες για ηλεκτροτεχνική χρήση, από ύλες παντός τύπου (εκτός από μονωτικά τεμάχια)</t>
  </si>
  <si>
    <t>3802'</t>
  </si>
  <si>
    <t>Άνθρακες ενεργοποιημένοι. Φυσικές ορυκτές ύλες ενεργοποιημένες. Άνθρακες ζωϊκής προέλευσης, στους οποίους περιλαμβάνεται και ο εξασθενισμένος ζωϊκός άνθρακας</t>
  </si>
  <si>
    <t>5703'</t>
  </si>
  <si>
    <t>Τάπητες και άλλες επενδύσεις δαπέδου από υφαντικές ύλες, φουντωτοί βελουδωτή κατασκευή με βελόνα, έστω και έτοιμοι</t>
  </si>
  <si>
    <t>6306'</t>
  </si>
  <si>
    <t>Καλύμματα εμπορευμάτων, οχημάτων κλπ. και εξωτερικά προπετάσματα (τέντες), σκηνές, ιστία για σκάφη, ιστιοσανίδες και οχήματα χερσαίων μεταφορών, καθώς και είδη κατασκήνωσης, από υφαντουργικά προiόντα παντός τύπου (εκτός από επίπεδα προστατευτικά καλύ</t>
  </si>
  <si>
    <t>7210'</t>
  </si>
  <si>
    <t>Πλατέα προϊόντα έλασης από σίδηρο ή από όχι σε κράμα χάλυβα, με πλάτος &gt;= 600 mm, που έχουν ελαθεί σε θερμή ή ψυχρή κατάσταση, επιστρωμένα με άλλο μέταλλο ή επενδυμένα</t>
  </si>
  <si>
    <t>7412'</t>
  </si>
  <si>
    <t>Σύνδεσμοι, εξαρτήματα σύμπλεξης και ζεύκτες σωληνώσεων (π.χ. καμπύλες ή περιβλήματα), από χαλκό</t>
  </si>
  <si>
    <t>7413'</t>
  </si>
  <si>
    <t>Κορδόνια, καλώδια, σχοινιά και παρόμοια είδη, από χαλκό (εκτός από μονωμένα είδη για την ηλεκτροτεχνία)</t>
  </si>
  <si>
    <t>7907'</t>
  </si>
  <si>
    <t>Τεχνουργήματα από ψευδάργυρο, π.δ.κ.α.</t>
  </si>
  <si>
    <t>8405'</t>
  </si>
  <si>
    <t>Συσκευές παραγωγής αεραερίου ή υδραερίου, έστω και με τις διατάξεις καθαρισμού τους. Συσκευές παραγωγής ασετυλίνης και παρόμοιες συσκευές παραγωγής αερίων, που λειτουργούν με νερό, έστω και με τις διατάξεις καθαρισμού τους (εκτός από κλιβάνους κωκ, 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</si>
</sst>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u/>
      <sz val="11"/>
      <name val="Arial Narrow"/>
      <family val="2"/>
      <charset val="161"/>
    </font>
    <font>
      <sz val="9"/>
      <name val="Arial Narrow"/>
      <family val="2"/>
      <charset val="161"/>
    </font>
    <font>
      <sz val="11"/>
      <color indexed="8"/>
      <name val="Calibri"/>
      <family val="2"/>
      <charset val="161"/>
    </font>
    <font>
      <b/>
      <sz val="9"/>
      <color indexed="8"/>
      <name val="Arial Narrow"/>
      <family val="2"/>
      <charset val="161"/>
    </font>
    <font>
      <b/>
      <sz val="9"/>
      <name val="Arial Narrow"/>
      <family val="2"/>
      <charset val="161"/>
    </font>
    <font>
      <sz val="9"/>
      <color indexed="64"/>
      <name val="Arial Narrow"/>
      <family val="2"/>
      <charset val="161"/>
    </font>
    <font>
      <sz val="9"/>
      <name val="Arial Narrow "/>
      <charset val="161"/>
    </font>
    <font>
      <b/>
      <i/>
      <sz val="7"/>
      <name val="Arial Narrow"/>
      <family val="2"/>
      <charset val="161"/>
    </font>
    <font>
      <i/>
      <sz val="7"/>
      <color indexed="64"/>
      <name val="Arial Narrow"/>
      <family val="2"/>
      <charset val="161"/>
    </font>
    <font>
      <i/>
      <sz val="7"/>
      <name val="Arial Narrow"/>
      <family val="2"/>
      <charset val="161"/>
    </font>
    <font>
      <i/>
      <sz val="7"/>
      <name val="Arial Narrow "/>
      <charset val="161"/>
    </font>
    <font>
      <sz val="9"/>
      <color indexed="8"/>
      <name val="Arial Narrow"/>
      <family val="2"/>
      <charset val="161"/>
    </font>
    <font>
      <i/>
      <sz val="9"/>
      <name val="Arial Narrow"/>
      <family val="2"/>
      <charset val="161"/>
    </font>
  </fonts>
  <fills count="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2499465926084170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cellStyleXfs>
  <cellXfs count="61">
    <xf numFmtId="0" fontId="0" fillId="0" borderId="0" xfId="0"/>
    <xf numFmtId="0" fontId="1" fillId="0" borderId="0" xfId="0" applyFont="1" applyAlignment="1">
      <alignment horizontal="center"/>
    </xf>
    <xf numFmtId="0" fontId="2" fillId="0" borderId="0" xfId="0" applyFont="1"/>
    <xf numFmtId="0" fontId="4" fillId="2" borderId="1" xfId="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4" fillId="2" borderId="5" xfId="1" applyFont="1" applyFill="1" applyBorder="1" applyAlignment="1">
      <alignment horizontal="center" vertical="center"/>
    </xf>
    <xf numFmtId="3" fontId="4" fillId="2" borderId="4" xfId="1" applyNumberFormat="1" applyFont="1" applyFill="1" applyBorder="1" applyAlignment="1">
      <alignment horizontal="center"/>
    </xf>
    <xf numFmtId="3" fontId="4" fillId="2" borderId="2" xfId="1" applyNumberFormat="1" applyFont="1" applyFill="1" applyBorder="1" applyAlignment="1">
      <alignment horizontal="center"/>
    </xf>
    <xf numFmtId="3" fontId="4" fillId="2" borderId="3" xfId="1" applyNumberFormat="1" applyFont="1" applyFill="1" applyBorder="1" applyAlignment="1">
      <alignment horizontal="center"/>
    </xf>
    <xf numFmtId="3" fontId="4" fillId="2" borderId="6" xfId="1" applyNumberFormat="1" applyFont="1" applyFill="1" applyBorder="1" applyAlignment="1">
      <alignment horizontal="center"/>
    </xf>
    <xf numFmtId="0" fontId="5" fillId="2" borderId="2" xfId="0" applyFont="1" applyFill="1" applyBorder="1" applyAlignment="1">
      <alignment horizontal="right"/>
    </xf>
    <xf numFmtId="0" fontId="5" fillId="2" borderId="3" xfId="0" applyFont="1" applyFill="1" applyBorder="1" applyAlignment="1">
      <alignment horizontal="right"/>
    </xf>
    <xf numFmtId="0" fontId="5" fillId="2" borderId="6" xfId="0" applyFont="1" applyFill="1" applyBorder="1" applyAlignment="1">
      <alignment horizontal="right"/>
    </xf>
    <xf numFmtId="3" fontId="5" fillId="2" borderId="4" xfId="0" applyNumberFormat="1" applyFont="1" applyFill="1" applyBorder="1" applyAlignment="1">
      <alignment horizontal="right" vertical="center"/>
    </xf>
    <xf numFmtId="4" fontId="5" fillId="2" borderId="4" xfId="0" applyNumberFormat="1" applyFont="1" applyFill="1" applyBorder="1" applyAlignment="1">
      <alignment horizontal="right" vertical="center"/>
    </xf>
    <xf numFmtId="0" fontId="2" fillId="0" borderId="0" xfId="0" applyFont="1" applyAlignment="1">
      <alignment horizontal="center"/>
    </xf>
    <xf numFmtId="0" fontId="5" fillId="0" borderId="4" xfId="0" applyFont="1" applyBorder="1" applyAlignment="1">
      <alignment vertical="center" wrapText="1"/>
    </xf>
    <xf numFmtId="49" fontId="6" fillId="0" borderId="4" xfId="0" quotePrefix="1" applyNumberFormat="1" applyFont="1" applyBorder="1" applyAlignment="1">
      <alignment vertical="center" wrapText="1"/>
    </xf>
    <xf numFmtId="49" fontId="6" fillId="0" borderId="4" xfId="0" applyNumberFormat="1" applyFont="1" applyBorder="1" applyAlignment="1">
      <alignment vertical="center" wrapText="1"/>
    </xf>
    <xf numFmtId="3" fontId="7" fillId="0" borderId="4" xfId="0" applyNumberFormat="1" applyFont="1" applyBorder="1" applyAlignment="1">
      <alignment horizontal="right" vertical="center"/>
    </xf>
    <xf numFmtId="4" fontId="2" fillId="0" borderId="4" xfId="0" applyNumberFormat="1" applyFont="1" applyBorder="1" applyAlignment="1">
      <alignment horizontal="right" vertical="center"/>
    </xf>
    <xf numFmtId="3" fontId="6" fillId="0" borderId="4" xfId="0" applyNumberFormat="1" applyFont="1" applyBorder="1" applyAlignment="1">
      <alignment horizontal="right" vertical="center"/>
    </xf>
    <xf numFmtId="0" fontId="7" fillId="0" borderId="4" xfId="0" quotePrefix="1" applyFont="1" applyBorder="1" applyAlignment="1">
      <alignment horizontal="center"/>
    </xf>
    <xf numFmtId="0" fontId="7" fillId="0" borderId="4" xfId="0" applyFont="1" applyBorder="1" applyAlignment="1">
      <alignment horizontal="left"/>
    </xf>
    <xf numFmtId="0" fontId="2" fillId="0" borderId="4" xfId="0" applyFont="1" applyBorder="1" applyAlignment="1">
      <alignment horizontal="right" vertical="center"/>
    </xf>
    <xf numFmtId="0" fontId="8" fillId="3" borderId="1" xfId="0" applyFont="1" applyFill="1" applyBorder="1" applyAlignment="1">
      <alignment horizontal="center" vertical="center" wrapText="1"/>
    </xf>
    <xf numFmtId="49" fontId="9" fillId="0" borderId="4" xfId="0" quotePrefix="1" applyNumberFormat="1" applyFont="1" applyBorder="1" applyAlignment="1">
      <alignment vertical="center" wrapText="1"/>
    </xf>
    <xf numFmtId="49" fontId="9" fillId="0" borderId="4" xfId="0" applyNumberFormat="1" applyFont="1" applyBorder="1" applyAlignment="1">
      <alignment vertical="center" wrapText="1"/>
    </xf>
    <xf numFmtId="49" fontId="9" fillId="0" borderId="4" xfId="0" applyNumberFormat="1" applyFont="1" applyBorder="1" applyAlignment="1">
      <alignment horizontal="right" vertical="center" wrapText="1"/>
    </xf>
    <xf numFmtId="3" fontId="9" fillId="0" borderId="4" xfId="0" applyNumberFormat="1" applyFont="1" applyBorder="1" applyAlignment="1">
      <alignment horizontal="right" vertical="center"/>
    </xf>
    <xf numFmtId="4" fontId="10" fillId="0" borderId="4" xfId="0" applyNumberFormat="1" applyFont="1" applyBorder="1" applyAlignment="1">
      <alignment horizontal="right" vertical="center"/>
    </xf>
    <xf numFmtId="0" fontId="10" fillId="0" borderId="0" xfId="0" applyFont="1"/>
    <xf numFmtId="0" fontId="8" fillId="3" borderId="7" xfId="0" applyFont="1" applyFill="1" applyBorder="1" applyAlignment="1">
      <alignment horizontal="center" vertical="center" wrapText="1"/>
    </xf>
    <xf numFmtId="3" fontId="11" fillId="0" borderId="4" xfId="0" applyNumberFormat="1" applyFont="1" applyBorder="1" applyAlignment="1">
      <alignment horizontal="right" vertical="center"/>
    </xf>
    <xf numFmtId="0" fontId="10" fillId="0" borderId="4" xfId="0" applyFont="1" applyBorder="1" applyAlignment="1">
      <alignment horizontal="right" vertical="center"/>
    </xf>
    <xf numFmtId="0" fontId="8" fillId="3" borderId="5" xfId="0" applyFont="1" applyFill="1" applyBorder="1" applyAlignment="1">
      <alignment horizontal="center" vertical="center" wrapText="1"/>
    </xf>
    <xf numFmtId="0" fontId="4" fillId="2" borderId="4" xfId="1" applyFont="1" applyFill="1" applyBorder="1" applyAlignment="1">
      <alignment horizontal="center" vertical="center"/>
    </xf>
    <xf numFmtId="0" fontId="12" fillId="2" borderId="4" xfId="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right"/>
    </xf>
    <xf numFmtId="3" fontId="5" fillId="2" borderId="4" xfId="0" applyNumberFormat="1" applyFont="1" applyFill="1" applyBorder="1" applyAlignment="1">
      <alignment horizontal="right"/>
    </xf>
    <xf numFmtId="4" fontId="5" fillId="2" borderId="4" xfId="0" applyNumberFormat="1" applyFont="1" applyFill="1" applyBorder="1" applyAlignment="1">
      <alignment horizontal="right"/>
    </xf>
    <xf numFmtId="0" fontId="5" fillId="0" borderId="4" xfId="0" applyFont="1" applyBorder="1" applyAlignment="1">
      <alignment horizontal="center" vertical="center"/>
    </xf>
    <xf numFmtId="0" fontId="2" fillId="0" borderId="4" xfId="0" quotePrefix="1" applyFont="1" applyBorder="1" applyAlignment="1">
      <alignment horizontal="center" vertical="center"/>
    </xf>
    <xf numFmtId="0" fontId="2" fillId="0" borderId="4" xfId="0" applyFont="1" applyBorder="1" applyAlignment="1">
      <alignment vertical="center" wrapText="1"/>
    </xf>
    <xf numFmtId="3" fontId="2" fillId="0" borderId="4" xfId="0" applyNumberFormat="1" applyFont="1" applyBorder="1" applyAlignment="1">
      <alignment horizontal="right" vertical="center"/>
    </xf>
    <xf numFmtId="3" fontId="13" fillId="0" borderId="4" xfId="0" applyNumberFormat="1" applyFont="1" applyBorder="1" applyAlignment="1">
      <alignment horizontal="right" vertical="center"/>
    </xf>
    <xf numFmtId="4" fontId="13" fillId="0" borderId="4" xfId="0" applyNumberFormat="1" applyFont="1" applyBorder="1" applyAlignment="1">
      <alignment horizontal="right" vertical="center"/>
    </xf>
    <xf numFmtId="0" fontId="13" fillId="0" borderId="4" xfId="0" applyFont="1" applyBorder="1" applyAlignment="1">
      <alignment horizontal="right" vertical="center"/>
    </xf>
    <xf numFmtId="49" fontId="6" fillId="0" borderId="4" xfId="0" quotePrefix="1" applyNumberFormat="1" applyFont="1" applyBorder="1" applyAlignment="1">
      <alignment horizontal="center"/>
    </xf>
    <xf numFmtId="49" fontId="6" fillId="0" borderId="4" xfId="0" applyNumberFormat="1" applyFont="1" applyBorder="1" applyAlignment="1">
      <alignment horizontal="left"/>
    </xf>
    <xf numFmtId="0" fontId="2" fillId="0" borderId="4" xfId="0" applyFont="1" applyBorder="1"/>
    <xf numFmtId="0" fontId="8" fillId="4" borderId="1" xfId="0" applyFont="1" applyFill="1" applyBorder="1" applyAlignment="1">
      <alignment horizontal="center" vertical="center"/>
    </xf>
    <xf numFmtId="0" fontId="10" fillId="0" borderId="4" xfId="0" quotePrefix="1" applyFont="1" applyBorder="1" applyAlignment="1">
      <alignment horizontal="center" vertical="center"/>
    </xf>
    <xf numFmtId="0" fontId="10" fillId="0" borderId="4" xfId="0" applyFont="1" applyBorder="1" applyAlignment="1">
      <alignment vertical="center" wrapText="1"/>
    </xf>
    <xf numFmtId="0" fontId="10" fillId="0" borderId="4" xfId="0" applyFont="1" applyBorder="1" applyAlignment="1">
      <alignment horizontal="right" vertical="center" wrapText="1"/>
    </xf>
    <xf numFmtId="3" fontId="10" fillId="0" borderId="4" xfId="0" applyNumberFormat="1" applyFont="1" applyBorder="1" applyAlignment="1">
      <alignment horizontal="right" vertical="center"/>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cellXfs>
  <cellStyles count="2">
    <cellStyle name="Normal" xfId="0" builtinId="0"/>
    <cellStyle name="Βασικό_Φύλλο1" xfId="1" xr:uid="{A55B8337-B10D-46B3-8A9E-67772A7CA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1F466-FAA6-4D5A-8DBB-5894C57E2B00}">
  <dimension ref="A1:Q455"/>
  <sheetViews>
    <sheetView tabSelected="1" workbookViewId="0">
      <selection activeCell="G9" sqref="G9"/>
    </sheetView>
  </sheetViews>
  <sheetFormatPr defaultColWidth="8.77734375" defaultRowHeight="13.2"/>
  <cols>
    <col min="1" max="1" width="3.109375" style="2" bestFit="1" customWidth="1"/>
    <col min="2" max="2" width="4.21875" style="2" bestFit="1" customWidth="1"/>
    <col min="3" max="3" width="55.5546875" style="2" customWidth="1"/>
    <col min="4" max="4" width="9" style="2" bestFit="1" customWidth="1"/>
    <col min="5" max="5" width="8.6640625" style="2" bestFit="1" customWidth="1"/>
    <col min="6" max="6" width="7.6640625" style="2" bestFit="1" customWidth="1"/>
    <col min="7" max="7" width="8.6640625" style="2" bestFit="1" customWidth="1"/>
    <col min="8" max="8" width="7.6640625" style="2" customWidth="1"/>
    <col min="9" max="9" width="8.6640625" style="2" customWidth="1"/>
    <col min="10" max="10" width="7.6640625" style="2" customWidth="1"/>
    <col min="11" max="11" width="8.6640625" style="2" customWidth="1"/>
    <col min="12" max="12" width="7.6640625" style="2" customWidth="1"/>
    <col min="13" max="13" width="8.6640625" style="2" customWidth="1"/>
    <col min="14" max="17" width="8.21875" style="2" customWidth="1"/>
    <col min="18" max="256" width="8.77734375" style="2"/>
    <col min="257" max="257" width="3.109375" style="2" bestFit="1" customWidth="1"/>
    <col min="258" max="258" width="4.21875" style="2" bestFit="1" customWidth="1"/>
    <col min="259" max="259" width="55.5546875" style="2" customWidth="1"/>
    <col min="260" max="260" width="9" style="2" bestFit="1" customWidth="1"/>
    <col min="261" max="261" width="8.6640625" style="2" bestFit="1" customWidth="1"/>
    <col min="262" max="262" width="7.6640625" style="2" bestFit="1" customWidth="1"/>
    <col min="263" max="263" width="8.6640625" style="2" bestFit="1" customWidth="1"/>
    <col min="264" max="264" width="7.6640625" style="2" customWidth="1"/>
    <col min="265" max="265" width="8.6640625" style="2" customWidth="1"/>
    <col min="266" max="266" width="7.6640625" style="2" customWidth="1"/>
    <col min="267" max="267" width="8.6640625" style="2" customWidth="1"/>
    <col min="268" max="268" width="7.6640625" style="2" customWidth="1"/>
    <col min="269" max="269" width="8.6640625" style="2" customWidth="1"/>
    <col min="270" max="273" width="8.21875" style="2" customWidth="1"/>
    <col min="274" max="512" width="8.77734375" style="2"/>
    <col min="513" max="513" width="3.109375" style="2" bestFit="1" customWidth="1"/>
    <col min="514" max="514" width="4.21875" style="2" bestFit="1" customWidth="1"/>
    <col min="515" max="515" width="55.5546875" style="2" customWidth="1"/>
    <col min="516" max="516" width="9" style="2" bestFit="1" customWidth="1"/>
    <col min="517" max="517" width="8.6640625" style="2" bestFit="1" customWidth="1"/>
    <col min="518" max="518" width="7.6640625" style="2" bestFit="1" customWidth="1"/>
    <col min="519" max="519" width="8.6640625" style="2" bestFit="1" customWidth="1"/>
    <col min="520" max="520" width="7.6640625" style="2" customWidth="1"/>
    <col min="521" max="521" width="8.6640625" style="2" customWidth="1"/>
    <col min="522" max="522" width="7.6640625" style="2" customWidth="1"/>
    <col min="523" max="523" width="8.6640625" style="2" customWidth="1"/>
    <col min="524" max="524" width="7.6640625" style="2" customWidth="1"/>
    <col min="525" max="525" width="8.6640625" style="2" customWidth="1"/>
    <col min="526" max="529" width="8.21875" style="2" customWidth="1"/>
    <col min="530" max="768" width="8.77734375" style="2"/>
    <col min="769" max="769" width="3.109375" style="2" bestFit="1" customWidth="1"/>
    <col min="770" max="770" width="4.21875" style="2" bestFit="1" customWidth="1"/>
    <col min="771" max="771" width="55.5546875" style="2" customWidth="1"/>
    <col min="772" max="772" width="9" style="2" bestFit="1" customWidth="1"/>
    <col min="773" max="773" width="8.6640625" style="2" bestFit="1" customWidth="1"/>
    <col min="774" max="774" width="7.6640625" style="2" bestFit="1" customWidth="1"/>
    <col min="775" max="775" width="8.6640625" style="2" bestFit="1" customWidth="1"/>
    <col min="776" max="776" width="7.6640625" style="2" customWidth="1"/>
    <col min="777" max="777" width="8.6640625" style="2" customWidth="1"/>
    <col min="778" max="778" width="7.6640625" style="2" customWidth="1"/>
    <col min="779" max="779" width="8.6640625" style="2" customWidth="1"/>
    <col min="780" max="780" width="7.6640625" style="2" customWidth="1"/>
    <col min="781" max="781" width="8.6640625" style="2" customWidth="1"/>
    <col min="782" max="785" width="8.21875" style="2" customWidth="1"/>
    <col min="786" max="1024" width="8.77734375" style="2"/>
    <col min="1025" max="1025" width="3.109375" style="2" bestFit="1" customWidth="1"/>
    <col min="1026" max="1026" width="4.21875" style="2" bestFit="1" customWidth="1"/>
    <col min="1027" max="1027" width="55.5546875" style="2" customWidth="1"/>
    <col min="1028" max="1028" width="9" style="2" bestFit="1" customWidth="1"/>
    <col min="1029" max="1029" width="8.6640625" style="2" bestFit="1" customWidth="1"/>
    <col min="1030" max="1030" width="7.6640625" style="2" bestFit="1" customWidth="1"/>
    <col min="1031" max="1031" width="8.6640625" style="2" bestFit="1" customWidth="1"/>
    <col min="1032" max="1032" width="7.6640625" style="2" customWidth="1"/>
    <col min="1033" max="1033" width="8.6640625" style="2" customWidth="1"/>
    <col min="1034" max="1034" width="7.6640625" style="2" customWidth="1"/>
    <col min="1035" max="1035" width="8.6640625" style="2" customWidth="1"/>
    <col min="1036" max="1036" width="7.6640625" style="2" customWidth="1"/>
    <col min="1037" max="1037" width="8.6640625" style="2" customWidth="1"/>
    <col min="1038" max="1041" width="8.21875" style="2" customWidth="1"/>
    <col min="1042" max="1280" width="8.77734375" style="2"/>
    <col min="1281" max="1281" width="3.109375" style="2" bestFit="1" customWidth="1"/>
    <col min="1282" max="1282" width="4.21875" style="2" bestFit="1" customWidth="1"/>
    <col min="1283" max="1283" width="55.5546875" style="2" customWidth="1"/>
    <col min="1284" max="1284" width="9" style="2" bestFit="1" customWidth="1"/>
    <col min="1285" max="1285" width="8.6640625" style="2" bestFit="1" customWidth="1"/>
    <col min="1286" max="1286" width="7.6640625" style="2" bestFit="1" customWidth="1"/>
    <col min="1287" max="1287" width="8.6640625" style="2" bestFit="1" customWidth="1"/>
    <col min="1288" max="1288" width="7.6640625" style="2" customWidth="1"/>
    <col min="1289" max="1289" width="8.6640625" style="2" customWidth="1"/>
    <col min="1290" max="1290" width="7.6640625" style="2" customWidth="1"/>
    <col min="1291" max="1291" width="8.6640625" style="2" customWidth="1"/>
    <col min="1292" max="1292" width="7.6640625" style="2" customWidth="1"/>
    <col min="1293" max="1293" width="8.6640625" style="2" customWidth="1"/>
    <col min="1294" max="1297" width="8.21875" style="2" customWidth="1"/>
    <col min="1298" max="1536" width="8.77734375" style="2"/>
    <col min="1537" max="1537" width="3.109375" style="2" bestFit="1" customWidth="1"/>
    <col min="1538" max="1538" width="4.21875" style="2" bestFit="1" customWidth="1"/>
    <col min="1539" max="1539" width="55.5546875" style="2" customWidth="1"/>
    <col min="1540" max="1540" width="9" style="2" bestFit="1" customWidth="1"/>
    <col min="1541" max="1541" width="8.6640625" style="2" bestFit="1" customWidth="1"/>
    <col min="1542" max="1542" width="7.6640625" style="2" bestFit="1" customWidth="1"/>
    <col min="1543" max="1543" width="8.6640625" style="2" bestFit="1" customWidth="1"/>
    <col min="1544" max="1544" width="7.6640625" style="2" customWidth="1"/>
    <col min="1545" max="1545" width="8.6640625" style="2" customWidth="1"/>
    <col min="1546" max="1546" width="7.6640625" style="2" customWidth="1"/>
    <col min="1547" max="1547" width="8.6640625" style="2" customWidth="1"/>
    <col min="1548" max="1548" width="7.6640625" style="2" customWidth="1"/>
    <col min="1549" max="1549" width="8.6640625" style="2" customWidth="1"/>
    <col min="1550" max="1553" width="8.21875" style="2" customWidth="1"/>
    <col min="1554" max="1792" width="8.77734375" style="2"/>
    <col min="1793" max="1793" width="3.109375" style="2" bestFit="1" customWidth="1"/>
    <col min="1794" max="1794" width="4.21875" style="2" bestFit="1" customWidth="1"/>
    <col min="1795" max="1795" width="55.5546875" style="2" customWidth="1"/>
    <col min="1796" max="1796" width="9" style="2" bestFit="1" customWidth="1"/>
    <col min="1797" max="1797" width="8.6640625" style="2" bestFit="1" customWidth="1"/>
    <col min="1798" max="1798" width="7.6640625" style="2" bestFit="1" customWidth="1"/>
    <col min="1799" max="1799" width="8.6640625" style="2" bestFit="1" customWidth="1"/>
    <col min="1800" max="1800" width="7.6640625" style="2" customWidth="1"/>
    <col min="1801" max="1801" width="8.6640625" style="2" customWidth="1"/>
    <col min="1802" max="1802" width="7.6640625" style="2" customWidth="1"/>
    <col min="1803" max="1803" width="8.6640625" style="2" customWidth="1"/>
    <col min="1804" max="1804" width="7.6640625" style="2" customWidth="1"/>
    <col min="1805" max="1805" width="8.6640625" style="2" customWidth="1"/>
    <col min="1806" max="1809" width="8.21875" style="2" customWidth="1"/>
    <col min="1810" max="2048" width="8.77734375" style="2"/>
    <col min="2049" max="2049" width="3.109375" style="2" bestFit="1" customWidth="1"/>
    <col min="2050" max="2050" width="4.21875" style="2" bestFit="1" customWidth="1"/>
    <col min="2051" max="2051" width="55.5546875" style="2" customWidth="1"/>
    <col min="2052" max="2052" width="9" style="2" bestFit="1" customWidth="1"/>
    <col min="2053" max="2053" width="8.6640625" style="2" bestFit="1" customWidth="1"/>
    <col min="2054" max="2054" width="7.6640625" style="2" bestFit="1" customWidth="1"/>
    <col min="2055" max="2055" width="8.6640625" style="2" bestFit="1" customWidth="1"/>
    <col min="2056" max="2056" width="7.6640625" style="2" customWidth="1"/>
    <col min="2057" max="2057" width="8.6640625" style="2" customWidth="1"/>
    <col min="2058" max="2058" width="7.6640625" style="2" customWidth="1"/>
    <col min="2059" max="2059" width="8.6640625" style="2" customWidth="1"/>
    <col min="2060" max="2060" width="7.6640625" style="2" customWidth="1"/>
    <col min="2061" max="2061" width="8.6640625" style="2" customWidth="1"/>
    <col min="2062" max="2065" width="8.21875" style="2" customWidth="1"/>
    <col min="2066" max="2304" width="8.77734375" style="2"/>
    <col min="2305" max="2305" width="3.109375" style="2" bestFit="1" customWidth="1"/>
    <col min="2306" max="2306" width="4.21875" style="2" bestFit="1" customWidth="1"/>
    <col min="2307" max="2307" width="55.5546875" style="2" customWidth="1"/>
    <col min="2308" max="2308" width="9" style="2" bestFit="1" customWidth="1"/>
    <col min="2309" max="2309" width="8.6640625" style="2" bestFit="1" customWidth="1"/>
    <col min="2310" max="2310" width="7.6640625" style="2" bestFit="1" customWidth="1"/>
    <col min="2311" max="2311" width="8.6640625" style="2" bestFit="1" customWidth="1"/>
    <col min="2312" max="2312" width="7.6640625" style="2" customWidth="1"/>
    <col min="2313" max="2313" width="8.6640625" style="2" customWidth="1"/>
    <col min="2314" max="2314" width="7.6640625" style="2" customWidth="1"/>
    <col min="2315" max="2315" width="8.6640625" style="2" customWidth="1"/>
    <col min="2316" max="2316" width="7.6640625" style="2" customWidth="1"/>
    <col min="2317" max="2317" width="8.6640625" style="2" customWidth="1"/>
    <col min="2318" max="2321" width="8.21875" style="2" customWidth="1"/>
    <col min="2322" max="2560" width="8.77734375" style="2"/>
    <col min="2561" max="2561" width="3.109375" style="2" bestFit="1" customWidth="1"/>
    <col min="2562" max="2562" width="4.21875" style="2" bestFit="1" customWidth="1"/>
    <col min="2563" max="2563" width="55.5546875" style="2" customWidth="1"/>
    <col min="2564" max="2564" width="9" style="2" bestFit="1" customWidth="1"/>
    <col min="2565" max="2565" width="8.6640625" style="2" bestFit="1" customWidth="1"/>
    <col min="2566" max="2566" width="7.6640625" style="2" bestFit="1" customWidth="1"/>
    <col min="2567" max="2567" width="8.6640625" style="2" bestFit="1" customWidth="1"/>
    <col min="2568" max="2568" width="7.6640625" style="2" customWidth="1"/>
    <col min="2569" max="2569" width="8.6640625" style="2" customWidth="1"/>
    <col min="2570" max="2570" width="7.6640625" style="2" customWidth="1"/>
    <col min="2571" max="2571" width="8.6640625" style="2" customWidth="1"/>
    <col min="2572" max="2572" width="7.6640625" style="2" customWidth="1"/>
    <col min="2573" max="2573" width="8.6640625" style="2" customWidth="1"/>
    <col min="2574" max="2577" width="8.21875" style="2" customWidth="1"/>
    <col min="2578" max="2816" width="8.77734375" style="2"/>
    <col min="2817" max="2817" width="3.109375" style="2" bestFit="1" customWidth="1"/>
    <col min="2818" max="2818" width="4.21875" style="2" bestFit="1" customWidth="1"/>
    <col min="2819" max="2819" width="55.5546875" style="2" customWidth="1"/>
    <col min="2820" max="2820" width="9" style="2" bestFit="1" customWidth="1"/>
    <col min="2821" max="2821" width="8.6640625" style="2" bestFit="1" customWidth="1"/>
    <col min="2822" max="2822" width="7.6640625" style="2" bestFit="1" customWidth="1"/>
    <col min="2823" max="2823" width="8.6640625" style="2" bestFit="1" customWidth="1"/>
    <col min="2824" max="2824" width="7.6640625" style="2" customWidth="1"/>
    <col min="2825" max="2825" width="8.6640625" style="2" customWidth="1"/>
    <col min="2826" max="2826" width="7.6640625" style="2" customWidth="1"/>
    <col min="2827" max="2827" width="8.6640625" style="2" customWidth="1"/>
    <col min="2828" max="2828" width="7.6640625" style="2" customWidth="1"/>
    <col min="2829" max="2829" width="8.6640625" style="2" customWidth="1"/>
    <col min="2830" max="2833" width="8.21875" style="2" customWidth="1"/>
    <col min="2834" max="3072" width="8.77734375" style="2"/>
    <col min="3073" max="3073" width="3.109375" style="2" bestFit="1" customWidth="1"/>
    <col min="3074" max="3074" width="4.21875" style="2" bestFit="1" customWidth="1"/>
    <col min="3075" max="3075" width="55.5546875" style="2" customWidth="1"/>
    <col min="3076" max="3076" width="9" style="2" bestFit="1" customWidth="1"/>
    <col min="3077" max="3077" width="8.6640625" style="2" bestFit="1" customWidth="1"/>
    <col min="3078" max="3078" width="7.6640625" style="2" bestFit="1" customWidth="1"/>
    <col min="3079" max="3079" width="8.6640625" style="2" bestFit="1" customWidth="1"/>
    <col min="3080" max="3080" width="7.6640625" style="2" customWidth="1"/>
    <col min="3081" max="3081" width="8.6640625" style="2" customWidth="1"/>
    <col min="3082" max="3082" width="7.6640625" style="2" customWidth="1"/>
    <col min="3083" max="3083" width="8.6640625" style="2" customWidth="1"/>
    <col min="3084" max="3084" width="7.6640625" style="2" customWidth="1"/>
    <col min="3085" max="3085" width="8.6640625" style="2" customWidth="1"/>
    <col min="3086" max="3089" width="8.21875" style="2" customWidth="1"/>
    <col min="3090" max="3328" width="8.77734375" style="2"/>
    <col min="3329" max="3329" width="3.109375" style="2" bestFit="1" customWidth="1"/>
    <col min="3330" max="3330" width="4.21875" style="2" bestFit="1" customWidth="1"/>
    <col min="3331" max="3331" width="55.5546875" style="2" customWidth="1"/>
    <col min="3332" max="3332" width="9" style="2" bestFit="1" customWidth="1"/>
    <col min="3333" max="3333" width="8.6640625" style="2" bestFit="1" customWidth="1"/>
    <col min="3334" max="3334" width="7.6640625" style="2" bestFit="1" customWidth="1"/>
    <col min="3335" max="3335" width="8.6640625" style="2" bestFit="1" customWidth="1"/>
    <col min="3336" max="3336" width="7.6640625" style="2" customWidth="1"/>
    <col min="3337" max="3337" width="8.6640625" style="2" customWidth="1"/>
    <col min="3338" max="3338" width="7.6640625" style="2" customWidth="1"/>
    <col min="3339" max="3339" width="8.6640625" style="2" customWidth="1"/>
    <col min="3340" max="3340" width="7.6640625" style="2" customWidth="1"/>
    <col min="3341" max="3341" width="8.6640625" style="2" customWidth="1"/>
    <col min="3342" max="3345" width="8.21875" style="2" customWidth="1"/>
    <col min="3346" max="3584" width="8.77734375" style="2"/>
    <col min="3585" max="3585" width="3.109375" style="2" bestFit="1" customWidth="1"/>
    <col min="3586" max="3586" width="4.21875" style="2" bestFit="1" customWidth="1"/>
    <col min="3587" max="3587" width="55.5546875" style="2" customWidth="1"/>
    <col min="3588" max="3588" width="9" style="2" bestFit="1" customWidth="1"/>
    <col min="3589" max="3589" width="8.6640625" style="2" bestFit="1" customWidth="1"/>
    <col min="3590" max="3590" width="7.6640625" style="2" bestFit="1" customWidth="1"/>
    <col min="3591" max="3591" width="8.6640625" style="2" bestFit="1" customWidth="1"/>
    <col min="3592" max="3592" width="7.6640625" style="2" customWidth="1"/>
    <col min="3593" max="3593" width="8.6640625" style="2" customWidth="1"/>
    <col min="3594" max="3594" width="7.6640625" style="2" customWidth="1"/>
    <col min="3595" max="3595" width="8.6640625" style="2" customWidth="1"/>
    <col min="3596" max="3596" width="7.6640625" style="2" customWidth="1"/>
    <col min="3597" max="3597" width="8.6640625" style="2" customWidth="1"/>
    <col min="3598" max="3601" width="8.21875" style="2" customWidth="1"/>
    <col min="3602" max="3840" width="8.77734375" style="2"/>
    <col min="3841" max="3841" width="3.109375" style="2" bestFit="1" customWidth="1"/>
    <col min="3842" max="3842" width="4.21875" style="2" bestFit="1" customWidth="1"/>
    <col min="3843" max="3843" width="55.5546875" style="2" customWidth="1"/>
    <col min="3844" max="3844" width="9" style="2" bestFit="1" customWidth="1"/>
    <col min="3845" max="3845" width="8.6640625" style="2" bestFit="1" customWidth="1"/>
    <col min="3846" max="3846" width="7.6640625" style="2" bestFit="1" customWidth="1"/>
    <col min="3847" max="3847" width="8.6640625" style="2" bestFit="1" customWidth="1"/>
    <col min="3848" max="3848" width="7.6640625" style="2" customWidth="1"/>
    <col min="3849" max="3849" width="8.6640625" style="2" customWidth="1"/>
    <col min="3850" max="3850" width="7.6640625" style="2" customWidth="1"/>
    <col min="3851" max="3851" width="8.6640625" style="2" customWidth="1"/>
    <col min="3852" max="3852" width="7.6640625" style="2" customWidth="1"/>
    <col min="3853" max="3853" width="8.6640625" style="2" customWidth="1"/>
    <col min="3854" max="3857" width="8.21875" style="2" customWidth="1"/>
    <col min="3858" max="4096" width="8.77734375" style="2"/>
    <col min="4097" max="4097" width="3.109375" style="2" bestFit="1" customWidth="1"/>
    <col min="4098" max="4098" width="4.21875" style="2" bestFit="1" customWidth="1"/>
    <col min="4099" max="4099" width="55.5546875" style="2" customWidth="1"/>
    <col min="4100" max="4100" width="9" style="2" bestFit="1" customWidth="1"/>
    <col min="4101" max="4101" width="8.6640625" style="2" bestFit="1" customWidth="1"/>
    <col min="4102" max="4102" width="7.6640625" style="2" bestFit="1" customWidth="1"/>
    <col min="4103" max="4103" width="8.6640625" style="2" bestFit="1" customWidth="1"/>
    <col min="4104" max="4104" width="7.6640625" style="2" customWidth="1"/>
    <col min="4105" max="4105" width="8.6640625" style="2" customWidth="1"/>
    <col min="4106" max="4106" width="7.6640625" style="2" customWidth="1"/>
    <col min="4107" max="4107" width="8.6640625" style="2" customWidth="1"/>
    <col min="4108" max="4108" width="7.6640625" style="2" customWidth="1"/>
    <col min="4109" max="4109" width="8.6640625" style="2" customWidth="1"/>
    <col min="4110" max="4113" width="8.21875" style="2" customWidth="1"/>
    <col min="4114" max="4352" width="8.77734375" style="2"/>
    <col min="4353" max="4353" width="3.109375" style="2" bestFit="1" customWidth="1"/>
    <col min="4354" max="4354" width="4.21875" style="2" bestFit="1" customWidth="1"/>
    <col min="4355" max="4355" width="55.5546875" style="2" customWidth="1"/>
    <col min="4356" max="4356" width="9" style="2" bestFit="1" customWidth="1"/>
    <col min="4357" max="4357" width="8.6640625" style="2" bestFit="1" customWidth="1"/>
    <col min="4358" max="4358" width="7.6640625" style="2" bestFit="1" customWidth="1"/>
    <col min="4359" max="4359" width="8.6640625" style="2" bestFit="1" customWidth="1"/>
    <col min="4360" max="4360" width="7.6640625" style="2" customWidth="1"/>
    <col min="4361" max="4361" width="8.6640625" style="2" customWidth="1"/>
    <col min="4362" max="4362" width="7.6640625" style="2" customWidth="1"/>
    <col min="4363" max="4363" width="8.6640625" style="2" customWidth="1"/>
    <col min="4364" max="4364" width="7.6640625" style="2" customWidth="1"/>
    <col min="4365" max="4365" width="8.6640625" style="2" customWidth="1"/>
    <col min="4366" max="4369" width="8.21875" style="2" customWidth="1"/>
    <col min="4370" max="4608" width="8.77734375" style="2"/>
    <col min="4609" max="4609" width="3.109375" style="2" bestFit="1" customWidth="1"/>
    <col min="4610" max="4610" width="4.21875" style="2" bestFit="1" customWidth="1"/>
    <col min="4611" max="4611" width="55.5546875" style="2" customWidth="1"/>
    <col min="4612" max="4612" width="9" style="2" bestFit="1" customWidth="1"/>
    <col min="4613" max="4613" width="8.6640625" style="2" bestFit="1" customWidth="1"/>
    <col min="4614" max="4614" width="7.6640625" style="2" bestFit="1" customWidth="1"/>
    <col min="4615" max="4615" width="8.6640625" style="2" bestFit="1" customWidth="1"/>
    <col min="4616" max="4616" width="7.6640625" style="2" customWidth="1"/>
    <col min="4617" max="4617" width="8.6640625" style="2" customWidth="1"/>
    <col min="4618" max="4618" width="7.6640625" style="2" customWidth="1"/>
    <col min="4619" max="4619" width="8.6640625" style="2" customWidth="1"/>
    <col min="4620" max="4620" width="7.6640625" style="2" customWidth="1"/>
    <col min="4621" max="4621" width="8.6640625" style="2" customWidth="1"/>
    <col min="4622" max="4625" width="8.21875" style="2" customWidth="1"/>
    <col min="4626" max="4864" width="8.77734375" style="2"/>
    <col min="4865" max="4865" width="3.109375" style="2" bestFit="1" customWidth="1"/>
    <col min="4866" max="4866" width="4.21875" style="2" bestFit="1" customWidth="1"/>
    <col min="4867" max="4867" width="55.5546875" style="2" customWidth="1"/>
    <col min="4868" max="4868" width="9" style="2" bestFit="1" customWidth="1"/>
    <col min="4869" max="4869" width="8.6640625" style="2" bestFit="1" customWidth="1"/>
    <col min="4870" max="4870" width="7.6640625" style="2" bestFit="1" customWidth="1"/>
    <col min="4871" max="4871" width="8.6640625" style="2" bestFit="1" customWidth="1"/>
    <col min="4872" max="4872" width="7.6640625" style="2" customWidth="1"/>
    <col min="4873" max="4873" width="8.6640625" style="2" customWidth="1"/>
    <col min="4874" max="4874" width="7.6640625" style="2" customWidth="1"/>
    <col min="4875" max="4875" width="8.6640625" style="2" customWidth="1"/>
    <col min="4876" max="4876" width="7.6640625" style="2" customWidth="1"/>
    <col min="4877" max="4877" width="8.6640625" style="2" customWidth="1"/>
    <col min="4878" max="4881" width="8.21875" style="2" customWidth="1"/>
    <col min="4882" max="5120" width="8.77734375" style="2"/>
    <col min="5121" max="5121" width="3.109375" style="2" bestFit="1" customWidth="1"/>
    <col min="5122" max="5122" width="4.21875" style="2" bestFit="1" customWidth="1"/>
    <col min="5123" max="5123" width="55.5546875" style="2" customWidth="1"/>
    <col min="5124" max="5124" width="9" style="2" bestFit="1" customWidth="1"/>
    <col min="5125" max="5125" width="8.6640625" style="2" bestFit="1" customWidth="1"/>
    <col min="5126" max="5126" width="7.6640625" style="2" bestFit="1" customWidth="1"/>
    <col min="5127" max="5127" width="8.6640625" style="2" bestFit="1" customWidth="1"/>
    <col min="5128" max="5128" width="7.6640625" style="2" customWidth="1"/>
    <col min="5129" max="5129" width="8.6640625" style="2" customWidth="1"/>
    <col min="5130" max="5130" width="7.6640625" style="2" customWidth="1"/>
    <col min="5131" max="5131" width="8.6640625" style="2" customWidth="1"/>
    <col min="5132" max="5132" width="7.6640625" style="2" customWidth="1"/>
    <col min="5133" max="5133" width="8.6640625" style="2" customWidth="1"/>
    <col min="5134" max="5137" width="8.21875" style="2" customWidth="1"/>
    <col min="5138" max="5376" width="8.77734375" style="2"/>
    <col min="5377" max="5377" width="3.109375" style="2" bestFit="1" customWidth="1"/>
    <col min="5378" max="5378" width="4.21875" style="2" bestFit="1" customWidth="1"/>
    <col min="5379" max="5379" width="55.5546875" style="2" customWidth="1"/>
    <col min="5380" max="5380" width="9" style="2" bestFit="1" customWidth="1"/>
    <col min="5381" max="5381" width="8.6640625" style="2" bestFit="1" customWidth="1"/>
    <col min="5382" max="5382" width="7.6640625" style="2" bestFit="1" customWidth="1"/>
    <col min="5383" max="5383" width="8.6640625" style="2" bestFit="1" customWidth="1"/>
    <col min="5384" max="5384" width="7.6640625" style="2" customWidth="1"/>
    <col min="5385" max="5385" width="8.6640625" style="2" customWidth="1"/>
    <col min="5386" max="5386" width="7.6640625" style="2" customWidth="1"/>
    <col min="5387" max="5387" width="8.6640625" style="2" customWidth="1"/>
    <col min="5388" max="5388" width="7.6640625" style="2" customWidth="1"/>
    <col min="5389" max="5389" width="8.6640625" style="2" customWidth="1"/>
    <col min="5390" max="5393" width="8.21875" style="2" customWidth="1"/>
    <col min="5394" max="5632" width="8.77734375" style="2"/>
    <col min="5633" max="5633" width="3.109375" style="2" bestFit="1" customWidth="1"/>
    <col min="5634" max="5634" width="4.21875" style="2" bestFit="1" customWidth="1"/>
    <col min="5635" max="5635" width="55.5546875" style="2" customWidth="1"/>
    <col min="5636" max="5636" width="9" style="2" bestFit="1" customWidth="1"/>
    <col min="5637" max="5637" width="8.6640625" style="2" bestFit="1" customWidth="1"/>
    <col min="5638" max="5638" width="7.6640625" style="2" bestFit="1" customWidth="1"/>
    <col min="5639" max="5639" width="8.6640625" style="2" bestFit="1" customWidth="1"/>
    <col min="5640" max="5640" width="7.6640625" style="2" customWidth="1"/>
    <col min="5641" max="5641" width="8.6640625" style="2" customWidth="1"/>
    <col min="5642" max="5642" width="7.6640625" style="2" customWidth="1"/>
    <col min="5643" max="5643" width="8.6640625" style="2" customWidth="1"/>
    <col min="5644" max="5644" width="7.6640625" style="2" customWidth="1"/>
    <col min="5645" max="5645" width="8.6640625" style="2" customWidth="1"/>
    <col min="5646" max="5649" width="8.21875" style="2" customWidth="1"/>
    <col min="5650" max="5888" width="8.77734375" style="2"/>
    <col min="5889" max="5889" width="3.109375" style="2" bestFit="1" customWidth="1"/>
    <col min="5890" max="5890" width="4.21875" style="2" bestFit="1" customWidth="1"/>
    <col min="5891" max="5891" width="55.5546875" style="2" customWidth="1"/>
    <col min="5892" max="5892" width="9" style="2" bestFit="1" customWidth="1"/>
    <col min="5893" max="5893" width="8.6640625" style="2" bestFit="1" customWidth="1"/>
    <col min="5894" max="5894" width="7.6640625" style="2" bestFit="1" customWidth="1"/>
    <col min="5895" max="5895" width="8.6640625" style="2" bestFit="1" customWidth="1"/>
    <col min="5896" max="5896" width="7.6640625" style="2" customWidth="1"/>
    <col min="5897" max="5897" width="8.6640625" style="2" customWidth="1"/>
    <col min="5898" max="5898" width="7.6640625" style="2" customWidth="1"/>
    <col min="5899" max="5899" width="8.6640625" style="2" customWidth="1"/>
    <col min="5900" max="5900" width="7.6640625" style="2" customWidth="1"/>
    <col min="5901" max="5901" width="8.6640625" style="2" customWidth="1"/>
    <col min="5902" max="5905" width="8.21875" style="2" customWidth="1"/>
    <col min="5906" max="6144" width="8.77734375" style="2"/>
    <col min="6145" max="6145" width="3.109375" style="2" bestFit="1" customWidth="1"/>
    <col min="6146" max="6146" width="4.21875" style="2" bestFit="1" customWidth="1"/>
    <col min="6147" max="6147" width="55.5546875" style="2" customWidth="1"/>
    <col min="6148" max="6148" width="9" style="2" bestFit="1" customWidth="1"/>
    <col min="6149" max="6149" width="8.6640625" style="2" bestFit="1" customWidth="1"/>
    <col min="6150" max="6150" width="7.6640625" style="2" bestFit="1" customWidth="1"/>
    <col min="6151" max="6151" width="8.6640625" style="2" bestFit="1" customWidth="1"/>
    <col min="6152" max="6152" width="7.6640625" style="2" customWidth="1"/>
    <col min="6153" max="6153" width="8.6640625" style="2" customWidth="1"/>
    <col min="6154" max="6154" width="7.6640625" style="2" customWidth="1"/>
    <col min="6155" max="6155" width="8.6640625" style="2" customWidth="1"/>
    <col min="6156" max="6156" width="7.6640625" style="2" customWidth="1"/>
    <col min="6157" max="6157" width="8.6640625" style="2" customWidth="1"/>
    <col min="6158" max="6161" width="8.21875" style="2" customWidth="1"/>
    <col min="6162" max="6400" width="8.77734375" style="2"/>
    <col min="6401" max="6401" width="3.109375" style="2" bestFit="1" customWidth="1"/>
    <col min="6402" max="6402" width="4.21875" style="2" bestFit="1" customWidth="1"/>
    <col min="6403" max="6403" width="55.5546875" style="2" customWidth="1"/>
    <col min="6404" max="6404" width="9" style="2" bestFit="1" customWidth="1"/>
    <col min="6405" max="6405" width="8.6640625" style="2" bestFit="1" customWidth="1"/>
    <col min="6406" max="6406" width="7.6640625" style="2" bestFit="1" customWidth="1"/>
    <col min="6407" max="6407" width="8.6640625" style="2" bestFit="1" customWidth="1"/>
    <col min="6408" max="6408" width="7.6640625" style="2" customWidth="1"/>
    <col min="6409" max="6409" width="8.6640625" style="2" customWidth="1"/>
    <col min="6410" max="6410" width="7.6640625" style="2" customWidth="1"/>
    <col min="6411" max="6411" width="8.6640625" style="2" customWidth="1"/>
    <col min="6412" max="6412" width="7.6640625" style="2" customWidth="1"/>
    <col min="6413" max="6413" width="8.6640625" style="2" customWidth="1"/>
    <col min="6414" max="6417" width="8.21875" style="2" customWidth="1"/>
    <col min="6418" max="6656" width="8.77734375" style="2"/>
    <col min="6657" max="6657" width="3.109375" style="2" bestFit="1" customWidth="1"/>
    <col min="6658" max="6658" width="4.21875" style="2" bestFit="1" customWidth="1"/>
    <col min="6659" max="6659" width="55.5546875" style="2" customWidth="1"/>
    <col min="6660" max="6660" width="9" style="2" bestFit="1" customWidth="1"/>
    <col min="6661" max="6661" width="8.6640625" style="2" bestFit="1" customWidth="1"/>
    <col min="6662" max="6662" width="7.6640625" style="2" bestFit="1" customWidth="1"/>
    <col min="6663" max="6663" width="8.6640625" style="2" bestFit="1" customWidth="1"/>
    <col min="6664" max="6664" width="7.6640625" style="2" customWidth="1"/>
    <col min="6665" max="6665" width="8.6640625" style="2" customWidth="1"/>
    <col min="6666" max="6666" width="7.6640625" style="2" customWidth="1"/>
    <col min="6667" max="6667" width="8.6640625" style="2" customWidth="1"/>
    <col min="6668" max="6668" width="7.6640625" style="2" customWidth="1"/>
    <col min="6669" max="6669" width="8.6640625" style="2" customWidth="1"/>
    <col min="6670" max="6673" width="8.21875" style="2" customWidth="1"/>
    <col min="6674" max="6912" width="8.77734375" style="2"/>
    <col min="6913" max="6913" width="3.109375" style="2" bestFit="1" customWidth="1"/>
    <col min="6914" max="6914" width="4.21875" style="2" bestFit="1" customWidth="1"/>
    <col min="6915" max="6915" width="55.5546875" style="2" customWidth="1"/>
    <col min="6916" max="6916" width="9" style="2" bestFit="1" customWidth="1"/>
    <col min="6917" max="6917" width="8.6640625" style="2" bestFit="1" customWidth="1"/>
    <col min="6918" max="6918" width="7.6640625" style="2" bestFit="1" customWidth="1"/>
    <col min="6919" max="6919" width="8.6640625" style="2" bestFit="1" customWidth="1"/>
    <col min="6920" max="6920" width="7.6640625" style="2" customWidth="1"/>
    <col min="6921" max="6921" width="8.6640625" style="2" customWidth="1"/>
    <col min="6922" max="6922" width="7.6640625" style="2" customWidth="1"/>
    <col min="6923" max="6923" width="8.6640625" style="2" customWidth="1"/>
    <col min="6924" max="6924" width="7.6640625" style="2" customWidth="1"/>
    <col min="6925" max="6925" width="8.6640625" style="2" customWidth="1"/>
    <col min="6926" max="6929" width="8.21875" style="2" customWidth="1"/>
    <col min="6930" max="7168" width="8.77734375" style="2"/>
    <col min="7169" max="7169" width="3.109375" style="2" bestFit="1" customWidth="1"/>
    <col min="7170" max="7170" width="4.21875" style="2" bestFit="1" customWidth="1"/>
    <col min="7171" max="7171" width="55.5546875" style="2" customWidth="1"/>
    <col min="7172" max="7172" width="9" style="2" bestFit="1" customWidth="1"/>
    <col min="7173" max="7173" width="8.6640625" style="2" bestFit="1" customWidth="1"/>
    <col min="7174" max="7174" width="7.6640625" style="2" bestFit="1" customWidth="1"/>
    <col min="7175" max="7175" width="8.6640625" style="2" bestFit="1" customWidth="1"/>
    <col min="7176" max="7176" width="7.6640625" style="2" customWidth="1"/>
    <col min="7177" max="7177" width="8.6640625" style="2" customWidth="1"/>
    <col min="7178" max="7178" width="7.6640625" style="2" customWidth="1"/>
    <col min="7179" max="7179" width="8.6640625" style="2" customWidth="1"/>
    <col min="7180" max="7180" width="7.6640625" style="2" customWidth="1"/>
    <col min="7181" max="7181" width="8.6640625" style="2" customWidth="1"/>
    <col min="7182" max="7185" width="8.21875" style="2" customWidth="1"/>
    <col min="7186" max="7424" width="8.77734375" style="2"/>
    <col min="7425" max="7425" width="3.109375" style="2" bestFit="1" customWidth="1"/>
    <col min="7426" max="7426" width="4.21875" style="2" bestFit="1" customWidth="1"/>
    <col min="7427" max="7427" width="55.5546875" style="2" customWidth="1"/>
    <col min="7428" max="7428" width="9" style="2" bestFit="1" customWidth="1"/>
    <col min="7429" max="7429" width="8.6640625" style="2" bestFit="1" customWidth="1"/>
    <col min="7430" max="7430" width="7.6640625" style="2" bestFit="1" customWidth="1"/>
    <col min="7431" max="7431" width="8.6640625" style="2" bestFit="1" customWidth="1"/>
    <col min="7432" max="7432" width="7.6640625" style="2" customWidth="1"/>
    <col min="7433" max="7433" width="8.6640625" style="2" customWidth="1"/>
    <col min="7434" max="7434" width="7.6640625" style="2" customWidth="1"/>
    <col min="7435" max="7435" width="8.6640625" style="2" customWidth="1"/>
    <col min="7436" max="7436" width="7.6640625" style="2" customWidth="1"/>
    <col min="7437" max="7437" width="8.6640625" style="2" customWidth="1"/>
    <col min="7438" max="7441" width="8.21875" style="2" customWidth="1"/>
    <col min="7442" max="7680" width="8.77734375" style="2"/>
    <col min="7681" max="7681" width="3.109375" style="2" bestFit="1" customWidth="1"/>
    <col min="7682" max="7682" width="4.21875" style="2" bestFit="1" customWidth="1"/>
    <col min="7683" max="7683" width="55.5546875" style="2" customWidth="1"/>
    <col min="7684" max="7684" width="9" style="2" bestFit="1" customWidth="1"/>
    <col min="7685" max="7685" width="8.6640625" style="2" bestFit="1" customWidth="1"/>
    <col min="7686" max="7686" width="7.6640625" style="2" bestFit="1" customWidth="1"/>
    <col min="7687" max="7687" width="8.6640625" style="2" bestFit="1" customWidth="1"/>
    <col min="7688" max="7688" width="7.6640625" style="2" customWidth="1"/>
    <col min="7689" max="7689" width="8.6640625" style="2" customWidth="1"/>
    <col min="7690" max="7690" width="7.6640625" style="2" customWidth="1"/>
    <col min="7691" max="7691" width="8.6640625" style="2" customWidth="1"/>
    <col min="7692" max="7692" width="7.6640625" style="2" customWidth="1"/>
    <col min="7693" max="7693" width="8.6640625" style="2" customWidth="1"/>
    <col min="7694" max="7697" width="8.21875" style="2" customWidth="1"/>
    <col min="7698" max="7936" width="8.77734375" style="2"/>
    <col min="7937" max="7937" width="3.109375" style="2" bestFit="1" customWidth="1"/>
    <col min="7938" max="7938" width="4.21875" style="2" bestFit="1" customWidth="1"/>
    <col min="7939" max="7939" width="55.5546875" style="2" customWidth="1"/>
    <col min="7940" max="7940" width="9" style="2" bestFit="1" customWidth="1"/>
    <col min="7941" max="7941" width="8.6640625" style="2" bestFit="1" customWidth="1"/>
    <col min="7942" max="7942" width="7.6640625" style="2" bestFit="1" customWidth="1"/>
    <col min="7943" max="7943" width="8.6640625" style="2" bestFit="1" customWidth="1"/>
    <col min="7944" max="7944" width="7.6640625" style="2" customWidth="1"/>
    <col min="7945" max="7945" width="8.6640625" style="2" customWidth="1"/>
    <col min="7946" max="7946" width="7.6640625" style="2" customWidth="1"/>
    <col min="7947" max="7947" width="8.6640625" style="2" customWidth="1"/>
    <col min="7948" max="7948" width="7.6640625" style="2" customWidth="1"/>
    <col min="7949" max="7949" width="8.6640625" style="2" customWidth="1"/>
    <col min="7950" max="7953" width="8.21875" style="2" customWidth="1"/>
    <col min="7954" max="8192" width="8.77734375" style="2"/>
    <col min="8193" max="8193" width="3.109375" style="2" bestFit="1" customWidth="1"/>
    <col min="8194" max="8194" width="4.21875" style="2" bestFit="1" customWidth="1"/>
    <col min="8195" max="8195" width="55.5546875" style="2" customWidth="1"/>
    <col min="8196" max="8196" width="9" style="2" bestFit="1" customWidth="1"/>
    <col min="8197" max="8197" width="8.6640625" style="2" bestFit="1" customWidth="1"/>
    <col min="8198" max="8198" width="7.6640625" style="2" bestFit="1" customWidth="1"/>
    <col min="8199" max="8199" width="8.6640625" style="2" bestFit="1" customWidth="1"/>
    <col min="8200" max="8200" width="7.6640625" style="2" customWidth="1"/>
    <col min="8201" max="8201" width="8.6640625" style="2" customWidth="1"/>
    <col min="8202" max="8202" width="7.6640625" style="2" customWidth="1"/>
    <col min="8203" max="8203" width="8.6640625" style="2" customWidth="1"/>
    <col min="8204" max="8204" width="7.6640625" style="2" customWidth="1"/>
    <col min="8205" max="8205" width="8.6640625" style="2" customWidth="1"/>
    <col min="8206" max="8209" width="8.21875" style="2" customWidth="1"/>
    <col min="8210" max="8448" width="8.77734375" style="2"/>
    <col min="8449" max="8449" width="3.109375" style="2" bestFit="1" customWidth="1"/>
    <col min="8450" max="8450" width="4.21875" style="2" bestFit="1" customWidth="1"/>
    <col min="8451" max="8451" width="55.5546875" style="2" customWidth="1"/>
    <col min="8452" max="8452" width="9" style="2" bestFit="1" customWidth="1"/>
    <col min="8453" max="8453" width="8.6640625" style="2" bestFit="1" customWidth="1"/>
    <col min="8454" max="8454" width="7.6640625" style="2" bestFit="1" customWidth="1"/>
    <col min="8455" max="8455" width="8.6640625" style="2" bestFit="1" customWidth="1"/>
    <col min="8456" max="8456" width="7.6640625" style="2" customWidth="1"/>
    <col min="8457" max="8457" width="8.6640625" style="2" customWidth="1"/>
    <col min="8458" max="8458" width="7.6640625" style="2" customWidth="1"/>
    <col min="8459" max="8459" width="8.6640625" style="2" customWidth="1"/>
    <col min="8460" max="8460" width="7.6640625" style="2" customWidth="1"/>
    <col min="8461" max="8461" width="8.6640625" style="2" customWidth="1"/>
    <col min="8462" max="8465" width="8.21875" style="2" customWidth="1"/>
    <col min="8466" max="8704" width="8.77734375" style="2"/>
    <col min="8705" max="8705" width="3.109375" style="2" bestFit="1" customWidth="1"/>
    <col min="8706" max="8706" width="4.21875" style="2" bestFit="1" customWidth="1"/>
    <col min="8707" max="8707" width="55.5546875" style="2" customWidth="1"/>
    <col min="8708" max="8708" width="9" style="2" bestFit="1" customWidth="1"/>
    <col min="8709" max="8709" width="8.6640625" style="2" bestFit="1" customWidth="1"/>
    <col min="8710" max="8710" width="7.6640625" style="2" bestFit="1" customWidth="1"/>
    <col min="8711" max="8711" width="8.6640625" style="2" bestFit="1" customWidth="1"/>
    <col min="8712" max="8712" width="7.6640625" style="2" customWidth="1"/>
    <col min="8713" max="8713" width="8.6640625" style="2" customWidth="1"/>
    <col min="8714" max="8714" width="7.6640625" style="2" customWidth="1"/>
    <col min="8715" max="8715" width="8.6640625" style="2" customWidth="1"/>
    <col min="8716" max="8716" width="7.6640625" style="2" customWidth="1"/>
    <col min="8717" max="8717" width="8.6640625" style="2" customWidth="1"/>
    <col min="8718" max="8721" width="8.21875" style="2" customWidth="1"/>
    <col min="8722" max="8960" width="8.77734375" style="2"/>
    <col min="8961" max="8961" width="3.109375" style="2" bestFit="1" customWidth="1"/>
    <col min="8962" max="8962" width="4.21875" style="2" bestFit="1" customWidth="1"/>
    <col min="8963" max="8963" width="55.5546875" style="2" customWidth="1"/>
    <col min="8964" max="8964" width="9" style="2" bestFit="1" customWidth="1"/>
    <col min="8965" max="8965" width="8.6640625" style="2" bestFit="1" customWidth="1"/>
    <col min="8966" max="8966" width="7.6640625" style="2" bestFit="1" customWidth="1"/>
    <col min="8967" max="8967" width="8.6640625" style="2" bestFit="1" customWidth="1"/>
    <col min="8968" max="8968" width="7.6640625" style="2" customWidth="1"/>
    <col min="8969" max="8969" width="8.6640625" style="2" customWidth="1"/>
    <col min="8970" max="8970" width="7.6640625" style="2" customWidth="1"/>
    <col min="8971" max="8971" width="8.6640625" style="2" customWidth="1"/>
    <col min="8972" max="8972" width="7.6640625" style="2" customWidth="1"/>
    <col min="8973" max="8973" width="8.6640625" style="2" customWidth="1"/>
    <col min="8974" max="8977" width="8.21875" style="2" customWidth="1"/>
    <col min="8978" max="9216" width="8.77734375" style="2"/>
    <col min="9217" max="9217" width="3.109375" style="2" bestFit="1" customWidth="1"/>
    <col min="9218" max="9218" width="4.21875" style="2" bestFit="1" customWidth="1"/>
    <col min="9219" max="9219" width="55.5546875" style="2" customWidth="1"/>
    <col min="9220" max="9220" width="9" style="2" bestFit="1" customWidth="1"/>
    <col min="9221" max="9221" width="8.6640625" style="2" bestFit="1" customWidth="1"/>
    <col min="9222" max="9222" width="7.6640625" style="2" bestFit="1" customWidth="1"/>
    <col min="9223" max="9223" width="8.6640625" style="2" bestFit="1" customWidth="1"/>
    <col min="9224" max="9224" width="7.6640625" style="2" customWidth="1"/>
    <col min="9225" max="9225" width="8.6640625" style="2" customWidth="1"/>
    <col min="9226" max="9226" width="7.6640625" style="2" customWidth="1"/>
    <col min="9227" max="9227" width="8.6640625" style="2" customWidth="1"/>
    <col min="9228" max="9228" width="7.6640625" style="2" customWidth="1"/>
    <col min="9229" max="9229" width="8.6640625" style="2" customWidth="1"/>
    <col min="9230" max="9233" width="8.21875" style="2" customWidth="1"/>
    <col min="9234" max="9472" width="8.77734375" style="2"/>
    <col min="9473" max="9473" width="3.109375" style="2" bestFit="1" customWidth="1"/>
    <col min="9474" max="9474" width="4.21875" style="2" bestFit="1" customWidth="1"/>
    <col min="9475" max="9475" width="55.5546875" style="2" customWidth="1"/>
    <col min="9476" max="9476" width="9" style="2" bestFit="1" customWidth="1"/>
    <col min="9477" max="9477" width="8.6640625" style="2" bestFit="1" customWidth="1"/>
    <col min="9478" max="9478" width="7.6640625" style="2" bestFit="1" customWidth="1"/>
    <col min="9479" max="9479" width="8.6640625" style="2" bestFit="1" customWidth="1"/>
    <col min="9480" max="9480" width="7.6640625" style="2" customWidth="1"/>
    <col min="9481" max="9481" width="8.6640625" style="2" customWidth="1"/>
    <col min="9482" max="9482" width="7.6640625" style="2" customWidth="1"/>
    <col min="9483" max="9483" width="8.6640625" style="2" customWidth="1"/>
    <col min="9484" max="9484" width="7.6640625" style="2" customWidth="1"/>
    <col min="9485" max="9485" width="8.6640625" style="2" customWidth="1"/>
    <col min="9486" max="9489" width="8.21875" style="2" customWidth="1"/>
    <col min="9490" max="9728" width="8.77734375" style="2"/>
    <col min="9729" max="9729" width="3.109375" style="2" bestFit="1" customWidth="1"/>
    <col min="9730" max="9730" width="4.21875" style="2" bestFit="1" customWidth="1"/>
    <col min="9731" max="9731" width="55.5546875" style="2" customWidth="1"/>
    <col min="9732" max="9732" width="9" style="2" bestFit="1" customWidth="1"/>
    <col min="9733" max="9733" width="8.6640625" style="2" bestFit="1" customWidth="1"/>
    <col min="9734" max="9734" width="7.6640625" style="2" bestFit="1" customWidth="1"/>
    <col min="9735" max="9735" width="8.6640625" style="2" bestFit="1" customWidth="1"/>
    <col min="9736" max="9736" width="7.6640625" style="2" customWidth="1"/>
    <col min="9737" max="9737" width="8.6640625" style="2" customWidth="1"/>
    <col min="9738" max="9738" width="7.6640625" style="2" customWidth="1"/>
    <col min="9739" max="9739" width="8.6640625" style="2" customWidth="1"/>
    <col min="9740" max="9740" width="7.6640625" style="2" customWidth="1"/>
    <col min="9741" max="9741" width="8.6640625" style="2" customWidth="1"/>
    <col min="9742" max="9745" width="8.21875" style="2" customWidth="1"/>
    <col min="9746" max="9984" width="8.77734375" style="2"/>
    <col min="9985" max="9985" width="3.109375" style="2" bestFit="1" customWidth="1"/>
    <col min="9986" max="9986" width="4.21875" style="2" bestFit="1" customWidth="1"/>
    <col min="9987" max="9987" width="55.5546875" style="2" customWidth="1"/>
    <col min="9988" max="9988" width="9" style="2" bestFit="1" customWidth="1"/>
    <col min="9989" max="9989" width="8.6640625" style="2" bestFit="1" customWidth="1"/>
    <col min="9990" max="9990" width="7.6640625" style="2" bestFit="1" customWidth="1"/>
    <col min="9991" max="9991" width="8.6640625" style="2" bestFit="1" customWidth="1"/>
    <col min="9992" max="9992" width="7.6640625" style="2" customWidth="1"/>
    <col min="9993" max="9993" width="8.6640625" style="2" customWidth="1"/>
    <col min="9994" max="9994" width="7.6640625" style="2" customWidth="1"/>
    <col min="9995" max="9995" width="8.6640625" style="2" customWidth="1"/>
    <col min="9996" max="9996" width="7.6640625" style="2" customWidth="1"/>
    <col min="9997" max="9997" width="8.6640625" style="2" customWidth="1"/>
    <col min="9998" max="10001" width="8.21875" style="2" customWidth="1"/>
    <col min="10002" max="10240" width="8.77734375" style="2"/>
    <col min="10241" max="10241" width="3.109375" style="2" bestFit="1" customWidth="1"/>
    <col min="10242" max="10242" width="4.21875" style="2" bestFit="1" customWidth="1"/>
    <col min="10243" max="10243" width="55.5546875" style="2" customWidth="1"/>
    <col min="10244" max="10244" width="9" style="2" bestFit="1" customWidth="1"/>
    <col min="10245" max="10245" width="8.6640625" style="2" bestFit="1" customWidth="1"/>
    <col min="10246" max="10246" width="7.6640625" style="2" bestFit="1" customWidth="1"/>
    <col min="10247" max="10247" width="8.6640625" style="2" bestFit="1" customWidth="1"/>
    <col min="10248" max="10248" width="7.6640625" style="2" customWidth="1"/>
    <col min="10249" max="10249" width="8.6640625" style="2" customWidth="1"/>
    <col min="10250" max="10250" width="7.6640625" style="2" customWidth="1"/>
    <col min="10251" max="10251" width="8.6640625" style="2" customWidth="1"/>
    <col min="10252" max="10252" width="7.6640625" style="2" customWidth="1"/>
    <col min="10253" max="10253" width="8.6640625" style="2" customWidth="1"/>
    <col min="10254" max="10257" width="8.21875" style="2" customWidth="1"/>
    <col min="10258" max="10496" width="8.77734375" style="2"/>
    <col min="10497" max="10497" width="3.109375" style="2" bestFit="1" customWidth="1"/>
    <col min="10498" max="10498" width="4.21875" style="2" bestFit="1" customWidth="1"/>
    <col min="10499" max="10499" width="55.5546875" style="2" customWidth="1"/>
    <col min="10500" max="10500" width="9" style="2" bestFit="1" customWidth="1"/>
    <col min="10501" max="10501" width="8.6640625" style="2" bestFit="1" customWidth="1"/>
    <col min="10502" max="10502" width="7.6640625" style="2" bestFit="1" customWidth="1"/>
    <col min="10503" max="10503" width="8.6640625" style="2" bestFit="1" customWidth="1"/>
    <col min="10504" max="10504" width="7.6640625" style="2" customWidth="1"/>
    <col min="10505" max="10505" width="8.6640625" style="2" customWidth="1"/>
    <col min="10506" max="10506" width="7.6640625" style="2" customWidth="1"/>
    <col min="10507" max="10507" width="8.6640625" style="2" customWidth="1"/>
    <col min="10508" max="10508" width="7.6640625" style="2" customWidth="1"/>
    <col min="10509" max="10509" width="8.6640625" style="2" customWidth="1"/>
    <col min="10510" max="10513" width="8.21875" style="2" customWidth="1"/>
    <col min="10514" max="10752" width="8.77734375" style="2"/>
    <col min="10753" max="10753" width="3.109375" style="2" bestFit="1" customWidth="1"/>
    <col min="10754" max="10754" width="4.21875" style="2" bestFit="1" customWidth="1"/>
    <col min="10755" max="10755" width="55.5546875" style="2" customWidth="1"/>
    <col min="10756" max="10756" width="9" style="2" bestFit="1" customWidth="1"/>
    <col min="10757" max="10757" width="8.6640625" style="2" bestFit="1" customWidth="1"/>
    <col min="10758" max="10758" width="7.6640625" style="2" bestFit="1" customWidth="1"/>
    <col min="10759" max="10759" width="8.6640625" style="2" bestFit="1" customWidth="1"/>
    <col min="10760" max="10760" width="7.6640625" style="2" customWidth="1"/>
    <col min="10761" max="10761" width="8.6640625" style="2" customWidth="1"/>
    <col min="10762" max="10762" width="7.6640625" style="2" customWidth="1"/>
    <col min="10763" max="10763" width="8.6640625" style="2" customWidth="1"/>
    <col min="10764" max="10764" width="7.6640625" style="2" customWidth="1"/>
    <col min="10765" max="10765" width="8.6640625" style="2" customWidth="1"/>
    <col min="10766" max="10769" width="8.21875" style="2" customWidth="1"/>
    <col min="10770" max="11008" width="8.77734375" style="2"/>
    <col min="11009" max="11009" width="3.109375" style="2" bestFit="1" customWidth="1"/>
    <col min="11010" max="11010" width="4.21875" style="2" bestFit="1" customWidth="1"/>
    <col min="11011" max="11011" width="55.5546875" style="2" customWidth="1"/>
    <col min="11012" max="11012" width="9" style="2" bestFit="1" customWidth="1"/>
    <col min="11013" max="11013" width="8.6640625" style="2" bestFit="1" customWidth="1"/>
    <col min="11014" max="11014" width="7.6640625" style="2" bestFit="1" customWidth="1"/>
    <col min="11015" max="11015" width="8.6640625" style="2" bestFit="1" customWidth="1"/>
    <col min="11016" max="11016" width="7.6640625" style="2" customWidth="1"/>
    <col min="11017" max="11017" width="8.6640625" style="2" customWidth="1"/>
    <col min="11018" max="11018" width="7.6640625" style="2" customWidth="1"/>
    <col min="11019" max="11019" width="8.6640625" style="2" customWidth="1"/>
    <col min="11020" max="11020" width="7.6640625" style="2" customWidth="1"/>
    <col min="11021" max="11021" width="8.6640625" style="2" customWidth="1"/>
    <col min="11022" max="11025" width="8.21875" style="2" customWidth="1"/>
    <col min="11026" max="11264" width="8.77734375" style="2"/>
    <col min="11265" max="11265" width="3.109375" style="2" bestFit="1" customWidth="1"/>
    <col min="11266" max="11266" width="4.21875" style="2" bestFit="1" customWidth="1"/>
    <col min="11267" max="11267" width="55.5546875" style="2" customWidth="1"/>
    <col min="11268" max="11268" width="9" style="2" bestFit="1" customWidth="1"/>
    <col min="11269" max="11269" width="8.6640625" style="2" bestFit="1" customWidth="1"/>
    <col min="11270" max="11270" width="7.6640625" style="2" bestFit="1" customWidth="1"/>
    <col min="11271" max="11271" width="8.6640625" style="2" bestFit="1" customWidth="1"/>
    <col min="11272" max="11272" width="7.6640625" style="2" customWidth="1"/>
    <col min="11273" max="11273" width="8.6640625" style="2" customWidth="1"/>
    <col min="11274" max="11274" width="7.6640625" style="2" customWidth="1"/>
    <col min="11275" max="11275" width="8.6640625" style="2" customWidth="1"/>
    <col min="11276" max="11276" width="7.6640625" style="2" customWidth="1"/>
    <col min="11277" max="11277" width="8.6640625" style="2" customWidth="1"/>
    <col min="11278" max="11281" width="8.21875" style="2" customWidth="1"/>
    <col min="11282" max="11520" width="8.77734375" style="2"/>
    <col min="11521" max="11521" width="3.109375" style="2" bestFit="1" customWidth="1"/>
    <col min="11522" max="11522" width="4.21875" style="2" bestFit="1" customWidth="1"/>
    <col min="11523" max="11523" width="55.5546875" style="2" customWidth="1"/>
    <col min="11524" max="11524" width="9" style="2" bestFit="1" customWidth="1"/>
    <col min="11525" max="11525" width="8.6640625" style="2" bestFit="1" customWidth="1"/>
    <col min="11526" max="11526" width="7.6640625" style="2" bestFit="1" customWidth="1"/>
    <col min="11527" max="11527" width="8.6640625" style="2" bestFit="1" customWidth="1"/>
    <col min="11528" max="11528" width="7.6640625" style="2" customWidth="1"/>
    <col min="11529" max="11529" width="8.6640625" style="2" customWidth="1"/>
    <col min="11530" max="11530" width="7.6640625" style="2" customWidth="1"/>
    <col min="11531" max="11531" width="8.6640625" style="2" customWidth="1"/>
    <col min="11532" max="11532" width="7.6640625" style="2" customWidth="1"/>
    <col min="11533" max="11533" width="8.6640625" style="2" customWidth="1"/>
    <col min="11534" max="11537" width="8.21875" style="2" customWidth="1"/>
    <col min="11538" max="11776" width="8.77734375" style="2"/>
    <col min="11777" max="11777" width="3.109375" style="2" bestFit="1" customWidth="1"/>
    <col min="11778" max="11778" width="4.21875" style="2" bestFit="1" customWidth="1"/>
    <col min="11779" max="11779" width="55.5546875" style="2" customWidth="1"/>
    <col min="11780" max="11780" width="9" style="2" bestFit="1" customWidth="1"/>
    <col min="11781" max="11781" width="8.6640625" style="2" bestFit="1" customWidth="1"/>
    <col min="11782" max="11782" width="7.6640625" style="2" bestFit="1" customWidth="1"/>
    <col min="11783" max="11783" width="8.6640625" style="2" bestFit="1" customWidth="1"/>
    <col min="11784" max="11784" width="7.6640625" style="2" customWidth="1"/>
    <col min="11785" max="11785" width="8.6640625" style="2" customWidth="1"/>
    <col min="11786" max="11786" width="7.6640625" style="2" customWidth="1"/>
    <col min="11787" max="11787" width="8.6640625" style="2" customWidth="1"/>
    <col min="11788" max="11788" width="7.6640625" style="2" customWidth="1"/>
    <col min="11789" max="11789" width="8.6640625" style="2" customWidth="1"/>
    <col min="11790" max="11793" width="8.21875" style="2" customWidth="1"/>
    <col min="11794" max="12032" width="8.77734375" style="2"/>
    <col min="12033" max="12033" width="3.109375" style="2" bestFit="1" customWidth="1"/>
    <col min="12034" max="12034" width="4.21875" style="2" bestFit="1" customWidth="1"/>
    <col min="12035" max="12035" width="55.5546875" style="2" customWidth="1"/>
    <col min="12036" max="12036" width="9" style="2" bestFit="1" customWidth="1"/>
    <col min="12037" max="12037" width="8.6640625" style="2" bestFit="1" customWidth="1"/>
    <col min="12038" max="12038" width="7.6640625" style="2" bestFit="1" customWidth="1"/>
    <col min="12039" max="12039" width="8.6640625" style="2" bestFit="1" customWidth="1"/>
    <col min="12040" max="12040" width="7.6640625" style="2" customWidth="1"/>
    <col min="12041" max="12041" width="8.6640625" style="2" customWidth="1"/>
    <col min="12042" max="12042" width="7.6640625" style="2" customWidth="1"/>
    <col min="12043" max="12043" width="8.6640625" style="2" customWidth="1"/>
    <col min="12044" max="12044" width="7.6640625" style="2" customWidth="1"/>
    <col min="12045" max="12045" width="8.6640625" style="2" customWidth="1"/>
    <col min="12046" max="12049" width="8.21875" style="2" customWidth="1"/>
    <col min="12050" max="12288" width="8.77734375" style="2"/>
    <col min="12289" max="12289" width="3.109375" style="2" bestFit="1" customWidth="1"/>
    <col min="12290" max="12290" width="4.21875" style="2" bestFit="1" customWidth="1"/>
    <col min="12291" max="12291" width="55.5546875" style="2" customWidth="1"/>
    <col min="12292" max="12292" width="9" style="2" bestFit="1" customWidth="1"/>
    <col min="12293" max="12293" width="8.6640625" style="2" bestFit="1" customWidth="1"/>
    <col min="12294" max="12294" width="7.6640625" style="2" bestFit="1" customWidth="1"/>
    <col min="12295" max="12295" width="8.6640625" style="2" bestFit="1" customWidth="1"/>
    <col min="12296" max="12296" width="7.6640625" style="2" customWidth="1"/>
    <col min="12297" max="12297" width="8.6640625" style="2" customWidth="1"/>
    <col min="12298" max="12298" width="7.6640625" style="2" customWidth="1"/>
    <col min="12299" max="12299" width="8.6640625" style="2" customWidth="1"/>
    <col min="12300" max="12300" width="7.6640625" style="2" customWidth="1"/>
    <col min="12301" max="12301" width="8.6640625" style="2" customWidth="1"/>
    <col min="12302" max="12305" width="8.21875" style="2" customWidth="1"/>
    <col min="12306" max="12544" width="8.77734375" style="2"/>
    <col min="12545" max="12545" width="3.109375" style="2" bestFit="1" customWidth="1"/>
    <col min="12546" max="12546" width="4.21875" style="2" bestFit="1" customWidth="1"/>
    <col min="12547" max="12547" width="55.5546875" style="2" customWidth="1"/>
    <col min="12548" max="12548" width="9" style="2" bestFit="1" customWidth="1"/>
    <col min="12549" max="12549" width="8.6640625" style="2" bestFit="1" customWidth="1"/>
    <col min="12550" max="12550" width="7.6640625" style="2" bestFit="1" customWidth="1"/>
    <col min="12551" max="12551" width="8.6640625" style="2" bestFit="1" customWidth="1"/>
    <col min="12552" max="12552" width="7.6640625" style="2" customWidth="1"/>
    <col min="12553" max="12553" width="8.6640625" style="2" customWidth="1"/>
    <col min="12554" max="12554" width="7.6640625" style="2" customWidth="1"/>
    <col min="12555" max="12555" width="8.6640625" style="2" customWidth="1"/>
    <col min="12556" max="12556" width="7.6640625" style="2" customWidth="1"/>
    <col min="12557" max="12557" width="8.6640625" style="2" customWidth="1"/>
    <col min="12558" max="12561" width="8.21875" style="2" customWidth="1"/>
    <col min="12562" max="12800" width="8.77734375" style="2"/>
    <col min="12801" max="12801" width="3.109375" style="2" bestFit="1" customWidth="1"/>
    <col min="12802" max="12802" width="4.21875" style="2" bestFit="1" customWidth="1"/>
    <col min="12803" max="12803" width="55.5546875" style="2" customWidth="1"/>
    <col min="12804" max="12804" width="9" style="2" bestFit="1" customWidth="1"/>
    <col min="12805" max="12805" width="8.6640625" style="2" bestFit="1" customWidth="1"/>
    <col min="12806" max="12806" width="7.6640625" style="2" bestFit="1" customWidth="1"/>
    <col min="12807" max="12807" width="8.6640625" style="2" bestFit="1" customWidth="1"/>
    <col min="12808" max="12808" width="7.6640625" style="2" customWidth="1"/>
    <col min="12809" max="12809" width="8.6640625" style="2" customWidth="1"/>
    <col min="12810" max="12810" width="7.6640625" style="2" customWidth="1"/>
    <col min="12811" max="12811" width="8.6640625" style="2" customWidth="1"/>
    <col min="12812" max="12812" width="7.6640625" style="2" customWidth="1"/>
    <col min="12813" max="12813" width="8.6640625" style="2" customWidth="1"/>
    <col min="12814" max="12817" width="8.21875" style="2" customWidth="1"/>
    <col min="12818" max="13056" width="8.77734375" style="2"/>
    <col min="13057" max="13057" width="3.109375" style="2" bestFit="1" customWidth="1"/>
    <col min="13058" max="13058" width="4.21875" style="2" bestFit="1" customWidth="1"/>
    <col min="13059" max="13059" width="55.5546875" style="2" customWidth="1"/>
    <col min="13060" max="13060" width="9" style="2" bestFit="1" customWidth="1"/>
    <col min="13061" max="13061" width="8.6640625" style="2" bestFit="1" customWidth="1"/>
    <col min="13062" max="13062" width="7.6640625" style="2" bestFit="1" customWidth="1"/>
    <col min="13063" max="13063" width="8.6640625" style="2" bestFit="1" customWidth="1"/>
    <col min="13064" max="13064" width="7.6640625" style="2" customWidth="1"/>
    <col min="13065" max="13065" width="8.6640625" style="2" customWidth="1"/>
    <col min="13066" max="13066" width="7.6640625" style="2" customWidth="1"/>
    <col min="13067" max="13067" width="8.6640625" style="2" customWidth="1"/>
    <col min="13068" max="13068" width="7.6640625" style="2" customWidth="1"/>
    <col min="13069" max="13069" width="8.6640625" style="2" customWidth="1"/>
    <col min="13070" max="13073" width="8.21875" style="2" customWidth="1"/>
    <col min="13074" max="13312" width="8.77734375" style="2"/>
    <col min="13313" max="13313" width="3.109375" style="2" bestFit="1" customWidth="1"/>
    <col min="13314" max="13314" width="4.21875" style="2" bestFit="1" customWidth="1"/>
    <col min="13315" max="13315" width="55.5546875" style="2" customWidth="1"/>
    <col min="13316" max="13316" width="9" style="2" bestFit="1" customWidth="1"/>
    <col min="13317" max="13317" width="8.6640625" style="2" bestFit="1" customWidth="1"/>
    <col min="13318" max="13318" width="7.6640625" style="2" bestFit="1" customWidth="1"/>
    <col min="13319" max="13319" width="8.6640625" style="2" bestFit="1" customWidth="1"/>
    <col min="13320" max="13320" width="7.6640625" style="2" customWidth="1"/>
    <col min="13321" max="13321" width="8.6640625" style="2" customWidth="1"/>
    <col min="13322" max="13322" width="7.6640625" style="2" customWidth="1"/>
    <col min="13323" max="13323" width="8.6640625" style="2" customWidth="1"/>
    <col min="13324" max="13324" width="7.6640625" style="2" customWidth="1"/>
    <col min="13325" max="13325" width="8.6640625" style="2" customWidth="1"/>
    <col min="13326" max="13329" width="8.21875" style="2" customWidth="1"/>
    <col min="13330" max="13568" width="8.77734375" style="2"/>
    <col min="13569" max="13569" width="3.109375" style="2" bestFit="1" customWidth="1"/>
    <col min="13570" max="13570" width="4.21875" style="2" bestFit="1" customWidth="1"/>
    <col min="13571" max="13571" width="55.5546875" style="2" customWidth="1"/>
    <col min="13572" max="13572" width="9" style="2" bestFit="1" customWidth="1"/>
    <col min="13573" max="13573" width="8.6640625" style="2" bestFit="1" customWidth="1"/>
    <col min="13574" max="13574" width="7.6640625" style="2" bestFit="1" customWidth="1"/>
    <col min="13575" max="13575" width="8.6640625" style="2" bestFit="1" customWidth="1"/>
    <col min="13576" max="13576" width="7.6640625" style="2" customWidth="1"/>
    <col min="13577" max="13577" width="8.6640625" style="2" customWidth="1"/>
    <col min="13578" max="13578" width="7.6640625" style="2" customWidth="1"/>
    <col min="13579" max="13579" width="8.6640625" style="2" customWidth="1"/>
    <col min="13580" max="13580" width="7.6640625" style="2" customWidth="1"/>
    <col min="13581" max="13581" width="8.6640625" style="2" customWidth="1"/>
    <col min="13582" max="13585" width="8.21875" style="2" customWidth="1"/>
    <col min="13586" max="13824" width="8.77734375" style="2"/>
    <col min="13825" max="13825" width="3.109375" style="2" bestFit="1" customWidth="1"/>
    <col min="13826" max="13826" width="4.21875" style="2" bestFit="1" customWidth="1"/>
    <col min="13827" max="13827" width="55.5546875" style="2" customWidth="1"/>
    <col min="13828" max="13828" width="9" style="2" bestFit="1" customWidth="1"/>
    <col min="13829" max="13829" width="8.6640625" style="2" bestFit="1" customWidth="1"/>
    <col min="13830" max="13830" width="7.6640625" style="2" bestFit="1" customWidth="1"/>
    <col min="13831" max="13831" width="8.6640625" style="2" bestFit="1" customWidth="1"/>
    <col min="13832" max="13832" width="7.6640625" style="2" customWidth="1"/>
    <col min="13833" max="13833" width="8.6640625" style="2" customWidth="1"/>
    <col min="13834" max="13834" width="7.6640625" style="2" customWidth="1"/>
    <col min="13835" max="13835" width="8.6640625" style="2" customWidth="1"/>
    <col min="13836" max="13836" width="7.6640625" style="2" customWidth="1"/>
    <col min="13837" max="13837" width="8.6640625" style="2" customWidth="1"/>
    <col min="13838" max="13841" width="8.21875" style="2" customWidth="1"/>
    <col min="13842" max="14080" width="8.77734375" style="2"/>
    <col min="14081" max="14081" width="3.109375" style="2" bestFit="1" customWidth="1"/>
    <col min="14082" max="14082" width="4.21875" style="2" bestFit="1" customWidth="1"/>
    <col min="14083" max="14083" width="55.5546875" style="2" customWidth="1"/>
    <col min="14084" max="14084" width="9" style="2" bestFit="1" customWidth="1"/>
    <col min="14085" max="14085" width="8.6640625" style="2" bestFit="1" customWidth="1"/>
    <col min="14086" max="14086" width="7.6640625" style="2" bestFit="1" customWidth="1"/>
    <col min="14087" max="14087" width="8.6640625" style="2" bestFit="1" customWidth="1"/>
    <col min="14088" max="14088" width="7.6640625" style="2" customWidth="1"/>
    <col min="14089" max="14089" width="8.6640625" style="2" customWidth="1"/>
    <col min="14090" max="14090" width="7.6640625" style="2" customWidth="1"/>
    <col min="14091" max="14091" width="8.6640625" style="2" customWidth="1"/>
    <col min="14092" max="14092" width="7.6640625" style="2" customWidth="1"/>
    <col min="14093" max="14093" width="8.6640625" style="2" customWidth="1"/>
    <col min="14094" max="14097" width="8.21875" style="2" customWidth="1"/>
    <col min="14098" max="14336" width="8.77734375" style="2"/>
    <col min="14337" max="14337" width="3.109375" style="2" bestFit="1" customWidth="1"/>
    <col min="14338" max="14338" width="4.21875" style="2" bestFit="1" customWidth="1"/>
    <col min="14339" max="14339" width="55.5546875" style="2" customWidth="1"/>
    <col min="14340" max="14340" width="9" style="2" bestFit="1" customWidth="1"/>
    <col min="14341" max="14341" width="8.6640625" style="2" bestFit="1" customWidth="1"/>
    <col min="14342" max="14342" width="7.6640625" style="2" bestFit="1" customWidth="1"/>
    <col min="14343" max="14343" width="8.6640625" style="2" bestFit="1" customWidth="1"/>
    <col min="14344" max="14344" width="7.6640625" style="2" customWidth="1"/>
    <col min="14345" max="14345" width="8.6640625" style="2" customWidth="1"/>
    <col min="14346" max="14346" width="7.6640625" style="2" customWidth="1"/>
    <col min="14347" max="14347" width="8.6640625" style="2" customWidth="1"/>
    <col min="14348" max="14348" width="7.6640625" style="2" customWidth="1"/>
    <col min="14349" max="14349" width="8.6640625" style="2" customWidth="1"/>
    <col min="14350" max="14353" width="8.21875" style="2" customWidth="1"/>
    <col min="14354" max="14592" width="8.77734375" style="2"/>
    <col min="14593" max="14593" width="3.109375" style="2" bestFit="1" customWidth="1"/>
    <col min="14594" max="14594" width="4.21875" style="2" bestFit="1" customWidth="1"/>
    <col min="14595" max="14595" width="55.5546875" style="2" customWidth="1"/>
    <col min="14596" max="14596" width="9" style="2" bestFit="1" customWidth="1"/>
    <col min="14597" max="14597" width="8.6640625" style="2" bestFit="1" customWidth="1"/>
    <col min="14598" max="14598" width="7.6640625" style="2" bestFit="1" customWidth="1"/>
    <col min="14599" max="14599" width="8.6640625" style="2" bestFit="1" customWidth="1"/>
    <col min="14600" max="14600" width="7.6640625" style="2" customWidth="1"/>
    <col min="14601" max="14601" width="8.6640625" style="2" customWidth="1"/>
    <col min="14602" max="14602" width="7.6640625" style="2" customWidth="1"/>
    <col min="14603" max="14603" width="8.6640625" style="2" customWidth="1"/>
    <col min="14604" max="14604" width="7.6640625" style="2" customWidth="1"/>
    <col min="14605" max="14605" width="8.6640625" style="2" customWidth="1"/>
    <col min="14606" max="14609" width="8.21875" style="2" customWidth="1"/>
    <col min="14610" max="14848" width="8.77734375" style="2"/>
    <col min="14849" max="14849" width="3.109375" style="2" bestFit="1" customWidth="1"/>
    <col min="14850" max="14850" width="4.21875" style="2" bestFit="1" customWidth="1"/>
    <col min="14851" max="14851" width="55.5546875" style="2" customWidth="1"/>
    <col min="14852" max="14852" width="9" style="2" bestFit="1" customWidth="1"/>
    <col min="14853" max="14853" width="8.6640625" style="2" bestFit="1" customWidth="1"/>
    <col min="14854" max="14854" width="7.6640625" style="2" bestFit="1" customWidth="1"/>
    <col min="14855" max="14855" width="8.6640625" style="2" bestFit="1" customWidth="1"/>
    <col min="14856" max="14856" width="7.6640625" style="2" customWidth="1"/>
    <col min="14857" max="14857" width="8.6640625" style="2" customWidth="1"/>
    <col min="14858" max="14858" width="7.6640625" style="2" customWidth="1"/>
    <col min="14859" max="14859" width="8.6640625" style="2" customWidth="1"/>
    <col min="14860" max="14860" width="7.6640625" style="2" customWidth="1"/>
    <col min="14861" max="14861" width="8.6640625" style="2" customWidth="1"/>
    <col min="14862" max="14865" width="8.21875" style="2" customWidth="1"/>
    <col min="14866" max="15104" width="8.77734375" style="2"/>
    <col min="15105" max="15105" width="3.109375" style="2" bestFit="1" customWidth="1"/>
    <col min="15106" max="15106" width="4.21875" style="2" bestFit="1" customWidth="1"/>
    <col min="15107" max="15107" width="55.5546875" style="2" customWidth="1"/>
    <col min="15108" max="15108" width="9" style="2" bestFit="1" customWidth="1"/>
    <col min="15109" max="15109" width="8.6640625" style="2" bestFit="1" customWidth="1"/>
    <col min="15110" max="15110" width="7.6640625" style="2" bestFit="1" customWidth="1"/>
    <col min="15111" max="15111" width="8.6640625" style="2" bestFit="1" customWidth="1"/>
    <col min="15112" max="15112" width="7.6640625" style="2" customWidth="1"/>
    <col min="15113" max="15113" width="8.6640625" style="2" customWidth="1"/>
    <col min="15114" max="15114" width="7.6640625" style="2" customWidth="1"/>
    <col min="15115" max="15115" width="8.6640625" style="2" customWidth="1"/>
    <col min="15116" max="15116" width="7.6640625" style="2" customWidth="1"/>
    <col min="15117" max="15117" width="8.6640625" style="2" customWidth="1"/>
    <col min="15118" max="15121" width="8.21875" style="2" customWidth="1"/>
    <col min="15122" max="15360" width="8.77734375" style="2"/>
    <col min="15361" max="15361" width="3.109375" style="2" bestFit="1" customWidth="1"/>
    <col min="15362" max="15362" width="4.21875" style="2" bestFit="1" customWidth="1"/>
    <col min="15363" max="15363" width="55.5546875" style="2" customWidth="1"/>
    <col min="15364" max="15364" width="9" style="2" bestFit="1" customWidth="1"/>
    <col min="15365" max="15365" width="8.6640625" style="2" bestFit="1" customWidth="1"/>
    <col min="15366" max="15366" width="7.6640625" style="2" bestFit="1" customWidth="1"/>
    <col min="15367" max="15367" width="8.6640625" style="2" bestFit="1" customWidth="1"/>
    <col min="15368" max="15368" width="7.6640625" style="2" customWidth="1"/>
    <col min="15369" max="15369" width="8.6640625" style="2" customWidth="1"/>
    <col min="15370" max="15370" width="7.6640625" style="2" customWidth="1"/>
    <col min="15371" max="15371" width="8.6640625" style="2" customWidth="1"/>
    <col min="15372" max="15372" width="7.6640625" style="2" customWidth="1"/>
    <col min="15373" max="15373" width="8.6640625" style="2" customWidth="1"/>
    <col min="15374" max="15377" width="8.21875" style="2" customWidth="1"/>
    <col min="15378" max="15616" width="8.77734375" style="2"/>
    <col min="15617" max="15617" width="3.109375" style="2" bestFit="1" customWidth="1"/>
    <col min="15618" max="15618" width="4.21875" style="2" bestFit="1" customWidth="1"/>
    <col min="15619" max="15619" width="55.5546875" style="2" customWidth="1"/>
    <col min="15620" max="15620" width="9" style="2" bestFit="1" customWidth="1"/>
    <col min="15621" max="15621" width="8.6640625" style="2" bestFit="1" customWidth="1"/>
    <col min="15622" max="15622" width="7.6640625" style="2" bestFit="1" customWidth="1"/>
    <col min="15623" max="15623" width="8.6640625" style="2" bestFit="1" customWidth="1"/>
    <col min="15624" max="15624" width="7.6640625" style="2" customWidth="1"/>
    <col min="15625" max="15625" width="8.6640625" style="2" customWidth="1"/>
    <col min="15626" max="15626" width="7.6640625" style="2" customWidth="1"/>
    <col min="15627" max="15627" width="8.6640625" style="2" customWidth="1"/>
    <col min="15628" max="15628" width="7.6640625" style="2" customWidth="1"/>
    <col min="15629" max="15629" width="8.6640625" style="2" customWidth="1"/>
    <col min="15630" max="15633" width="8.21875" style="2" customWidth="1"/>
    <col min="15634" max="15872" width="8.77734375" style="2"/>
    <col min="15873" max="15873" width="3.109375" style="2" bestFit="1" customWidth="1"/>
    <col min="15874" max="15874" width="4.21875" style="2" bestFit="1" customWidth="1"/>
    <col min="15875" max="15875" width="55.5546875" style="2" customWidth="1"/>
    <col min="15876" max="15876" width="9" style="2" bestFit="1" customWidth="1"/>
    <col min="15877" max="15877" width="8.6640625" style="2" bestFit="1" customWidth="1"/>
    <col min="15878" max="15878" width="7.6640625" style="2" bestFit="1" customWidth="1"/>
    <col min="15879" max="15879" width="8.6640625" style="2" bestFit="1" customWidth="1"/>
    <col min="15880" max="15880" width="7.6640625" style="2" customWidth="1"/>
    <col min="15881" max="15881" width="8.6640625" style="2" customWidth="1"/>
    <col min="15882" max="15882" width="7.6640625" style="2" customWidth="1"/>
    <col min="15883" max="15883" width="8.6640625" style="2" customWidth="1"/>
    <col min="15884" max="15884" width="7.6640625" style="2" customWidth="1"/>
    <col min="15885" max="15885" width="8.6640625" style="2" customWidth="1"/>
    <col min="15886" max="15889" width="8.21875" style="2" customWidth="1"/>
    <col min="15890" max="16128" width="8.77734375" style="2"/>
    <col min="16129" max="16129" width="3.109375" style="2" bestFit="1" customWidth="1"/>
    <col min="16130" max="16130" width="4.21875" style="2" bestFit="1" customWidth="1"/>
    <col min="16131" max="16131" width="55.5546875" style="2" customWidth="1"/>
    <col min="16132" max="16132" width="9" style="2" bestFit="1" customWidth="1"/>
    <col min="16133" max="16133" width="8.6640625" style="2" bestFit="1" customWidth="1"/>
    <col min="16134" max="16134" width="7.6640625" style="2" bestFit="1" customWidth="1"/>
    <col min="16135" max="16135" width="8.6640625" style="2" bestFit="1" customWidth="1"/>
    <col min="16136" max="16136" width="7.6640625" style="2" customWidth="1"/>
    <col min="16137" max="16137" width="8.6640625" style="2" customWidth="1"/>
    <col min="16138" max="16138" width="7.6640625" style="2" customWidth="1"/>
    <col min="16139" max="16139" width="8.6640625" style="2" customWidth="1"/>
    <col min="16140" max="16140" width="7.6640625" style="2" customWidth="1"/>
    <col min="16141" max="16141" width="8.6640625" style="2" customWidth="1"/>
    <col min="16142" max="16145" width="8.21875" style="2" customWidth="1"/>
    <col min="16146" max="16384" width="8.77734375" style="2"/>
  </cols>
  <sheetData>
    <row r="1" spans="1:17" ht="14.4">
      <c r="A1" s="1" t="s">
        <v>0</v>
      </c>
      <c r="B1" s="1"/>
      <c r="C1" s="1"/>
      <c r="D1" s="1"/>
      <c r="E1" s="1"/>
      <c r="F1" s="1"/>
      <c r="G1" s="1"/>
      <c r="H1" s="1"/>
      <c r="I1" s="1"/>
      <c r="J1" s="1"/>
      <c r="K1" s="1"/>
      <c r="L1" s="1"/>
      <c r="M1" s="1"/>
      <c r="N1" s="1"/>
      <c r="O1" s="1"/>
      <c r="P1" s="1"/>
      <c r="Q1" s="1"/>
    </row>
    <row r="3" spans="1:17" ht="26.4">
      <c r="A3" s="3" t="s">
        <v>1</v>
      </c>
      <c r="B3" s="3" t="s">
        <v>2</v>
      </c>
      <c r="C3" s="3" t="s">
        <v>3</v>
      </c>
      <c r="D3" s="4">
        <v>2021</v>
      </c>
      <c r="E3" s="5"/>
      <c r="F3" s="4">
        <v>2020</v>
      </c>
      <c r="G3" s="5"/>
      <c r="H3" s="4">
        <v>2019</v>
      </c>
      <c r="I3" s="5"/>
      <c r="J3" s="4">
        <v>2018</v>
      </c>
      <c r="K3" s="5"/>
      <c r="L3" s="4">
        <v>2017</v>
      </c>
      <c r="M3" s="5"/>
      <c r="N3" s="6" t="s">
        <v>4</v>
      </c>
      <c r="O3" s="6" t="s">
        <v>5</v>
      </c>
      <c r="P3" s="6" t="s">
        <v>6</v>
      </c>
      <c r="Q3" s="6" t="s">
        <v>7</v>
      </c>
    </row>
    <row r="4" spans="1:17">
      <c r="A4" s="7"/>
      <c r="B4" s="7"/>
      <c r="C4" s="7"/>
      <c r="D4" s="8" t="s">
        <v>8</v>
      </c>
      <c r="E4" s="8" t="s">
        <v>9</v>
      </c>
      <c r="F4" s="8" t="s">
        <v>8</v>
      </c>
      <c r="G4" s="8" t="s">
        <v>9</v>
      </c>
      <c r="H4" s="8" t="s">
        <v>8</v>
      </c>
      <c r="I4" s="8" t="s">
        <v>9</v>
      </c>
      <c r="J4" s="8" t="s">
        <v>8</v>
      </c>
      <c r="K4" s="8" t="s">
        <v>9</v>
      </c>
      <c r="L4" s="8" t="s">
        <v>8</v>
      </c>
      <c r="M4" s="8" t="s">
        <v>9</v>
      </c>
      <c r="N4" s="9" t="s">
        <v>10</v>
      </c>
      <c r="O4" s="10"/>
      <c r="P4" s="10"/>
      <c r="Q4" s="11"/>
    </row>
    <row r="5" spans="1:17" s="17" customFormat="1" ht="13.95" customHeight="1">
      <c r="A5" s="12" t="s">
        <v>11</v>
      </c>
      <c r="B5" s="13"/>
      <c r="C5" s="14"/>
      <c r="D5" s="15">
        <f>SUM(D6:D498)</f>
        <v>90906011</v>
      </c>
      <c r="E5" s="16">
        <f>PRODUCT(D5,100,1/90906011)</f>
        <v>100</v>
      </c>
      <c r="F5" s="15">
        <f>SUM(F6:F1287)</f>
        <v>76730505</v>
      </c>
      <c r="G5" s="16">
        <f t="shared" ref="G5:G58" si="0">PRODUCT(F5,100,1/76730505)</f>
        <v>100</v>
      </c>
      <c r="H5" s="15">
        <f>SUM(H6:H1189)</f>
        <v>90947062</v>
      </c>
      <c r="I5" s="16">
        <f t="shared" ref="I5:I58" si="1">PRODUCT(H5,100,1/90947062)</f>
        <v>100</v>
      </c>
      <c r="J5" s="15">
        <f>SUM(J6:J1109)</f>
        <v>96663073</v>
      </c>
      <c r="K5" s="16">
        <f t="shared" ref="K5:K58" si="2">PRODUCT(J5,100,1/96663073)</f>
        <v>100</v>
      </c>
      <c r="L5" s="15">
        <f>SUM(L10:L1149)</f>
        <v>35789700</v>
      </c>
      <c r="M5" s="16">
        <f t="shared" ref="M5:M58" si="3">PRODUCT(L5,100,1/77807805)</f>
        <v>45.997570552208742</v>
      </c>
      <c r="N5" s="16">
        <f>PRODUCT(D5-F5,100,1/F5)</f>
        <v>18.474407277783456</v>
      </c>
      <c r="O5" s="16">
        <f>PRODUCT(F5-H5,100,1/H5)</f>
        <v>-15.631683627119257</v>
      </c>
      <c r="P5" s="16">
        <f>PRODUCT(H5-J5,100,1/J5)</f>
        <v>-5.9133346608999275</v>
      </c>
      <c r="Q5" s="16">
        <f>PRODUCT(J5-L5,100,1/L5)</f>
        <v>170.08629018963558</v>
      </c>
    </row>
    <row r="6" spans="1:17" ht="52.8">
      <c r="A6" s="18">
        <v>1</v>
      </c>
      <c r="B6" s="19" t="s">
        <v>12</v>
      </c>
      <c r="C6" s="20" t="s">
        <v>13</v>
      </c>
      <c r="D6" s="21">
        <v>30981757</v>
      </c>
      <c r="E6" s="22">
        <f>PRODUCT(D6,100,1/90906011)</f>
        <v>34.081087333157761</v>
      </c>
      <c r="F6" s="23">
        <v>25392252</v>
      </c>
      <c r="G6" s="22">
        <f t="shared" si="0"/>
        <v>33.092773206692698</v>
      </c>
      <c r="H6" s="23">
        <v>36685481</v>
      </c>
      <c r="I6" s="22">
        <f t="shared" si="1"/>
        <v>40.337180985571585</v>
      </c>
      <c r="J6" s="23">
        <v>43267762</v>
      </c>
      <c r="K6" s="22">
        <f t="shared" si="2"/>
        <v>44.76141783739898</v>
      </c>
      <c r="L6" s="23">
        <v>32899233</v>
      </c>
      <c r="M6" s="22">
        <f t="shared" si="3"/>
        <v>42.28269002062197</v>
      </c>
      <c r="N6" s="22">
        <f>PRODUCT(D6-F6,100,1/F6)</f>
        <v>22.012639918664956</v>
      </c>
      <c r="O6" s="22">
        <f>PRODUCT(F6-H6,100,1/H6)</f>
        <v>-30.783919665657375</v>
      </c>
      <c r="P6" s="22">
        <f>PRODUCT(H6-J6,100,1/J6)</f>
        <v>-15.212899155727076</v>
      </c>
      <c r="Q6" s="22">
        <f>PRODUCT(J6-L6,100,1/L6)</f>
        <v>31.5160204494737</v>
      </c>
    </row>
    <row r="7" spans="1:17" ht="52.8">
      <c r="A7" s="18">
        <v>2</v>
      </c>
      <c r="B7" s="19" t="s">
        <v>14</v>
      </c>
      <c r="C7" s="20" t="s">
        <v>15</v>
      </c>
      <c r="D7" s="21">
        <v>18706214</v>
      </c>
      <c r="E7" s="22">
        <f t="shared" ref="E7:E70" si="4">PRODUCT(D7,100,1/90906011)</f>
        <v>20.577532546225132</v>
      </c>
      <c r="F7" s="23">
        <v>14178157</v>
      </c>
      <c r="G7" s="22">
        <f t="shared" si="0"/>
        <v>18.47786222702431</v>
      </c>
      <c r="H7" s="23">
        <v>5722093</v>
      </c>
      <c r="I7" s="22">
        <f t="shared" si="1"/>
        <v>6.2916743808612532</v>
      </c>
      <c r="J7" s="23">
        <v>5985088</v>
      </c>
      <c r="K7" s="22">
        <f t="shared" si="2"/>
        <v>6.1917005266323359</v>
      </c>
      <c r="L7" s="23">
        <v>4269225</v>
      </c>
      <c r="M7" s="22">
        <f t="shared" si="3"/>
        <v>5.486885280981773</v>
      </c>
      <c r="N7" s="22">
        <f>PRODUCT(D7-F7,100,1/F7)</f>
        <v>31.936851877151593</v>
      </c>
      <c r="O7" s="22">
        <f>PRODUCT(F7-H7,100,1/H7)</f>
        <v>147.77921295581879</v>
      </c>
      <c r="P7" s="22">
        <f>PRODUCT(H7-J7,100,1/J7)</f>
        <v>-4.3941709796079857</v>
      </c>
      <c r="Q7" s="22">
        <f>PRODUCT(J7-L7,100,1/L7)</f>
        <v>40.191439898342203</v>
      </c>
    </row>
    <row r="8" spans="1:17" ht="39.6">
      <c r="A8" s="18">
        <v>3</v>
      </c>
      <c r="B8" s="19" t="s">
        <v>16</v>
      </c>
      <c r="C8" s="20" t="s">
        <v>17</v>
      </c>
      <c r="D8" s="21">
        <v>10371021</v>
      </c>
      <c r="E8" s="22">
        <f t="shared" si="4"/>
        <v>11.40850960889704</v>
      </c>
      <c r="F8" s="23">
        <v>7933991</v>
      </c>
      <c r="G8" s="22">
        <f t="shared" si="0"/>
        <v>10.340074003162107</v>
      </c>
      <c r="H8" s="23">
        <v>7902971</v>
      </c>
      <c r="I8" s="22">
        <f t="shared" si="1"/>
        <v>8.6896385943726244</v>
      </c>
      <c r="J8" s="23">
        <v>6739214</v>
      </c>
      <c r="K8" s="22">
        <f t="shared" si="2"/>
        <v>6.971859874556233</v>
      </c>
      <c r="L8" s="23">
        <v>5248551</v>
      </c>
      <c r="M8" s="22">
        <f t="shared" si="3"/>
        <v>6.7455327907013958</v>
      </c>
      <c r="N8" s="22">
        <f>PRODUCT(D8-F8,100,1/F8)</f>
        <v>30.716319189169738</v>
      </c>
      <c r="O8" s="22">
        <f>PRODUCT(F8-H8,100,1/H8)</f>
        <v>0.39251061404628712</v>
      </c>
      <c r="P8" s="22">
        <f>PRODUCT(H8-J8,100,1/J8)</f>
        <v>17.268438129431711</v>
      </c>
      <c r="Q8" s="22">
        <f>PRODUCT(J8-L8,100,1/L8)</f>
        <v>28.40141974423036</v>
      </c>
    </row>
    <row r="9" spans="1:17" ht="52.8">
      <c r="A9" s="18">
        <v>4</v>
      </c>
      <c r="B9" s="19" t="s">
        <v>18</v>
      </c>
      <c r="C9" s="20" t="s">
        <v>19</v>
      </c>
      <c r="D9" s="21">
        <v>2987567</v>
      </c>
      <c r="E9" s="22">
        <f t="shared" si="4"/>
        <v>3.2864350411327585</v>
      </c>
      <c r="F9" s="23">
        <v>2360116</v>
      </c>
      <c r="G9" s="22">
        <f t="shared" si="0"/>
        <v>3.0758509930307381</v>
      </c>
      <c r="H9" s="23">
        <v>2402691</v>
      </c>
      <c r="I9" s="22">
        <f t="shared" si="1"/>
        <v>2.641856644033207</v>
      </c>
      <c r="J9" s="23">
        <v>1708638</v>
      </c>
      <c r="K9" s="22">
        <f t="shared" si="2"/>
        <v>1.7676222646056368</v>
      </c>
      <c r="L9" s="23">
        <v>1217545</v>
      </c>
      <c r="M9" s="22">
        <f t="shared" si="3"/>
        <v>1.5648108824044067</v>
      </c>
      <c r="N9" s="22">
        <f>PRODUCT(D9-F9,100,1/F9)</f>
        <v>26.585600029829042</v>
      </c>
      <c r="O9" s="22">
        <f>PRODUCT(F9-H9,100,1/H9)</f>
        <v>-1.7719715102774347</v>
      </c>
      <c r="P9" s="22">
        <f>PRODUCT(H9-J9,100,1/J9)</f>
        <v>40.620248408381407</v>
      </c>
      <c r="Q9" s="22">
        <f>PRODUCT(J9-L9,100,1/L9)</f>
        <v>40.334689888258751</v>
      </c>
    </row>
    <row r="10" spans="1:17" ht="39.6">
      <c r="A10" s="18">
        <v>5</v>
      </c>
      <c r="B10" s="19" t="s">
        <v>20</v>
      </c>
      <c r="C10" s="20" t="s">
        <v>21</v>
      </c>
      <c r="D10" s="21">
        <v>1724838</v>
      </c>
      <c r="E10" s="22">
        <f t="shared" si="4"/>
        <v>1.8973860815430565</v>
      </c>
      <c r="F10" s="23">
        <v>1716832</v>
      </c>
      <c r="G10" s="22">
        <f t="shared" si="0"/>
        <v>2.2374829932371747</v>
      </c>
      <c r="H10" s="23">
        <v>1250983</v>
      </c>
      <c r="I10" s="22">
        <f t="shared" si="1"/>
        <v>1.3755067755789625</v>
      </c>
      <c r="J10" s="23">
        <v>993799</v>
      </c>
      <c r="K10" s="22">
        <f t="shared" si="2"/>
        <v>1.028106151766973</v>
      </c>
      <c r="L10" s="23">
        <v>975150</v>
      </c>
      <c r="M10" s="22">
        <f t="shared" si="3"/>
        <v>1.2532804388968433</v>
      </c>
      <c r="N10" s="22">
        <f>PRODUCT(D10-F10,100,1/F10)</f>
        <v>0.46632402005554413</v>
      </c>
      <c r="O10" s="22">
        <f>PRODUCT(F10-H10,100,1/H10)</f>
        <v>37.238635537013693</v>
      </c>
      <c r="P10" s="22">
        <f>PRODUCT(H10-J10,100,1/J10)</f>
        <v>25.878874903275211</v>
      </c>
      <c r="Q10" s="22">
        <f>PRODUCT(J10-L10,100,1/L10)</f>
        <v>1.912423729682613</v>
      </c>
    </row>
    <row r="11" spans="1:17" ht="52.8">
      <c r="A11" s="18">
        <v>6</v>
      </c>
      <c r="B11" s="19" t="s">
        <v>22</v>
      </c>
      <c r="C11" s="20" t="s">
        <v>23</v>
      </c>
      <c r="D11" s="21">
        <v>1473825</v>
      </c>
      <c r="E11" s="22">
        <f t="shared" si="4"/>
        <v>1.621262426749756</v>
      </c>
      <c r="F11" s="23"/>
      <c r="G11" s="22">
        <f t="shared" si="0"/>
        <v>1.3032626332903713E-6</v>
      </c>
      <c r="H11" s="23">
        <v>2213956</v>
      </c>
      <c r="I11" s="22">
        <f t="shared" si="1"/>
        <v>2.4343348221628092</v>
      </c>
      <c r="J11" s="23">
        <v>506506</v>
      </c>
      <c r="K11" s="22">
        <f t="shared" si="2"/>
        <v>0.52399120396265486</v>
      </c>
      <c r="L11" s="23">
        <v>487144</v>
      </c>
      <c r="M11" s="22">
        <f t="shared" si="3"/>
        <v>0.62608629044348441</v>
      </c>
      <c r="N11" s="22"/>
      <c r="O11" s="22">
        <f>PRODUCT(F11-H11,100,1/H11)</f>
        <v>-100</v>
      </c>
      <c r="P11" s="22">
        <f>PRODUCT(H11-J11,100,1/J11)</f>
        <v>337.10360785459596</v>
      </c>
      <c r="Q11" s="22">
        <f>PRODUCT(J11-L11,100,1/L11)</f>
        <v>3.9745947810093116</v>
      </c>
    </row>
    <row r="12" spans="1:17" ht="26.4">
      <c r="A12" s="18">
        <v>7</v>
      </c>
      <c r="B12" s="19" t="s">
        <v>24</v>
      </c>
      <c r="C12" s="20" t="s">
        <v>25</v>
      </c>
      <c r="D12" s="21">
        <v>1210793</v>
      </c>
      <c r="E12" s="22">
        <f t="shared" si="4"/>
        <v>1.3319174240304088</v>
      </c>
      <c r="F12" s="23">
        <v>2284650</v>
      </c>
      <c r="G12" s="22">
        <f t="shared" si="0"/>
        <v>2.9774989751468466</v>
      </c>
      <c r="H12" s="23">
        <v>4086804</v>
      </c>
      <c r="I12" s="22">
        <f t="shared" si="1"/>
        <v>4.4936075010317538</v>
      </c>
      <c r="J12" s="23">
        <v>2258708</v>
      </c>
      <c r="K12" s="22">
        <f t="shared" si="2"/>
        <v>2.3366813509022206</v>
      </c>
      <c r="L12" s="23">
        <v>686927</v>
      </c>
      <c r="M12" s="22">
        <f t="shared" si="3"/>
        <v>0.88285101989446946</v>
      </c>
      <c r="N12" s="22">
        <f>PRODUCT(D12-F12,100,1/F12)</f>
        <v>-47.003129582211713</v>
      </c>
      <c r="O12" s="22">
        <f>PRODUCT(F12-H12,100,1/H12)</f>
        <v>-44.096903105703142</v>
      </c>
      <c r="P12" s="22">
        <f>PRODUCT(H12-J12,100,1/J12)</f>
        <v>80.935472845538243</v>
      </c>
      <c r="Q12" s="22">
        <f>PRODUCT(J12-L12,100,1/L12)</f>
        <v>228.81339647444344</v>
      </c>
    </row>
    <row r="13" spans="1:17" ht="52.8">
      <c r="A13" s="18">
        <v>8</v>
      </c>
      <c r="B13" s="19" t="s">
        <v>26</v>
      </c>
      <c r="C13" s="20" t="s">
        <v>27</v>
      </c>
      <c r="D13" s="21">
        <v>1153488</v>
      </c>
      <c r="E13" s="22">
        <f t="shared" si="4"/>
        <v>1.2688797883783505</v>
      </c>
      <c r="F13" s="23">
        <v>638636</v>
      </c>
      <c r="G13" s="22">
        <f t="shared" si="0"/>
        <v>0.83231043507402958</v>
      </c>
      <c r="H13" s="23">
        <v>159642</v>
      </c>
      <c r="I13" s="22">
        <f t="shared" si="1"/>
        <v>0.17553288307433174</v>
      </c>
      <c r="J13" s="23">
        <v>873157</v>
      </c>
      <c r="K13" s="22">
        <f t="shared" si="2"/>
        <v>0.90329944300446552</v>
      </c>
      <c r="L13" s="23">
        <v>1260687</v>
      </c>
      <c r="M13" s="22">
        <f t="shared" si="3"/>
        <v>1.6202577620587035</v>
      </c>
      <c r="N13" s="22">
        <f>PRODUCT(D13-F13,100,1/F13)</f>
        <v>80.617440920962807</v>
      </c>
      <c r="O13" s="22">
        <f>PRODUCT(F13-H13,100,1/H13)</f>
        <v>300.04259530699943</v>
      </c>
      <c r="P13" s="22">
        <f>PRODUCT(H13-J13,100,1/J13)</f>
        <v>-81.716690125601687</v>
      </c>
      <c r="Q13" s="22">
        <f>PRODUCT(J13-L13,100,1/L13)</f>
        <v>-30.739588811497224</v>
      </c>
    </row>
    <row r="14" spans="1:17" ht="52.8">
      <c r="A14" s="18">
        <v>9</v>
      </c>
      <c r="B14" s="19" t="s">
        <v>28</v>
      </c>
      <c r="C14" s="20" t="s">
        <v>29</v>
      </c>
      <c r="D14" s="21">
        <v>1068877</v>
      </c>
      <c r="E14" s="22">
        <f t="shared" si="4"/>
        <v>1.175804535081844</v>
      </c>
      <c r="F14" s="23">
        <v>1424120</v>
      </c>
      <c r="G14" s="22">
        <f t="shared" si="0"/>
        <v>1.8560023813214837</v>
      </c>
      <c r="H14" s="23">
        <v>1506173</v>
      </c>
      <c r="I14" s="22">
        <f t="shared" si="1"/>
        <v>1.6560985774339803</v>
      </c>
      <c r="J14" s="23">
        <v>1654706</v>
      </c>
      <c r="K14" s="22">
        <f t="shared" si="2"/>
        <v>1.7118284662851551</v>
      </c>
      <c r="L14" s="23">
        <v>2464519</v>
      </c>
      <c r="M14" s="22">
        <f t="shared" si="3"/>
        <v>3.167444448535722</v>
      </c>
      <c r="N14" s="22">
        <f>PRODUCT(D14-F14,100,1/F14)</f>
        <v>-24.94473780299413</v>
      </c>
      <c r="O14" s="22">
        <f>PRODUCT(F14-H14,100,1/H14)</f>
        <v>-5.4477805670397759</v>
      </c>
      <c r="P14" s="22">
        <f>PRODUCT(H14-J14,100,1/J14)</f>
        <v>-8.9763982242162648</v>
      </c>
      <c r="Q14" s="22">
        <f>PRODUCT(J14-L14,100,1/L14)</f>
        <v>-32.858866172263227</v>
      </c>
    </row>
    <row r="15" spans="1:17" ht="39.6">
      <c r="A15" s="18">
        <v>10</v>
      </c>
      <c r="B15" s="19" t="s">
        <v>30</v>
      </c>
      <c r="C15" s="20" t="s">
        <v>31</v>
      </c>
      <c r="D15" s="21">
        <v>983402</v>
      </c>
      <c r="E15" s="22">
        <f t="shared" si="4"/>
        <v>1.0817788495856451</v>
      </c>
      <c r="F15" s="23">
        <v>751618</v>
      </c>
      <c r="G15" s="22">
        <f t="shared" si="0"/>
        <v>0.97955565390844224</v>
      </c>
      <c r="H15" s="23">
        <v>322774</v>
      </c>
      <c r="I15" s="22">
        <f t="shared" si="1"/>
        <v>0.35490316333693112</v>
      </c>
      <c r="J15" s="23">
        <v>241164</v>
      </c>
      <c r="K15" s="22">
        <f t="shared" si="2"/>
        <v>0.24948927497887427</v>
      </c>
      <c r="L15" s="23"/>
      <c r="M15" s="22">
        <f t="shared" si="3"/>
        <v>1.285218108903085E-6</v>
      </c>
      <c r="N15" s="22">
        <f>PRODUCT(D15-F15,100,1/F15)</f>
        <v>30.838005476186041</v>
      </c>
      <c r="O15" s="22">
        <f>PRODUCT(F15-H15,100,1/H15)</f>
        <v>132.8620025156921</v>
      </c>
      <c r="P15" s="22">
        <f>PRODUCT(H15-J15,100,1/J15)</f>
        <v>33.840042460732114</v>
      </c>
      <c r="Q15" s="22"/>
    </row>
    <row r="16" spans="1:17" ht="52.8">
      <c r="A16" s="18">
        <v>11</v>
      </c>
      <c r="B16" s="19" t="s">
        <v>32</v>
      </c>
      <c r="C16" s="20" t="s">
        <v>33</v>
      </c>
      <c r="D16" s="21">
        <v>813606</v>
      </c>
      <c r="E16" s="22">
        <f t="shared" si="4"/>
        <v>0.89499692160070687</v>
      </c>
      <c r="F16" s="23">
        <v>541240</v>
      </c>
      <c r="G16" s="22">
        <f t="shared" si="0"/>
        <v>0.70537786764208055</v>
      </c>
      <c r="H16" s="23">
        <v>543319</v>
      </c>
      <c r="I16" s="22">
        <f t="shared" si="1"/>
        <v>0.59740137619838674</v>
      </c>
      <c r="J16" s="23">
        <v>698598</v>
      </c>
      <c r="K16" s="22">
        <f t="shared" si="2"/>
        <v>0.72271445373974397</v>
      </c>
      <c r="L16" s="23">
        <v>387759</v>
      </c>
      <c r="M16" s="22">
        <f t="shared" si="3"/>
        <v>0.49835488869015132</v>
      </c>
      <c r="N16" s="22">
        <f>PRODUCT(D16-F16,100,1/F16)</f>
        <v>50.322592565220603</v>
      </c>
      <c r="O16" s="22">
        <f>PRODUCT(F16-H16,100,1/H16)</f>
        <v>-0.38264813120836927</v>
      </c>
      <c r="P16" s="22">
        <f>PRODUCT(H16-J16,100,1/J16)</f>
        <v>-22.227232256605372</v>
      </c>
      <c r="Q16" s="22">
        <f>PRODUCT(J16-L16,100,1/L16)</f>
        <v>80.162936256798673</v>
      </c>
    </row>
    <row r="17" spans="1:17" ht="39.6">
      <c r="A17" s="18">
        <v>12</v>
      </c>
      <c r="B17" s="19" t="s">
        <v>34</v>
      </c>
      <c r="C17" s="20" t="s">
        <v>35</v>
      </c>
      <c r="D17" s="21">
        <v>761191</v>
      </c>
      <c r="E17" s="22">
        <f t="shared" si="4"/>
        <v>0.83733846818996382</v>
      </c>
      <c r="F17" s="23">
        <v>532338</v>
      </c>
      <c r="G17" s="22">
        <f t="shared" si="0"/>
        <v>0.69377622368052971</v>
      </c>
      <c r="H17" s="23">
        <v>2417005</v>
      </c>
      <c r="I17" s="22">
        <f t="shared" si="1"/>
        <v>2.657595470208812</v>
      </c>
      <c r="J17" s="23">
        <v>3767831</v>
      </c>
      <c r="K17" s="22">
        <f t="shared" si="2"/>
        <v>3.8979011147307512</v>
      </c>
      <c r="L17" s="23">
        <v>4147242</v>
      </c>
      <c r="M17" s="22">
        <f t="shared" si="3"/>
        <v>5.3301105204034478</v>
      </c>
      <c r="N17" s="22">
        <f>PRODUCT(D17-F17,100,1/F17)</f>
        <v>42.990167900844952</v>
      </c>
      <c r="O17" s="22">
        <f>PRODUCT(F17-H17,100,1/H17)</f>
        <v>-77.975304147074581</v>
      </c>
      <c r="P17" s="22">
        <f>PRODUCT(H17-J17,100,1/J17)</f>
        <v>-35.85155491315826</v>
      </c>
      <c r="Q17" s="22">
        <f>PRODUCT(J17-L17,100,1/L17)</f>
        <v>-9.1485136387025392</v>
      </c>
    </row>
    <row r="18" spans="1:17" ht="39.6">
      <c r="A18" s="18">
        <v>13</v>
      </c>
      <c r="B18" s="19" t="s">
        <v>36</v>
      </c>
      <c r="C18" s="20" t="s">
        <v>37</v>
      </c>
      <c r="D18" s="21">
        <v>740505</v>
      </c>
      <c r="E18" s="22">
        <f t="shared" si="4"/>
        <v>0.81458309726075206</v>
      </c>
      <c r="F18" s="23">
        <v>193765</v>
      </c>
      <c r="G18" s="22">
        <f t="shared" si="0"/>
        <v>0.25252668413950879</v>
      </c>
      <c r="H18" s="23">
        <v>887286</v>
      </c>
      <c r="I18" s="22">
        <f t="shared" si="1"/>
        <v>0.97560710647255433</v>
      </c>
      <c r="J18" s="23">
        <v>3788</v>
      </c>
      <c r="K18" s="22">
        <f t="shared" si="2"/>
        <v>3.9187663731733418E-3</v>
      </c>
      <c r="L18" s="23">
        <v>1530</v>
      </c>
      <c r="M18" s="22">
        <f t="shared" si="3"/>
        <v>1.9663837066217203E-3</v>
      </c>
      <c r="N18" s="22">
        <f>PRODUCT(D18-F18,100,1/F18)</f>
        <v>282.16654194513973</v>
      </c>
      <c r="O18" s="22">
        <f>PRODUCT(F18-H18,100,1/H18)</f>
        <v>-78.162058231505966</v>
      </c>
      <c r="P18" s="22">
        <f>PRODUCT(H18-J18,100,1/J18)</f>
        <v>23323.600844772966</v>
      </c>
      <c r="Q18" s="22">
        <f>PRODUCT(J18-L18,100,1/L18)</f>
        <v>147.58169934640523</v>
      </c>
    </row>
    <row r="19" spans="1:17" ht="26.4">
      <c r="A19" s="18">
        <v>14</v>
      </c>
      <c r="B19" s="19" t="s">
        <v>38</v>
      </c>
      <c r="C19" s="20" t="s">
        <v>39</v>
      </c>
      <c r="D19" s="21">
        <v>740223</v>
      </c>
      <c r="E19" s="22">
        <f t="shared" si="4"/>
        <v>0.8142728867511303</v>
      </c>
      <c r="F19" s="23">
        <v>1077911</v>
      </c>
      <c r="G19" s="22">
        <f t="shared" si="0"/>
        <v>1.4048011283126574</v>
      </c>
      <c r="H19" s="23">
        <v>355864</v>
      </c>
      <c r="I19" s="22">
        <f t="shared" si="1"/>
        <v>0.39128696647726785</v>
      </c>
      <c r="J19" s="23">
        <v>204188</v>
      </c>
      <c r="K19" s="22">
        <f t="shared" si="2"/>
        <v>0.21123681842806713</v>
      </c>
      <c r="L19" s="23">
        <v>3985</v>
      </c>
      <c r="M19" s="22">
        <f t="shared" si="3"/>
        <v>5.1215941639787942E-3</v>
      </c>
      <c r="N19" s="22">
        <f>PRODUCT(D19-F19,100,1/F19)</f>
        <v>-31.328003889003821</v>
      </c>
      <c r="O19" s="22">
        <f>PRODUCT(F19-H19,100,1/H19)</f>
        <v>202.89970325742419</v>
      </c>
      <c r="P19" s="22">
        <f>PRODUCT(H19-J19,100,1/J19)</f>
        <v>74.282523948518033</v>
      </c>
      <c r="Q19" s="22">
        <f>PRODUCT(J19-L19,100,1/L19)</f>
        <v>5023.9146800501876</v>
      </c>
    </row>
    <row r="20" spans="1:17" ht="52.8">
      <c r="A20" s="18">
        <v>15</v>
      </c>
      <c r="B20" s="19" t="s">
        <v>40</v>
      </c>
      <c r="C20" s="20" t="s">
        <v>41</v>
      </c>
      <c r="D20" s="21">
        <v>639275</v>
      </c>
      <c r="E20" s="22">
        <f t="shared" si="4"/>
        <v>0.70322632460465129</v>
      </c>
      <c r="F20" s="23">
        <v>1052918</v>
      </c>
      <c r="G20" s="22">
        <f t="shared" si="0"/>
        <v>1.3722286853188312</v>
      </c>
      <c r="H20" s="23">
        <v>1472738</v>
      </c>
      <c r="I20" s="22">
        <f t="shared" si="1"/>
        <v>1.6193354327377831</v>
      </c>
      <c r="J20" s="23">
        <v>493553</v>
      </c>
      <c r="K20" s="22">
        <f t="shared" si="2"/>
        <v>0.51059105062798904</v>
      </c>
      <c r="L20" s="23">
        <v>529678</v>
      </c>
      <c r="M20" s="22">
        <f t="shared" si="3"/>
        <v>0.68075175748756822</v>
      </c>
      <c r="N20" s="22">
        <f>PRODUCT(D20-F20,100,1/F20)</f>
        <v>-39.285395443899716</v>
      </c>
      <c r="O20" s="22">
        <f>PRODUCT(F20-H20,100,1/H20)</f>
        <v>-28.506088659354212</v>
      </c>
      <c r="P20" s="22">
        <f>PRODUCT(H20-J20,100,1/J20)</f>
        <v>198.39510650325295</v>
      </c>
      <c r="Q20" s="22">
        <f>PRODUCT(J20-L20,100,1/L20)</f>
        <v>-6.8201813177062292</v>
      </c>
    </row>
    <row r="21" spans="1:17" ht="52.8">
      <c r="A21" s="18">
        <v>16</v>
      </c>
      <c r="B21" s="19" t="s">
        <v>42</v>
      </c>
      <c r="C21" s="20" t="s">
        <v>43</v>
      </c>
      <c r="D21" s="21">
        <v>627317</v>
      </c>
      <c r="E21" s="22">
        <f t="shared" si="4"/>
        <v>0.69007207895196276</v>
      </c>
      <c r="F21" s="23">
        <v>246345</v>
      </c>
      <c r="G21" s="22">
        <f t="shared" si="0"/>
        <v>0.3210522333979165</v>
      </c>
      <c r="H21" s="23">
        <v>197251</v>
      </c>
      <c r="I21" s="22">
        <f t="shared" si="1"/>
        <v>0.21688551082606713</v>
      </c>
      <c r="J21" s="23">
        <v>2511187</v>
      </c>
      <c r="K21" s="22">
        <f t="shared" si="2"/>
        <v>2.5978762334609411</v>
      </c>
      <c r="L21" s="23">
        <v>3619366</v>
      </c>
      <c r="M21" s="22">
        <f t="shared" si="3"/>
        <v>4.6516747259481228</v>
      </c>
      <c r="N21" s="22">
        <f>PRODUCT(D21-F21,100,1/F21)</f>
        <v>154.64977978038931</v>
      </c>
      <c r="O21" s="22">
        <f>PRODUCT(F21-H21,100,1/H21)</f>
        <v>24.889100688969894</v>
      </c>
      <c r="P21" s="22">
        <f>PRODUCT(H21-J21,100,1/J21)</f>
        <v>-92.145109065951686</v>
      </c>
      <c r="Q21" s="22">
        <f>PRODUCT(J21-L21,100,1/L21)</f>
        <v>-30.618041944362634</v>
      </c>
    </row>
    <row r="22" spans="1:17" ht="52.8">
      <c r="A22" s="18">
        <v>17</v>
      </c>
      <c r="B22" s="19" t="s">
        <v>44</v>
      </c>
      <c r="C22" s="20" t="s">
        <v>45</v>
      </c>
      <c r="D22" s="21">
        <v>609705</v>
      </c>
      <c r="E22" s="22">
        <f t="shared" si="4"/>
        <v>0.67069822258508294</v>
      </c>
      <c r="F22" s="23">
        <v>438766</v>
      </c>
      <c r="G22" s="22">
        <f t="shared" si="0"/>
        <v>0.571827332558283</v>
      </c>
      <c r="H22" s="23">
        <v>273789</v>
      </c>
      <c r="I22" s="22">
        <f t="shared" si="1"/>
        <v>0.30104216010848156</v>
      </c>
      <c r="J22" s="23">
        <v>264746</v>
      </c>
      <c r="K22" s="22">
        <f t="shared" si="2"/>
        <v>0.27388535433794864</v>
      </c>
      <c r="L22" s="23">
        <v>260113</v>
      </c>
      <c r="M22" s="22">
        <f t="shared" si="3"/>
        <v>0.33430193796110813</v>
      </c>
      <c r="N22" s="22">
        <f>PRODUCT(D22-F22,100,1/F22)</f>
        <v>38.959035112109873</v>
      </c>
      <c r="O22" s="22">
        <f>PRODUCT(F22-H22,100,1/H22)</f>
        <v>60.256986219314875</v>
      </c>
      <c r="P22" s="22">
        <f>PRODUCT(H22-J22,100,1/J22)</f>
        <v>3.4157267720758764</v>
      </c>
      <c r="Q22" s="22">
        <f>PRODUCT(J22-L22,100,1/L22)</f>
        <v>1.7811489621818211</v>
      </c>
    </row>
    <row r="23" spans="1:17">
      <c r="A23" s="18">
        <v>18</v>
      </c>
      <c r="B23" s="19" t="s">
        <v>46</v>
      </c>
      <c r="C23" s="20" t="s">
        <v>47</v>
      </c>
      <c r="D23" s="21">
        <v>606287</v>
      </c>
      <c r="E23" s="22">
        <f t="shared" si="4"/>
        <v>0.66693829520250314</v>
      </c>
      <c r="F23" s="23">
        <v>435307</v>
      </c>
      <c r="G23" s="22">
        <f t="shared" si="0"/>
        <v>0.56731934710973164</v>
      </c>
      <c r="H23" s="23">
        <v>464508</v>
      </c>
      <c r="I23" s="22">
        <f t="shared" si="1"/>
        <v>0.510745470810261</v>
      </c>
      <c r="J23" s="23">
        <v>510789</v>
      </c>
      <c r="K23" s="22">
        <f t="shared" si="2"/>
        <v>0.52842205833865841</v>
      </c>
      <c r="L23" s="23">
        <v>598952</v>
      </c>
      <c r="M23" s="22">
        <f t="shared" si="3"/>
        <v>0.76978395676372058</v>
      </c>
      <c r="N23" s="22">
        <f>PRODUCT(D23-F23,100,1/F23)</f>
        <v>39.278026771910397</v>
      </c>
      <c r="O23" s="22">
        <f>PRODUCT(F23-H23,100,1/H23)</f>
        <v>-6.2864364015259158</v>
      </c>
      <c r="P23" s="22">
        <f>PRODUCT(H23-J23,100,1/J23)</f>
        <v>-9.0606884643169678</v>
      </c>
      <c r="Q23" s="22">
        <f>PRODUCT(J23-L23,100,1/L23)</f>
        <v>-14.719543469259641</v>
      </c>
    </row>
    <row r="24" spans="1:17" ht="39.6">
      <c r="A24" s="18">
        <v>19</v>
      </c>
      <c r="B24" s="19" t="s">
        <v>48</v>
      </c>
      <c r="C24" s="20" t="s">
        <v>49</v>
      </c>
      <c r="D24" s="21">
        <v>597093</v>
      </c>
      <c r="E24" s="22">
        <f t="shared" si="4"/>
        <v>0.65682455255901617</v>
      </c>
      <c r="F24" s="23">
        <v>453415</v>
      </c>
      <c r="G24" s="22">
        <f t="shared" si="0"/>
        <v>0.59091882687335373</v>
      </c>
      <c r="H24" s="23">
        <v>2025831</v>
      </c>
      <c r="I24" s="22">
        <f t="shared" si="1"/>
        <v>2.2274837201448023</v>
      </c>
      <c r="J24" s="23"/>
      <c r="K24" s="22">
        <f t="shared" si="2"/>
        <v>1.0345212178387913E-6</v>
      </c>
      <c r="L24" s="23">
        <v>14536</v>
      </c>
      <c r="M24" s="22">
        <f t="shared" si="3"/>
        <v>1.8681930431015244E-2</v>
      </c>
      <c r="N24" s="22">
        <f>PRODUCT(D24-F24,100,1/F24)</f>
        <v>31.687967976357196</v>
      </c>
      <c r="O24" s="22">
        <f>PRODUCT(F24-H24,100,1/H24)</f>
        <v>-77.618320580542019</v>
      </c>
      <c r="P24" s="22"/>
      <c r="Q24" s="22">
        <f>PRODUCT(J24-L24,100,1/L24)</f>
        <v>-100</v>
      </c>
    </row>
    <row r="25" spans="1:17" ht="52.8">
      <c r="A25" s="18">
        <v>20</v>
      </c>
      <c r="B25" s="19" t="s">
        <v>50</v>
      </c>
      <c r="C25" s="20" t="s">
        <v>51</v>
      </c>
      <c r="D25" s="21">
        <v>579091</v>
      </c>
      <c r="E25" s="22">
        <f t="shared" si="4"/>
        <v>0.63702168165755291</v>
      </c>
      <c r="F25" s="23">
        <v>264948</v>
      </c>
      <c r="G25" s="22">
        <f t="shared" si="0"/>
        <v>0.34529682816501728</v>
      </c>
      <c r="H25" s="23">
        <v>1990888</v>
      </c>
      <c r="I25" s="22">
        <f t="shared" si="1"/>
        <v>2.1890624680102366</v>
      </c>
      <c r="J25" s="23">
        <v>3642425</v>
      </c>
      <c r="K25" s="22">
        <f t="shared" si="2"/>
        <v>3.7681659468864597</v>
      </c>
      <c r="L25" s="23">
        <v>3900249</v>
      </c>
      <c r="M25" s="22">
        <f t="shared" si="3"/>
        <v>5.0126706440311484</v>
      </c>
      <c r="N25" s="22">
        <f>PRODUCT(D25-F25,100,1/F25)</f>
        <v>118.56779443513445</v>
      </c>
      <c r="O25" s="22">
        <f>PRODUCT(F25-H25,100,1/H25)</f>
        <v>-86.691968608982521</v>
      </c>
      <c r="P25" s="22">
        <f>PRODUCT(H25-J25,100,1/J25)</f>
        <v>-45.341688572860114</v>
      </c>
      <c r="Q25" s="22">
        <f>PRODUCT(J25-L25,100,1/L25)</f>
        <v>-6.6104497430805065</v>
      </c>
    </row>
    <row r="26" spans="1:17" ht="39.6">
      <c r="A26" s="18">
        <v>21</v>
      </c>
      <c r="B26" s="19" t="s">
        <v>52</v>
      </c>
      <c r="C26" s="20" t="s">
        <v>53</v>
      </c>
      <c r="D26" s="21">
        <v>535760</v>
      </c>
      <c r="E26" s="22">
        <f t="shared" si="4"/>
        <v>0.58935596679079894</v>
      </c>
      <c r="F26" s="23">
        <v>1051733</v>
      </c>
      <c r="G26" s="22">
        <f t="shared" si="0"/>
        <v>1.370684319098382</v>
      </c>
      <c r="H26" s="23">
        <v>948950</v>
      </c>
      <c r="I26" s="22">
        <f t="shared" si="1"/>
        <v>1.043409186764054</v>
      </c>
      <c r="J26" s="23">
        <v>1018453</v>
      </c>
      <c r="K26" s="22">
        <f t="shared" si="2"/>
        <v>1.0536112378715705</v>
      </c>
      <c r="L26" s="23">
        <v>31931</v>
      </c>
      <c r="M26" s="22">
        <f t="shared" si="3"/>
        <v>4.1038299435384409E-2</v>
      </c>
      <c r="N26" s="22">
        <f>PRODUCT(D26-F26,100,1/F26)</f>
        <v>-49.059314483809104</v>
      </c>
      <c r="O26" s="22">
        <f>PRODUCT(F26-H26,100,1/H26)</f>
        <v>10.831234522366826</v>
      </c>
      <c r="P26" s="22">
        <f>PRODUCT(H26-J26,100,1/J26)</f>
        <v>-6.8243699021947997</v>
      </c>
      <c r="Q26" s="22">
        <f>PRODUCT(J26-L26,100,1/L26)</f>
        <v>3089.5430772603427</v>
      </c>
    </row>
    <row r="27" spans="1:17" ht="39.6">
      <c r="A27" s="18">
        <v>22</v>
      </c>
      <c r="B27" s="19" t="s">
        <v>54</v>
      </c>
      <c r="C27" s="20" t="s">
        <v>55</v>
      </c>
      <c r="D27" s="21">
        <v>535347</v>
      </c>
      <c r="E27" s="22">
        <f t="shared" si="4"/>
        <v>0.58890165139904771</v>
      </c>
      <c r="F27" s="23">
        <v>561809</v>
      </c>
      <c r="G27" s="22">
        <f t="shared" si="0"/>
        <v>0.73218467674623022</v>
      </c>
      <c r="H27" s="23">
        <v>540354</v>
      </c>
      <c r="I27" s="22">
        <f t="shared" si="1"/>
        <v>0.5941412378994716</v>
      </c>
      <c r="J27" s="23">
        <v>1104188</v>
      </c>
      <c r="K27" s="22">
        <f t="shared" si="2"/>
        <v>1.1423059144829795</v>
      </c>
      <c r="L27" s="23">
        <v>803380</v>
      </c>
      <c r="M27" s="22">
        <f t="shared" si="3"/>
        <v>1.0325185243305603</v>
      </c>
      <c r="N27" s="22">
        <f>PRODUCT(D27-F27,100,1/F27)</f>
        <v>-4.7101417029631065</v>
      </c>
      <c r="O27" s="22">
        <f>PRODUCT(F27-H27,100,1/H27)</f>
        <v>3.9705452351606541</v>
      </c>
      <c r="P27" s="22">
        <f>PRODUCT(H27-J27,100,1/J27)</f>
        <v>-51.063224740714439</v>
      </c>
      <c r="Q27" s="22">
        <f>PRODUCT(J27-L27,100,1/L27)</f>
        <v>37.442804152455878</v>
      </c>
    </row>
    <row r="28" spans="1:17" ht="26.4">
      <c r="A28" s="18">
        <v>23</v>
      </c>
      <c r="B28" s="19" t="s">
        <v>56</v>
      </c>
      <c r="C28" s="20" t="s">
        <v>57</v>
      </c>
      <c r="D28" s="21">
        <v>523417</v>
      </c>
      <c r="E28" s="22">
        <f t="shared" si="4"/>
        <v>0.5757782067898678</v>
      </c>
      <c r="F28" s="23">
        <v>486512</v>
      </c>
      <c r="G28" s="22">
        <f t="shared" si="0"/>
        <v>0.6340529102473651</v>
      </c>
      <c r="H28" s="23">
        <v>831545</v>
      </c>
      <c r="I28" s="22">
        <f t="shared" si="1"/>
        <v>0.91431760599369327</v>
      </c>
      <c r="J28" s="23">
        <v>830516</v>
      </c>
      <c r="K28" s="22">
        <f t="shared" si="2"/>
        <v>0.85918642375460164</v>
      </c>
      <c r="L28" s="23">
        <v>474645</v>
      </c>
      <c r="M28" s="22">
        <f t="shared" si="3"/>
        <v>0.61002234930030474</v>
      </c>
      <c r="N28" s="22">
        <f>PRODUCT(D28-F28,100,1/F28)</f>
        <v>7.5856299536290983</v>
      </c>
      <c r="O28" s="22">
        <f>PRODUCT(F28-H28,100,1/H28)</f>
        <v>-41.493003986555152</v>
      </c>
      <c r="P28" s="22">
        <f>PRODUCT(H28-J28,100,1/J28)</f>
        <v>0.12389887732445852</v>
      </c>
      <c r="Q28" s="22">
        <f>PRODUCT(J28-L28,100,1/L28)</f>
        <v>74.976245404460172</v>
      </c>
    </row>
    <row r="29" spans="1:17" ht="39.6">
      <c r="A29" s="18">
        <v>24</v>
      </c>
      <c r="B29" s="19" t="s">
        <v>58</v>
      </c>
      <c r="C29" s="20" t="s">
        <v>59</v>
      </c>
      <c r="D29" s="21">
        <v>465448</v>
      </c>
      <c r="E29" s="22">
        <f t="shared" si="4"/>
        <v>0.51201014639174958</v>
      </c>
      <c r="F29" s="23">
        <v>392430</v>
      </c>
      <c r="G29" s="22">
        <f t="shared" si="0"/>
        <v>0.51143935518214045</v>
      </c>
      <c r="H29" s="23">
        <v>572201</v>
      </c>
      <c r="I29" s="22">
        <f t="shared" si="1"/>
        <v>0.62915831189796978</v>
      </c>
      <c r="J29" s="23">
        <v>521161</v>
      </c>
      <c r="K29" s="22">
        <f t="shared" si="2"/>
        <v>0.53915211241008232</v>
      </c>
      <c r="L29" s="23">
        <v>525562</v>
      </c>
      <c r="M29" s="22">
        <f t="shared" si="3"/>
        <v>0.67546179975132314</v>
      </c>
      <c r="N29" s="22">
        <f>PRODUCT(D29-F29,100,1/F29)</f>
        <v>18.606630481869377</v>
      </c>
      <c r="O29" s="22">
        <f>PRODUCT(F29-H29,100,1/H29)</f>
        <v>-31.417456453239335</v>
      </c>
      <c r="P29" s="22">
        <f>PRODUCT(H29-J29,100,1/J29)</f>
        <v>9.793518701514504</v>
      </c>
      <c r="Q29" s="22">
        <f>PRODUCT(J29-L29,100,1/L29)</f>
        <v>-0.83738930896830432</v>
      </c>
    </row>
    <row r="30" spans="1:17" ht="52.8">
      <c r="A30" s="18">
        <v>25</v>
      </c>
      <c r="B30" s="19" t="s">
        <v>60</v>
      </c>
      <c r="C30" s="20" t="s">
        <v>61</v>
      </c>
      <c r="D30" s="21">
        <v>442947</v>
      </c>
      <c r="E30" s="22">
        <f t="shared" si="4"/>
        <v>0.48725820782082274</v>
      </c>
      <c r="F30" s="23">
        <v>324245</v>
      </c>
      <c r="G30" s="22">
        <f t="shared" si="0"/>
        <v>0.42257639253123641</v>
      </c>
      <c r="H30" s="23">
        <v>736307</v>
      </c>
      <c r="I30" s="22">
        <f t="shared" si="1"/>
        <v>0.80959954484291086</v>
      </c>
      <c r="J30" s="23">
        <v>1174020</v>
      </c>
      <c r="K30" s="22">
        <f t="shared" si="2"/>
        <v>1.2145486001670978</v>
      </c>
      <c r="L30" s="23">
        <v>785636</v>
      </c>
      <c r="M30" s="22">
        <f t="shared" si="3"/>
        <v>1.009713614206184</v>
      </c>
      <c r="N30" s="22">
        <f>PRODUCT(D30-F30,100,1/F30)</f>
        <v>36.608737220311802</v>
      </c>
      <c r="O30" s="22">
        <f>PRODUCT(F30-H30,100,1/H30)</f>
        <v>-55.963341377985003</v>
      </c>
      <c r="P30" s="22">
        <f>PRODUCT(H30-J30,100,1/J30)</f>
        <v>-37.28326604316792</v>
      </c>
      <c r="Q30" s="22">
        <f>PRODUCT(J30-L30,100,1/L30)</f>
        <v>49.435616494152512</v>
      </c>
    </row>
    <row r="31" spans="1:17" ht="39.6">
      <c r="A31" s="18">
        <v>26</v>
      </c>
      <c r="B31" s="19" t="s">
        <v>62</v>
      </c>
      <c r="C31" s="20" t="s">
        <v>63</v>
      </c>
      <c r="D31" s="21">
        <v>441417</v>
      </c>
      <c r="E31" s="22">
        <f t="shared" si="4"/>
        <v>0.48557515080053398</v>
      </c>
      <c r="F31" s="23">
        <v>276848</v>
      </c>
      <c r="G31" s="22">
        <f t="shared" si="0"/>
        <v>0.36080565350117272</v>
      </c>
      <c r="H31" s="23">
        <v>161211</v>
      </c>
      <c r="I31" s="22">
        <f t="shared" si="1"/>
        <v>0.17725806249793974</v>
      </c>
      <c r="J31" s="23">
        <v>106342</v>
      </c>
      <c r="K31" s="22">
        <f t="shared" si="2"/>
        <v>0.11001305534741275</v>
      </c>
      <c r="L31" s="23">
        <v>55098</v>
      </c>
      <c r="M31" s="22">
        <f t="shared" si="3"/>
        <v>7.0812947364342183E-2</v>
      </c>
      <c r="N31" s="22">
        <f>PRODUCT(D31-F31,100,1/F31)</f>
        <v>59.443810321909496</v>
      </c>
      <c r="O31" s="22">
        <f>PRODUCT(F31-H31,100,1/H31)</f>
        <v>71.730216920681599</v>
      </c>
      <c r="P31" s="22">
        <f>PRODUCT(H31-J31,100,1/J31)</f>
        <v>51.596735062346013</v>
      </c>
      <c r="Q31" s="22">
        <f>PRODUCT(J31-L31,100,1/L31)</f>
        <v>93.005190751025438</v>
      </c>
    </row>
    <row r="32" spans="1:17" ht="26.4">
      <c r="A32" s="18">
        <v>27</v>
      </c>
      <c r="B32" s="19" t="s">
        <v>64</v>
      </c>
      <c r="C32" s="20" t="s">
        <v>65</v>
      </c>
      <c r="D32" s="21">
        <v>426887</v>
      </c>
      <c r="E32" s="22">
        <f t="shared" si="4"/>
        <v>0.4695916092941313</v>
      </c>
      <c r="F32" s="23">
        <v>659774</v>
      </c>
      <c r="G32" s="22">
        <f t="shared" si="0"/>
        <v>0.85985880061652142</v>
      </c>
      <c r="H32" s="23">
        <v>286483</v>
      </c>
      <c r="I32" s="22">
        <f t="shared" si="1"/>
        <v>0.31499973028265604</v>
      </c>
      <c r="J32" s="23">
        <v>193762</v>
      </c>
      <c r="K32" s="22">
        <f t="shared" si="2"/>
        <v>0.20045090021087988</v>
      </c>
      <c r="L32" s="23">
        <v>1059321</v>
      </c>
      <c r="M32" s="22">
        <f t="shared" si="3"/>
        <v>1.3614585323413249</v>
      </c>
      <c r="N32" s="22">
        <f>PRODUCT(D32-F32,100,1/F32)</f>
        <v>-35.29799598044179</v>
      </c>
      <c r="O32" s="22">
        <f>PRODUCT(F32-H32,100,1/H32)</f>
        <v>130.30127442116984</v>
      </c>
      <c r="P32" s="22">
        <f>PRODUCT(H32-J32,100,1/J32)</f>
        <v>47.853036199048319</v>
      </c>
      <c r="Q32" s="22">
        <f>PRODUCT(J32-L32,100,1/L32)</f>
        <v>-81.70884934783696</v>
      </c>
    </row>
    <row r="33" spans="1:17" ht="26.4">
      <c r="A33" s="18">
        <v>28</v>
      </c>
      <c r="B33" s="19" t="s">
        <v>66</v>
      </c>
      <c r="C33" s="20" t="s">
        <v>67</v>
      </c>
      <c r="D33" s="21">
        <v>425156</v>
      </c>
      <c r="E33" s="22">
        <f t="shared" si="4"/>
        <v>0.46768744478294177</v>
      </c>
      <c r="F33" s="23">
        <v>296812</v>
      </c>
      <c r="G33" s="22">
        <f t="shared" si="0"/>
        <v>0.38682398871218165</v>
      </c>
      <c r="H33" s="23">
        <v>73905</v>
      </c>
      <c r="I33" s="22">
        <f t="shared" si="1"/>
        <v>8.1261558509718543E-2</v>
      </c>
      <c r="J33" s="23">
        <v>96006</v>
      </c>
      <c r="K33" s="22">
        <f t="shared" si="2"/>
        <v>9.9320244039831002E-2</v>
      </c>
      <c r="L33" s="23">
        <v>12847</v>
      </c>
      <c r="M33" s="22">
        <f t="shared" si="3"/>
        <v>1.6511197045077933E-2</v>
      </c>
      <c r="N33" s="22">
        <f>PRODUCT(D33-F33,100,1/F33)</f>
        <v>43.240839319164998</v>
      </c>
      <c r="O33" s="22">
        <f>PRODUCT(F33-H33,100,1/H33)</f>
        <v>301.6128814017996</v>
      </c>
      <c r="P33" s="22">
        <f>PRODUCT(H33-J33,100,1/J33)</f>
        <v>-23.02043622273608</v>
      </c>
      <c r="Q33" s="22">
        <f>PRODUCT(J33-L33,100,1/L33)</f>
        <v>647.3028722658986</v>
      </c>
    </row>
    <row r="34" spans="1:17" ht="26.4">
      <c r="A34" s="18">
        <v>29</v>
      </c>
      <c r="B34" s="19" t="s">
        <v>68</v>
      </c>
      <c r="C34" s="20" t="s">
        <v>69</v>
      </c>
      <c r="D34" s="21">
        <v>360153</v>
      </c>
      <c r="E34" s="22">
        <f t="shared" si="4"/>
        <v>0.3961817222405678</v>
      </c>
      <c r="F34" s="23">
        <v>217838</v>
      </c>
      <c r="G34" s="22">
        <f t="shared" si="0"/>
        <v>0.28390012551070792</v>
      </c>
      <c r="H34" s="23">
        <v>851289</v>
      </c>
      <c r="I34" s="22">
        <f t="shared" si="1"/>
        <v>0.93602693839631668</v>
      </c>
      <c r="J34" s="23">
        <v>499218</v>
      </c>
      <c r="K34" s="22">
        <f t="shared" si="2"/>
        <v>0.5164516133270457</v>
      </c>
      <c r="L34" s="23">
        <v>391830</v>
      </c>
      <c r="M34" s="22">
        <f t="shared" si="3"/>
        <v>0.50358701161149577</v>
      </c>
      <c r="N34" s="22">
        <f>PRODUCT(D34-F34,100,1/F34)</f>
        <v>65.330658562785189</v>
      </c>
      <c r="O34" s="22">
        <f>PRODUCT(F34-H34,100,1/H34)</f>
        <v>-74.410805261198021</v>
      </c>
      <c r="P34" s="22">
        <f>PRODUCT(H34-J34,100,1/J34)</f>
        <v>70.524500318498127</v>
      </c>
      <c r="Q34" s="22">
        <f>PRODUCT(J34-L34,100,1/L34)</f>
        <v>27.406783554092335</v>
      </c>
    </row>
    <row r="35" spans="1:17" ht="26.4">
      <c r="A35" s="18">
        <v>30</v>
      </c>
      <c r="B35" s="19" t="s">
        <v>70</v>
      </c>
      <c r="C35" s="20" t="s">
        <v>71</v>
      </c>
      <c r="D35" s="21">
        <v>340115</v>
      </c>
      <c r="E35" s="22">
        <f t="shared" si="4"/>
        <v>0.37413917546112546</v>
      </c>
      <c r="F35" s="23">
        <v>46120</v>
      </c>
      <c r="G35" s="22">
        <f t="shared" si="0"/>
        <v>6.0106472647351923E-2</v>
      </c>
      <c r="H35" s="23">
        <v>414535</v>
      </c>
      <c r="I35" s="22">
        <f t="shared" si="1"/>
        <v>0.45579812132908698</v>
      </c>
      <c r="J35" s="23">
        <v>8890</v>
      </c>
      <c r="K35" s="22">
        <f t="shared" si="2"/>
        <v>9.1968936265868547E-3</v>
      </c>
      <c r="L35" s="23">
        <v>15350</v>
      </c>
      <c r="M35" s="22">
        <f t="shared" si="3"/>
        <v>1.9728097971662355E-2</v>
      </c>
      <c r="N35" s="22">
        <f>PRODUCT(D35-F35,100,1/F35)</f>
        <v>637.45663486556805</v>
      </c>
      <c r="O35" s="22">
        <f>PRODUCT(F35-H35,100,1/H35)</f>
        <v>-88.874280820678592</v>
      </c>
      <c r="P35" s="22">
        <f>PRODUCT(H35-J35,100,1/J35)</f>
        <v>4562.935883014623</v>
      </c>
      <c r="Q35" s="22">
        <f>PRODUCT(J35-L35,100,1/L35)</f>
        <v>-42.084690553745922</v>
      </c>
    </row>
    <row r="36" spans="1:17" ht="39.6">
      <c r="A36" s="18">
        <v>31</v>
      </c>
      <c r="B36" s="19" t="s">
        <v>72</v>
      </c>
      <c r="C36" s="20" t="s">
        <v>73</v>
      </c>
      <c r="D36" s="21">
        <v>323665</v>
      </c>
      <c r="E36" s="22">
        <f t="shared" si="4"/>
        <v>0.35604356239985052</v>
      </c>
      <c r="F36" s="23">
        <v>36817</v>
      </c>
      <c r="G36" s="22">
        <f t="shared" si="0"/>
        <v>4.79822203698516E-2</v>
      </c>
      <c r="H36" s="23">
        <v>158393</v>
      </c>
      <c r="I36" s="22">
        <f t="shared" si="1"/>
        <v>0.17415955668804342</v>
      </c>
      <c r="J36" s="23">
        <v>16590</v>
      </c>
      <c r="K36" s="22">
        <f t="shared" si="2"/>
        <v>1.7162707003945548E-2</v>
      </c>
      <c r="L36" s="23">
        <v>31813</v>
      </c>
      <c r="M36" s="22">
        <f t="shared" si="3"/>
        <v>4.0886643698533842E-2</v>
      </c>
      <c r="N36" s="22">
        <f>PRODUCT(D36-F36,100,1/F36)</f>
        <v>779.11834207023935</v>
      </c>
      <c r="O36" s="22">
        <f>PRODUCT(F36-H36,100,1/H36)</f>
        <v>-76.755917243817592</v>
      </c>
      <c r="P36" s="22">
        <f>PRODUCT(H36-J36,100,1/J36)</f>
        <v>854.74984930681137</v>
      </c>
      <c r="Q36" s="22">
        <f>PRODUCT(J36-L36,100,1/L36)</f>
        <v>-47.85150724546569</v>
      </c>
    </row>
    <row r="37" spans="1:17" ht="52.8">
      <c r="A37" s="18">
        <v>32</v>
      </c>
      <c r="B37" s="19" t="s">
        <v>74</v>
      </c>
      <c r="C37" s="20" t="s">
        <v>75</v>
      </c>
      <c r="D37" s="21">
        <v>301535</v>
      </c>
      <c r="E37" s="22">
        <f t="shared" si="4"/>
        <v>0.33169973765541205</v>
      </c>
      <c r="F37" s="23">
        <v>228539</v>
      </c>
      <c r="G37" s="22">
        <f t="shared" si="0"/>
        <v>0.29784633894954815</v>
      </c>
      <c r="H37" s="23">
        <v>257649</v>
      </c>
      <c r="I37" s="22">
        <f t="shared" si="1"/>
        <v>0.28329557253867088</v>
      </c>
      <c r="J37" s="23">
        <v>238997</v>
      </c>
      <c r="K37" s="22">
        <f t="shared" si="2"/>
        <v>0.24724746749981763</v>
      </c>
      <c r="L37" s="23">
        <v>124745</v>
      </c>
      <c r="M37" s="22">
        <f t="shared" si="3"/>
        <v>0.16032453299511534</v>
      </c>
      <c r="N37" s="22">
        <f>PRODUCT(D37-F37,100,1/F37)</f>
        <v>31.940281527441705</v>
      </c>
      <c r="O37" s="22">
        <f>PRODUCT(F37-H37,100,1/H37)</f>
        <v>-11.298316702180097</v>
      </c>
      <c r="P37" s="22">
        <f>PRODUCT(H37-J37,100,1/J37)</f>
        <v>7.8042820621179336</v>
      </c>
      <c r="Q37" s="22">
        <f>PRODUCT(J37-L37,100,1/L37)</f>
        <v>91.588440418453658</v>
      </c>
    </row>
    <row r="38" spans="1:17" ht="26.4">
      <c r="A38" s="18">
        <v>33</v>
      </c>
      <c r="B38" s="19" t="s">
        <v>76</v>
      </c>
      <c r="C38" s="20" t="s">
        <v>77</v>
      </c>
      <c r="D38" s="21">
        <v>252636</v>
      </c>
      <c r="E38" s="22">
        <f t="shared" si="4"/>
        <v>0.27790901527952866</v>
      </c>
      <c r="F38" s="23">
        <v>179096</v>
      </c>
      <c r="G38" s="22">
        <f t="shared" si="0"/>
        <v>0.23340912457177235</v>
      </c>
      <c r="H38" s="23">
        <v>615092</v>
      </c>
      <c r="I38" s="22">
        <f t="shared" si="1"/>
        <v>0.67631871384696296</v>
      </c>
      <c r="J38" s="23">
        <v>1190358</v>
      </c>
      <c r="K38" s="22">
        <f t="shared" si="2"/>
        <v>1.2314506078241481</v>
      </c>
      <c r="L38" s="23">
        <v>1078952</v>
      </c>
      <c r="M38" s="22">
        <f t="shared" si="3"/>
        <v>1.3866886490372015</v>
      </c>
      <c r="N38" s="22">
        <f>PRODUCT(D38-F38,100,1/F38)</f>
        <v>41.06177692410774</v>
      </c>
      <c r="O38" s="22">
        <f>PRODUCT(F38-H38,100,1/H38)</f>
        <v>-70.883054892601422</v>
      </c>
      <c r="P38" s="22">
        <f>PRODUCT(H38-J38,100,1/J38)</f>
        <v>-48.32714191864968</v>
      </c>
      <c r="Q38" s="22">
        <f>PRODUCT(J38-L38,100,1/L38)</f>
        <v>10.325389822716859</v>
      </c>
    </row>
    <row r="39" spans="1:17" ht="39.6">
      <c r="A39" s="18">
        <v>34</v>
      </c>
      <c r="B39" s="19" t="s">
        <v>78</v>
      </c>
      <c r="C39" s="20" t="s">
        <v>79</v>
      </c>
      <c r="D39" s="21">
        <v>245586</v>
      </c>
      <c r="E39" s="22">
        <f t="shared" si="4"/>
        <v>0.27015375253898227</v>
      </c>
      <c r="F39" s="23">
        <v>162288</v>
      </c>
      <c r="G39" s="22">
        <f t="shared" si="0"/>
        <v>0.21150388623142777</v>
      </c>
      <c r="H39" s="23">
        <v>348537</v>
      </c>
      <c r="I39" s="22">
        <f t="shared" si="1"/>
        <v>0.38323063146338909</v>
      </c>
      <c r="J39" s="23">
        <v>244293</v>
      </c>
      <c r="K39" s="22">
        <f t="shared" si="2"/>
        <v>0.25272629186949186</v>
      </c>
      <c r="L39" s="23">
        <v>144448</v>
      </c>
      <c r="M39" s="22">
        <f t="shared" si="3"/>
        <v>0.18564718539483283</v>
      </c>
      <c r="N39" s="22">
        <f>PRODUCT(D39-F39,100,1/F39)</f>
        <v>51.327270038450159</v>
      </c>
      <c r="O39" s="22">
        <f>PRODUCT(F39-H39,100,1/H39)</f>
        <v>-53.437368199072125</v>
      </c>
      <c r="P39" s="22">
        <f>PRODUCT(H39-J39,100,1/J39)</f>
        <v>42.671709791111496</v>
      </c>
      <c r="Q39" s="22">
        <f>PRODUCT(J39-L39,100,1/L39)</f>
        <v>69.12176007975188</v>
      </c>
    </row>
    <row r="40" spans="1:17" ht="39.6">
      <c r="A40" s="18">
        <v>35</v>
      </c>
      <c r="B40" s="19" t="s">
        <v>80</v>
      </c>
      <c r="C40" s="20" t="s">
        <v>81</v>
      </c>
      <c r="D40" s="21">
        <v>228647</v>
      </c>
      <c r="E40" s="22">
        <f t="shared" si="4"/>
        <v>0.25152022125357587</v>
      </c>
      <c r="F40" s="23">
        <v>213653</v>
      </c>
      <c r="G40" s="22">
        <f t="shared" si="0"/>
        <v>0.27844597139038768</v>
      </c>
      <c r="H40" s="23">
        <v>142403</v>
      </c>
      <c r="I40" s="22">
        <f t="shared" si="1"/>
        <v>0.15657790022947635</v>
      </c>
      <c r="J40" s="23">
        <v>99061</v>
      </c>
      <c r="K40" s="22">
        <f t="shared" si="2"/>
        <v>0.10248070636032851</v>
      </c>
      <c r="L40" s="23">
        <v>62237</v>
      </c>
      <c r="M40" s="22">
        <f t="shared" si="3"/>
        <v>7.9988119443801298E-2</v>
      </c>
      <c r="N40" s="22">
        <f>PRODUCT(D40-F40,100,1/F40)</f>
        <v>7.0179215831277828</v>
      </c>
      <c r="O40" s="22">
        <f>PRODUCT(F40-H40,100,1/H40)</f>
        <v>50.034058271244284</v>
      </c>
      <c r="P40" s="22">
        <f>PRODUCT(H40-J40,100,1/J40)</f>
        <v>43.752839159709673</v>
      </c>
      <c r="Q40" s="22">
        <f>PRODUCT(J40-L40,100,1/L40)</f>
        <v>59.16737631955268</v>
      </c>
    </row>
    <row r="41" spans="1:17" ht="52.8">
      <c r="A41" s="18">
        <v>36</v>
      </c>
      <c r="B41" s="19" t="s">
        <v>82</v>
      </c>
      <c r="C41" s="20" t="s">
        <v>83</v>
      </c>
      <c r="D41" s="21">
        <v>218663</v>
      </c>
      <c r="E41" s="22">
        <f t="shared" si="4"/>
        <v>0.24053744916824038</v>
      </c>
      <c r="F41" s="23">
        <v>269479</v>
      </c>
      <c r="G41" s="22">
        <f t="shared" si="0"/>
        <v>0.35120191115645594</v>
      </c>
      <c r="H41" s="23">
        <v>419298</v>
      </c>
      <c r="I41" s="22">
        <f t="shared" si="1"/>
        <v>0.46103523388144191</v>
      </c>
      <c r="J41" s="23">
        <v>451598</v>
      </c>
      <c r="K41" s="22">
        <f t="shared" si="2"/>
        <v>0.46718771293356248</v>
      </c>
      <c r="L41" s="23">
        <v>240093</v>
      </c>
      <c r="M41" s="22">
        <f t="shared" si="3"/>
        <v>0.30857187142086839</v>
      </c>
      <c r="N41" s="22">
        <f>PRODUCT(D41-F41,100,1/F41)</f>
        <v>-18.857128013685667</v>
      </c>
      <c r="O41" s="22">
        <f>PRODUCT(F41-H41,100,1/H41)</f>
        <v>-35.730912143630547</v>
      </c>
      <c r="P41" s="22">
        <f>PRODUCT(H41-J41,100,1/J41)</f>
        <v>-7.1523788856460833</v>
      </c>
      <c r="Q41" s="22">
        <f>PRODUCT(J41-L41,100,1/L41)</f>
        <v>88.092947316248285</v>
      </c>
    </row>
    <row r="42" spans="1:17" ht="39.6">
      <c r="A42" s="18">
        <v>37</v>
      </c>
      <c r="B42" s="19" t="s">
        <v>84</v>
      </c>
      <c r="C42" s="20" t="s">
        <v>85</v>
      </c>
      <c r="D42" s="21">
        <v>204862</v>
      </c>
      <c r="E42" s="22">
        <f t="shared" si="4"/>
        <v>0.22535583483032823</v>
      </c>
      <c r="F42" s="23">
        <v>97828</v>
      </c>
      <c r="G42" s="22">
        <f t="shared" si="0"/>
        <v>0.12749557688953045</v>
      </c>
      <c r="H42" s="23">
        <v>126193</v>
      </c>
      <c r="I42" s="22">
        <f t="shared" si="1"/>
        <v>0.13875434480775201</v>
      </c>
      <c r="J42" s="23">
        <v>111798</v>
      </c>
      <c r="K42" s="22">
        <f t="shared" si="2"/>
        <v>0.1156574031119412</v>
      </c>
      <c r="L42" s="23">
        <v>146743</v>
      </c>
      <c r="M42" s="22">
        <f t="shared" si="3"/>
        <v>0.18859676095476541</v>
      </c>
      <c r="N42" s="22">
        <f>PRODUCT(D42-F42,100,1/F42)</f>
        <v>109.41039375229995</v>
      </c>
      <c r="O42" s="22">
        <f>PRODUCT(F42-H42,100,1/H42)</f>
        <v>-22.477474978802309</v>
      </c>
      <c r="P42" s="22">
        <f>PRODUCT(H42-J42,100,1/J42)</f>
        <v>12.875901178911967</v>
      </c>
      <c r="Q42" s="22">
        <f>PRODUCT(J42-L42,100,1/L42)</f>
        <v>-23.813742393163558</v>
      </c>
    </row>
    <row r="43" spans="1:17">
      <c r="A43" s="18">
        <v>38</v>
      </c>
      <c r="B43" s="19" t="s">
        <v>86</v>
      </c>
      <c r="C43" s="20" t="s">
        <v>87</v>
      </c>
      <c r="D43" s="21">
        <v>204293</v>
      </c>
      <c r="E43" s="22">
        <f t="shared" si="4"/>
        <v>0.2247299136247437</v>
      </c>
      <c r="F43" s="23">
        <v>76827</v>
      </c>
      <c r="G43" s="22">
        <f t="shared" si="0"/>
        <v>0.10012575832779935</v>
      </c>
      <c r="H43" s="23">
        <v>49710</v>
      </c>
      <c r="I43" s="22">
        <f t="shared" si="1"/>
        <v>5.4658170266126904E-2</v>
      </c>
      <c r="J43" s="23">
        <v>49038</v>
      </c>
      <c r="K43" s="22">
        <f t="shared" si="2"/>
        <v>5.0730851480378654E-2</v>
      </c>
      <c r="L43" s="23">
        <v>1528</v>
      </c>
      <c r="M43" s="22">
        <f t="shared" si="3"/>
        <v>1.9638132704039141E-3</v>
      </c>
      <c r="N43" s="22">
        <f>PRODUCT(D43-F43,100,1/F43)</f>
        <v>165.91302536868548</v>
      </c>
      <c r="O43" s="22">
        <f>PRODUCT(F43-H43,100,1/H43)</f>
        <v>54.550392275196138</v>
      </c>
      <c r="P43" s="22">
        <f>PRODUCT(H43-J43,100,1/J43)</f>
        <v>1.3703658387373057</v>
      </c>
      <c r="Q43" s="22">
        <f>PRODUCT(J43-L43,100,1/L43)</f>
        <v>3109.2931937172775</v>
      </c>
    </row>
    <row r="44" spans="1:17" ht="39.6">
      <c r="A44" s="18">
        <v>39</v>
      </c>
      <c r="B44" s="19" t="s">
        <v>88</v>
      </c>
      <c r="C44" s="20" t="s">
        <v>89</v>
      </c>
      <c r="D44" s="21">
        <v>200464</v>
      </c>
      <c r="E44" s="22">
        <f t="shared" si="4"/>
        <v>0.22051787092494907</v>
      </c>
      <c r="F44" s="23">
        <v>155562</v>
      </c>
      <c r="G44" s="22">
        <f t="shared" si="0"/>
        <v>0.20273814175991672</v>
      </c>
      <c r="H44" s="23">
        <v>183077</v>
      </c>
      <c r="I44" s="22">
        <f t="shared" si="1"/>
        <v>0.20130062035428917</v>
      </c>
      <c r="J44" s="23">
        <v>274939</v>
      </c>
      <c r="K44" s="22">
        <f t="shared" si="2"/>
        <v>0.28443022911137944</v>
      </c>
      <c r="L44" s="23">
        <v>306459</v>
      </c>
      <c r="M44" s="22">
        <f t="shared" si="3"/>
        <v>0.39386665643633051</v>
      </c>
      <c r="N44" s="22">
        <f>PRODUCT(D44-F44,100,1/F44)</f>
        <v>28.864375618724367</v>
      </c>
      <c r="O44" s="22">
        <f>PRODUCT(F44-H44,100,1/H44)</f>
        <v>-15.0291953658843</v>
      </c>
      <c r="P44" s="22">
        <f>PRODUCT(H44-J44,100,1/J44)</f>
        <v>-33.411774975540027</v>
      </c>
      <c r="Q44" s="22">
        <f>PRODUCT(J44-L44,100,1/L44)</f>
        <v>-10.285225756137036</v>
      </c>
    </row>
    <row r="45" spans="1:17" ht="52.8">
      <c r="A45" s="18">
        <v>40</v>
      </c>
      <c r="B45" s="19" t="s">
        <v>90</v>
      </c>
      <c r="C45" s="20" t="s">
        <v>91</v>
      </c>
      <c r="D45" s="21">
        <v>198610</v>
      </c>
      <c r="E45" s="22">
        <f t="shared" si="4"/>
        <v>0.2184784018297756</v>
      </c>
      <c r="F45" s="23">
        <v>403530</v>
      </c>
      <c r="G45" s="22">
        <f t="shared" si="0"/>
        <v>0.52590557041166353</v>
      </c>
      <c r="H45" s="23">
        <v>750567</v>
      </c>
      <c r="I45" s="22">
        <f t="shared" si="1"/>
        <v>0.82527899581846853</v>
      </c>
      <c r="J45" s="23">
        <v>669569</v>
      </c>
      <c r="K45" s="22">
        <f t="shared" si="2"/>
        <v>0.69268333730710174</v>
      </c>
      <c r="L45" s="23">
        <v>625516</v>
      </c>
      <c r="M45" s="22">
        <f t="shared" si="3"/>
        <v>0.80392449060862214</v>
      </c>
      <c r="N45" s="22">
        <f>PRODUCT(D45-F45,100,1/F45)</f>
        <v>-50.781850172230072</v>
      </c>
      <c r="O45" s="22">
        <f>PRODUCT(F45-H45,100,1/H45)</f>
        <v>-46.236645096307193</v>
      </c>
      <c r="P45" s="22">
        <f>PRODUCT(H45-J45,100,1/J45)</f>
        <v>12.097035555708224</v>
      </c>
      <c r="Q45" s="22">
        <f>PRODUCT(J45-L45,100,1/L45)</f>
        <v>7.0426655753010312</v>
      </c>
    </row>
    <row r="46" spans="1:17" ht="39.6">
      <c r="A46" s="18">
        <v>41</v>
      </c>
      <c r="B46" s="19" t="s">
        <v>92</v>
      </c>
      <c r="C46" s="20" t="s">
        <v>93</v>
      </c>
      <c r="D46" s="21">
        <v>195796</v>
      </c>
      <c r="E46" s="22">
        <f t="shared" si="4"/>
        <v>0.215382896957166</v>
      </c>
      <c r="F46" s="23">
        <v>400133</v>
      </c>
      <c r="G46" s="22">
        <f t="shared" si="0"/>
        <v>0.52147838724637618</v>
      </c>
      <c r="H46" s="23">
        <v>1028541</v>
      </c>
      <c r="I46" s="22">
        <f t="shared" si="1"/>
        <v>1.1309227339306462</v>
      </c>
      <c r="J46" s="23">
        <v>898201</v>
      </c>
      <c r="K46" s="22">
        <f t="shared" si="2"/>
        <v>0.9292079923840203</v>
      </c>
      <c r="L46" s="23">
        <v>896794</v>
      </c>
      <c r="M46" s="22">
        <f t="shared" si="3"/>
        <v>1.1525758887556332</v>
      </c>
      <c r="N46" s="22">
        <f>PRODUCT(D46-F46,100,1/F46)</f>
        <v>-51.067270132680882</v>
      </c>
      <c r="O46" s="22">
        <f>PRODUCT(F46-H46,100,1/H46)</f>
        <v>-61.097029676016803</v>
      </c>
      <c r="P46" s="22">
        <f>PRODUCT(H46-J46,100,1/J46)</f>
        <v>14.511228555746429</v>
      </c>
      <c r="Q46" s="22">
        <f>PRODUCT(J46-L46,100,1/L46)</f>
        <v>0.15689221827978331</v>
      </c>
    </row>
    <row r="47" spans="1:17" ht="52.8">
      <c r="A47" s="18">
        <v>42</v>
      </c>
      <c r="B47" s="19" t="s">
        <v>94</v>
      </c>
      <c r="C47" s="20" t="s">
        <v>95</v>
      </c>
      <c r="D47" s="21">
        <v>185337</v>
      </c>
      <c r="E47" s="22">
        <f t="shared" si="4"/>
        <v>0.2038776071694533</v>
      </c>
      <c r="F47" s="23">
        <v>37980</v>
      </c>
      <c r="G47" s="22">
        <f t="shared" si="0"/>
        <v>4.9497914812368302E-2</v>
      </c>
      <c r="H47" s="23">
        <v>6961</v>
      </c>
      <c r="I47" s="22">
        <f t="shared" si="1"/>
        <v>7.6539031024443647E-3</v>
      </c>
      <c r="J47" s="23">
        <v>13230</v>
      </c>
      <c r="K47" s="22">
        <f t="shared" si="2"/>
        <v>1.368671571200721E-2</v>
      </c>
      <c r="L47" s="23">
        <v>7740</v>
      </c>
      <c r="M47" s="22">
        <f t="shared" si="3"/>
        <v>9.9475881629098786E-3</v>
      </c>
      <c r="N47" s="22">
        <f>PRODUCT(D47-F47,100,1/F47)</f>
        <v>387.98578199052133</v>
      </c>
      <c r="O47" s="22">
        <f>PRODUCT(F47-H47,100,1/H47)</f>
        <v>445.61126274960492</v>
      </c>
      <c r="P47" s="22">
        <f>PRODUCT(H47-J47,100,1/J47)</f>
        <v>-47.384731670445959</v>
      </c>
      <c r="Q47" s="22">
        <f>PRODUCT(J47-L47,100,1/L47)</f>
        <v>70.930232558139522</v>
      </c>
    </row>
    <row r="48" spans="1:17" ht="52.8">
      <c r="A48" s="18">
        <v>43</v>
      </c>
      <c r="B48" s="19" t="s">
        <v>96</v>
      </c>
      <c r="C48" s="20" t="s">
        <v>97</v>
      </c>
      <c r="D48" s="21">
        <v>183759</v>
      </c>
      <c r="E48" s="22">
        <f t="shared" si="4"/>
        <v>0.20214174836029269</v>
      </c>
      <c r="F48" s="23">
        <v>80072</v>
      </c>
      <c r="G48" s="22">
        <f t="shared" si="0"/>
        <v>0.10435484557282661</v>
      </c>
      <c r="H48" s="23">
        <v>176938</v>
      </c>
      <c r="I48" s="22">
        <f t="shared" si="1"/>
        <v>0.19455053974145969</v>
      </c>
      <c r="J48" s="23">
        <v>166666</v>
      </c>
      <c r="K48" s="22">
        <f t="shared" si="2"/>
        <v>0.17241951329232</v>
      </c>
      <c r="L48" s="23">
        <v>90364</v>
      </c>
      <c r="M48" s="22">
        <f t="shared" si="3"/>
        <v>0.11613744919291838</v>
      </c>
      <c r="N48" s="22">
        <f>PRODUCT(D48-F48,100,1/F48)</f>
        <v>129.49220701368768</v>
      </c>
      <c r="O48" s="22">
        <f>PRODUCT(F48-H48,100,1/H48)</f>
        <v>-54.745730142761865</v>
      </c>
      <c r="P48" s="22">
        <f>PRODUCT(H48-J48,100,1/J48)</f>
        <v>6.1632246528986112</v>
      </c>
      <c r="Q48" s="22">
        <f>PRODUCT(J48-L48,100,1/L48)</f>
        <v>84.438493205258723</v>
      </c>
    </row>
    <row r="49" spans="1:17">
      <c r="A49" s="18">
        <v>44</v>
      </c>
      <c r="B49" s="19" t="s">
        <v>98</v>
      </c>
      <c r="C49" s="20" t="s">
        <v>99</v>
      </c>
      <c r="D49" s="21">
        <v>181639</v>
      </c>
      <c r="E49" s="22">
        <f t="shared" si="4"/>
        <v>0.19980966935178798</v>
      </c>
      <c r="F49" s="23">
        <v>157898</v>
      </c>
      <c r="G49" s="22">
        <f t="shared" si="0"/>
        <v>0.20578256327128305</v>
      </c>
      <c r="H49" s="23">
        <v>160813</v>
      </c>
      <c r="I49" s="22">
        <f t="shared" si="1"/>
        <v>0.17682044528277338</v>
      </c>
      <c r="J49" s="23">
        <v>149244</v>
      </c>
      <c r="K49" s="22">
        <f t="shared" si="2"/>
        <v>0.15439608463513257</v>
      </c>
      <c r="L49" s="23">
        <v>117777</v>
      </c>
      <c r="M49" s="22">
        <f t="shared" si="3"/>
        <v>0.15136913321227866</v>
      </c>
      <c r="N49" s="22">
        <f>PRODUCT(D49-F49,100,1/F49)</f>
        <v>15.035655929777452</v>
      </c>
      <c r="O49" s="22">
        <f>PRODUCT(F49-H49,100,1/H49)</f>
        <v>-1.8126643990224671</v>
      </c>
      <c r="P49" s="22">
        <f>PRODUCT(H49-J49,100,1/J49)</f>
        <v>7.7517354131489373</v>
      </c>
      <c r="Q49" s="22">
        <f>PRODUCT(J49-L49,100,1/L49)</f>
        <v>26.717440586871799</v>
      </c>
    </row>
    <row r="50" spans="1:17" ht="26.4">
      <c r="A50" s="18">
        <v>45</v>
      </c>
      <c r="B50" s="19" t="s">
        <v>100</v>
      </c>
      <c r="C50" s="20" t="s">
        <v>101</v>
      </c>
      <c r="D50" s="21">
        <v>174268</v>
      </c>
      <c r="E50" s="22">
        <f t="shared" si="4"/>
        <v>0.19170129464816138</v>
      </c>
      <c r="F50" s="23">
        <v>154600</v>
      </c>
      <c r="G50" s="22">
        <f t="shared" si="0"/>
        <v>0.20148440310669141</v>
      </c>
      <c r="H50" s="23">
        <v>64790</v>
      </c>
      <c r="I50" s="22">
        <f t="shared" si="1"/>
        <v>7.1239244649816166E-2</v>
      </c>
      <c r="J50" s="23">
        <v>87691</v>
      </c>
      <c r="K50" s="22">
        <f t="shared" si="2"/>
        <v>9.0718200113501457E-2</v>
      </c>
      <c r="L50" s="23">
        <v>114934</v>
      </c>
      <c r="M50" s="22">
        <f t="shared" si="3"/>
        <v>0.14771525812866718</v>
      </c>
      <c r="N50" s="22">
        <f>PRODUCT(D50-F50,100,1/F50)</f>
        <v>12.721862871927554</v>
      </c>
      <c r="O50" s="22">
        <f>PRODUCT(F50-H50,100,1/H50)</f>
        <v>138.61707053557646</v>
      </c>
      <c r="P50" s="22">
        <f>PRODUCT(H50-J50,100,1/J50)</f>
        <v>-26.115564881230686</v>
      </c>
      <c r="Q50" s="22">
        <f>PRODUCT(J50-L50,100,1/L50)</f>
        <v>-23.703168775123114</v>
      </c>
    </row>
    <row r="51" spans="1:17" ht="26.4">
      <c r="A51" s="18">
        <v>46</v>
      </c>
      <c r="B51" s="19" t="s">
        <v>102</v>
      </c>
      <c r="C51" s="20" t="s">
        <v>103</v>
      </c>
      <c r="D51" s="21">
        <v>173573</v>
      </c>
      <c r="E51" s="22">
        <f t="shared" si="4"/>
        <v>0.19093676874678836</v>
      </c>
      <c r="F51" s="23">
        <v>68989</v>
      </c>
      <c r="G51" s="22">
        <f t="shared" si="0"/>
        <v>8.9910785808069424E-2</v>
      </c>
      <c r="H51" s="23">
        <v>149175</v>
      </c>
      <c r="I51" s="22">
        <f t="shared" si="1"/>
        <v>0.16402399013175378</v>
      </c>
      <c r="J51" s="23"/>
      <c r="K51" s="22">
        <f t="shared" si="2"/>
        <v>1.0345212178387913E-6</v>
      </c>
      <c r="L51" s="23">
        <v>722</v>
      </c>
      <c r="M51" s="22">
        <f t="shared" si="3"/>
        <v>9.2792747462802736E-4</v>
      </c>
      <c r="N51" s="22">
        <f>PRODUCT(D51-F51,100,1/F51)</f>
        <v>151.59518184058328</v>
      </c>
      <c r="O51" s="22">
        <f>PRODUCT(F51-H51,100,1/H51)</f>
        <v>-53.752974694151163</v>
      </c>
      <c r="P51" s="22"/>
      <c r="Q51" s="22">
        <f>PRODUCT(J51-L51,100,1/L51)</f>
        <v>-100</v>
      </c>
    </row>
    <row r="52" spans="1:17" ht="26.4">
      <c r="A52" s="18">
        <v>47</v>
      </c>
      <c r="B52" s="19" t="s">
        <v>104</v>
      </c>
      <c r="C52" s="20" t="s">
        <v>105</v>
      </c>
      <c r="D52" s="21">
        <v>167286</v>
      </c>
      <c r="E52" s="22">
        <f t="shared" si="4"/>
        <v>0.18402083444185005</v>
      </c>
      <c r="F52" s="23">
        <v>421365</v>
      </c>
      <c r="G52" s="22">
        <f t="shared" si="0"/>
        <v>0.54914925947639726</v>
      </c>
      <c r="H52" s="23">
        <v>200930</v>
      </c>
      <c r="I52" s="22">
        <f t="shared" si="1"/>
        <v>0.22093072121450166</v>
      </c>
      <c r="J52" s="23">
        <v>184534</v>
      </c>
      <c r="K52" s="22">
        <f t="shared" si="2"/>
        <v>0.19090433841266352</v>
      </c>
      <c r="L52" s="23">
        <v>198917</v>
      </c>
      <c r="M52" s="22">
        <f t="shared" si="3"/>
        <v>0.25565173056867496</v>
      </c>
      <c r="N52" s="22">
        <f>PRODUCT(D52-F52,100,1/F52)</f>
        <v>-60.299028158484923</v>
      </c>
      <c r="O52" s="22">
        <f>PRODUCT(F52-H52,100,1/H52)</f>
        <v>109.70736077240831</v>
      </c>
      <c r="P52" s="22">
        <f>PRODUCT(H52-J52,100,1/J52)</f>
        <v>8.8850835076462875</v>
      </c>
      <c r="Q52" s="22">
        <f>PRODUCT(J52-L52,100,1/L52)</f>
        <v>-7.2306539913632317</v>
      </c>
    </row>
    <row r="53" spans="1:17" ht="26.4">
      <c r="A53" s="18">
        <v>48</v>
      </c>
      <c r="B53" s="19" t="s">
        <v>106</v>
      </c>
      <c r="C53" s="20" t="s">
        <v>107</v>
      </c>
      <c r="D53" s="21">
        <v>151639</v>
      </c>
      <c r="E53" s="22">
        <f t="shared" si="4"/>
        <v>0.16680855130690972</v>
      </c>
      <c r="F53" s="23">
        <v>111142</v>
      </c>
      <c r="G53" s="22">
        <f t="shared" si="0"/>
        <v>0.14484721558915845</v>
      </c>
      <c r="H53" s="23">
        <v>49996</v>
      </c>
      <c r="I53" s="22">
        <f t="shared" si="1"/>
        <v>5.4972638918231356E-2</v>
      </c>
      <c r="J53" s="23">
        <v>107971</v>
      </c>
      <c r="K53" s="22">
        <f t="shared" si="2"/>
        <v>0.11169829041127215</v>
      </c>
      <c r="L53" s="23">
        <v>157589</v>
      </c>
      <c r="M53" s="22">
        <f t="shared" si="3"/>
        <v>0.20253623656392827</v>
      </c>
      <c r="N53" s="22">
        <f>PRODUCT(D53-F53,100,1/F53)</f>
        <v>36.437170466610276</v>
      </c>
      <c r="O53" s="22">
        <f>PRODUCT(F53-H53,100,1/H53)</f>
        <v>122.30178414273142</v>
      </c>
      <c r="P53" s="22">
        <f>PRODUCT(H53-J53,100,1/J53)</f>
        <v>-53.694973650332031</v>
      </c>
      <c r="Q53" s="22">
        <f>PRODUCT(J53-L53,100,1/L53)</f>
        <v>-31.485700144045587</v>
      </c>
    </row>
    <row r="54" spans="1:17" ht="39.6">
      <c r="A54" s="18">
        <v>49</v>
      </c>
      <c r="B54" s="19" t="s">
        <v>108</v>
      </c>
      <c r="C54" s="20" t="s">
        <v>109</v>
      </c>
      <c r="D54" s="21">
        <v>142737</v>
      </c>
      <c r="E54" s="22">
        <f t="shared" si="4"/>
        <v>0.15701601954572619</v>
      </c>
      <c r="F54" s="23">
        <v>140890</v>
      </c>
      <c r="G54" s="22">
        <f t="shared" si="0"/>
        <v>0.18361667240428042</v>
      </c>
      <c r="H54" s="23">
        <v>45443</v>
      </c>
      <c r="I54" s="22">
        <f t="shared" si="1"/>
        <v>4.9966429921617476E-2</v>
      </c>
      <c r="J54" s="23">
        <v>105227</v>
      </c>
      <c r="K54" s="22">
        <f t="shared" si="2"/>
        <v>0.1088595641895225</v>
      </c>
      <c r="L54" s="23">
        <v>139882</v>
      </c>
      <c r="M54" s="22">
        <f t="shared" si="3"/>
        <v>0.17977887950958135</v>
      </c>
      <c r="N54" s="22">
        <f>PRODUCT(D54-F54,100,1/F54)</f>
        <v>1.3109518063737668</v>
      </c>
      <c r="O54" s="22">
        <f>PRODUCT(F54-H54,100,1/H54)</f>
        <v>210.03674933433092</v>
      </c>
      <c r="P54" s="22">
        <f>PRODUCT(H54-J54,100,1/J54)</f>
        <v>-56.814315717448942</v>
      </c>
      <c r="Q54" s="22">
        <f>PRODUCT(J54-L54,100,1/L54)</f>
        <v>-24.774452753034701</v>
      </c>
    </row>
    <row r="55" spans="1:17" ht="39.6">
      <c r="A55" s="18">
        <v>50</v>
      </c>
      <c r="B55" s="19" t="s">
        <v>110</v>
      </c>
      <c r="C55" s="20" t="s">
        <v>111</v>
      </c>
      <c r="D55" s="21">
        <v>141912</v>
      </c>
      <c r="E55" s="22">
        <f t="shared" si="4"/>
        <v>0.15610848879949205</v>
      </c>
      <c r="F55" s="23">
        <v>111652</v>
      </c>
      <c r="G55" s="22">
        <f t="shared" si="0"/>
        <v>0.14551187953213654</v>
      </c>
      <c r="H55" s="23">
        <v>530884</v>
      </c>
      <c r="I55" s="22">
        <f t="shared" si="1"/>
        <v>0.58372858707629283</v>
      </c>
      <c r="J55" s="23">
        <v>521697</v>
      </c>
      <c r="K55" s="22">
        <f t="shared" si="2"/>
        <v>0.53970661578284396</v>
      </c>
      <c r="L55" s="23">
        <v>61356</v>
      </c>
      <c r="M55" s="22">
        <f t="shared" si="3"/>
        <v>7.8855842289857689E-2</v>
      </c>
      <c r="N55" s="22">
        <f>PRODUCT(D55-F55,100,1/F55)</f>
        <v>27.102067137176228</v>
      </c>
      <c r="O55" s="22">
        <f>PRODUCT(F55-H55,100,1/H55)</f>
        <v>-78.968663587525711</v>
      </c>
      <c r="P55" s="22">
        <f>PRODUCT(H55-J55,100,1/J55)</f>
        <v>1.7609838661138555</v>
      </c>
      <c r="Q55" s="22">
        <f>PRODUCT(J55-L55,100,1/L55)</f>
        <v>750.27870134950138</v>
      </c>
    </row>
    <row r="56" spans="1:17" ht="26.4">
      <c r="A56" s="18">
        <v>51</v>
      </c>
      <c r="B56" s="19" t="s">
        <v>112</v>
      </c>
      <c r="C56" s="20" t="s">
        <v>113</v>
      </c>
      <c r="D56" s="21">
        <v>139828</v>
      </c>
      <c r="E56" s="22">
        <f t="shared" si="4"/>
        <v>0.15381601113264115</v>
      </c>
      <c r="F56" s="23">
        <v>215393</v>
      </c>
      <c r="G56" s="22">
        <f t="shared" si="0"/>
        <v>0.28071364837231294</v>
      </c>
      <c r="H56" s="23">
        <v>129124</v>
      </c>
      <c r="I56" s="22">
        <f t="shared" si="1"/>
        <v>0.14197709872145181</v>
      </c>
      <c r="J56" s="23">
        <v>29601</v>
      </c>
      <c r="K56" s="22">
        <f t="shared" si="2"/>
        <v>3.0622862569246064E-2</v>
      </c>
      <c r="L56" s="23">
        <v>264389</v>
      </c>
      <c r="M56" s="22">
        <f t="shared" si="3"/>
        <v>0.33979753059477774</v>
      </c>
      <c r="N56" s="22">
        <f>PRODUCT(D56-F56,100,1/F56)</f>
        <v>-35.082384292897167</v>
      </c>
      <c r="O56" s="22">
        <f>PRODUCT(F56-H56,100,1/H56)</f>
        <v>66.810972398624585</v>
      </c>
      <c r="P56" s="22">
        <f>PRODUCT(H56-J56,100,1/J56)</f>
        <v>336.21499273673186</v>
      </c>
      <c r="Q56" s="22">
        <f>PRODUCT(J56-L56,100,1/L56)</f>
        <v>-88.803997140576953</v>
      </c>
    </row>
    <row r="57" spans="1:17" ht="26.4">
      <c r="A57" s="18">
        <v>52</v>
      </c>
      <c r="B57" s="19" t="s">
        <v>114</v>
      </c>
      <c r="C57" s="20" t="s">
        <v>115</v>
      </c>
      <c r="D57" s="21">
        <v>138758</v>
      </c>
      <c r="E57" s="22">
        <f t="shared" si="4"/>
        <v>0.15263897125570716</v>
      </c>
      <c r="F57" s="23">
        <v>81452</v>
      </c>
      <c r="G57" s="22">
        <f t="shared" si="0"/>
        <v>0.10615334800676732</v>
      </c>
      <c r="H57" s="23">
        <v>82372</v>
      </c>
      <c r="I57" s="22">
        <f t="shared" si="1"/>
        <v>9.057136996904859E-2</v>
      </c>
      <c r="J57" s="23">
        <v>76702</v>
      </c>
      <c r="K57" s="22">
        <f t="shared" si="2"/>
        <v>7.9349846450670974E-2</v>
      </c>
      <c r="L57" s="23">
        <v>72875</v>
      </c>
      <c r="M57" s="22">
        <f t="shared" si="3"/>
        <v>9.3660269686312317E-2</v>
      </c>
      <c r="N57" s="22">
        <f>PRODUCT(D57-F57,100,1/F57)</f>
        <v>70.355546825123994</v>
      </c>
      <c r="O57" s="22">
        <f>PRODUCT(F57-H57,100,1/H57)</f>
        <v>-1.1168843781867626</v>
      </c>
      <c r="P57" s="22">
        <f>PRODUCT(H57-J57,100,1/J57)</f>
        <v>7.3922453130296466</v>
      </c>
      <c r="Q57" s="22">
        <f>PRODUCT(J57-L57,100,1/L57)</f>
        <v>5.2514579759862778</v>
      </c>
    </row>
    <row r="58" spans="1:17">
      <c r="A58" s="18">
        <v>53</v>
      </c>
      <c r="B58" s="19" t="s">
        <v>116</v>
      </c>
      <c r="C58" s="20" t="s">
        <v>117</v>
      </c>
      <c r="D58" s="21">
        <v>132383</v>
      </c>
      <c r="E58" s="22">
        <f t="shared" si="4"/>
        <v>0.14562623367117056</v>
      </c>
      <c r="F58" s="23">
        <v>15235</v>
      </c>
      <c r="G58" s="22">
        <f t="shared" si="0"/>
        <v>1.9855206218178805E-2</v>
      </c>
      <c r="H58" s="23">
        <v>26243</v>
      </c>
      <c r="I58" s="22">
        <f t="shared" si="1"/>
        <v>2.8855247682437503E-2</v>
      </c>
      <c r="J58" s="23">
        <v>15890</v>
      </c>
      <c r="K58" s="22">
        <f t="shared" si="2"/>
        <v>1.6438542151458395E-2</v>
      </c>
      <c r="L58" s="23">
        <v>12800</v>
      </c>
      <c r="M58" s="22">
        <f t="shared" si="3"/>
        <v>1.6450791793959488E-2</v>
      </c>
      <c r="N58" s="22">
        <f>PRODUCT(D58-F58,100,1/F58)</f>
        <v>768.93994092550042</v>
      </c>
      <c r="O58" s="22">
        <f>PRODUCT(F58-H58,100,1/H58)</f>
        <v>-41.946423808253634</v>
      </c>
      <c r="P58" s="22">
        <f>PRODUCT(H58-J58,100,1/J58)</f>
        <v>65.154185022026425</v>
      </c>
      <c r="Q58" s="22">
        <f>PRODUCT(J58-L58,100,1/L58)</f>
        <v>24.140625</v>
      </c>
    </row>
    <row r="59" spans="1:17">
      <c r="A59" s="18">
        <v>54</v>
      </c>
      <c r="B59" s="24" t="s">
        <v>118</v>
      </c>
      <c r="C59" s="25" t="s">
        <v>119</v>
      </c>
      <c r="D59" s="21">
        <v>129600</v>
      </c>
      <c r="E59" s="22">
        <f t="shared" si="4"/>
        <v>0.14256482995387401</v>
      </c>
      <c r="F59" s="23"/>
      <c r="G59" s="22"/>
      <c r="H59" s="23"/>
      <c r="I59" s="22"/>
      <c r="J59" s="23"/>
      <c r="K59" s="22"/>
      <c r="L59" s="23"/>
      <c r="M59" s="22"/>
      <c r="N59" s="22"/>
      <c r="O59" s="22"/>
      <c r="P59" s="22"/>
      <c r="Q59" s="22"/>
    </row>
    <row r="60" spans="1:17" ht="52.8">
      <c r="A60" s="18">
        <v>55</v>
      </c>
      <c r="B60" s="19" t="s">
        <v>120</v>
      </c>
      <c r="C60" s="20" t="s">
        <v>121</v>
      </c>
      <c r="D60" s="21">
        <v>128169</v>
      </c>
      <c r="E60" s="22">
        <f t="shared" si="4"/>
        <v>0.1409906766231333</v>
      </c>
      <c r="F60" s="23">
        <v>273552</v>
      </c>
      <c r="G60" s="22">
        <f t="shared" ref="G60:G75" si="5">PRODUCT(F60,100,1/76730505)</f>
        <v>0.35651009986184762</v>
      </c>
      <c r="H60" s="23">
        <v>303268</v>
      </c>
      <c r="I60" s="22">
        <f t="shared" ref="I60:I75" si="6">PRODUCT(H60,100,1/90947062)</f>
        <v>0.33345552163081421</v>
      </c>
      <c r="J60" s="23">
        <v>36057</v>
      </c>
      <c r="K60" s="22">
        <f t="shared" ref="K60:K75" si="7">PRODUCT(J60,100,1/96663073)</f>
        <v>3.7301731551613301E-2</v>
      </c>
      <c r="L60" s="23">
        <v>66753</v>
      </c>
      <c r="M60" s="22">
        <f t="shared" ref="M60:M75" si="8">PRODUCT(L60,100,1/77807805)</f>
        <v>8.5792164423607639E-2</v>
      </c>
      <c r="N60" s="22">
        <f>PRODUCT(D60-F60,100,1/F60)</f>
        <v>-53.146385330759784</v>
      </c>
      <c r="O60" s="22">
        <f>PRODUCT(F60-H60,100,1/H60)</f>
        <v>-9.7985939828798294</v>
      </c>
      <c r="P60" s="22">
        <f>PRODUCT(H60-J60,100,1/J60)</f>
        <v>741.0794020578528</v>
      </c>
      <c r="Q60" s="22">
        <f>PRODUCT(J60-L60,100,1/L60)</f>
        <v>-45.984450137072493</v>
      </c>
    </row>
    <row r="61" spans="1:17" ht="52.8">
      <c r="A61" s="18">
        <v>56</v>
      </c>
      <c r="B61" s="19" t="s">
        <v>122</v>
      </c>
      <c r="C61" s="20" t="s">
        <v>123</v>
      </c>
      <c r="D61" s="21">
        <v>122033</v>
      </c>
      <c r="E61" s="22">
        <f t="shared" si="4"/>
        <v>0.13424084794568755</v>
      </c>
      <c r="F61" s="23">
        <v>24859</v>
      </c>
      <c r="G61" s="22">
        <f t="shared" si="5"/>
        <v>3.2397805800965337E-2</v>
      </c>
      <c r="H61" s="23"/>
      <c r="I61" s="22">
        <f t="shared" si="6"/>
        <v>1.099540741623957E-6</v>
      </c>
      <c r="J61" s="23">
        <v>1159</v>
      </c>
      <c r="K61" s="22">
        <f t="shared" si="7"/>
        <v>1.1990100914751592E-3</v>
      </c>
      <c r="L61" s="23">
        <v>7266</v>
      </c>
      <c r="M61" s="22">
        <f t="shared" si="8"/>
        <v>9.3383947792898166E-3</v>
      </c>
      <c r="N61" s="22">
        <f>PRODUCT(D61-F61,100,1/F61)</f>
        <v>390.90067983426525</v>
      </c>
      <c r="O61" s="22"/>
      <c r="P61" s="22">
        <f>PRODUCT(H61-J61,100,1/J61)</f>
        <v>-100</v>
      </c>
      <c r="Q61" s="22">
        <f>PRODUCT(J61-L61,100,1/L61)</f>
        <v>-84.048995320671622</v>
      </c>
    </row>
    <row r="62" spans="1:17">
      <c r="A62" s="18">
        <v>57</v>
      </c>
      <c r="B62" s="19" t="s">
        <v>124</v>
      </c>
      <c r="C62" s="20" t="s">
        <v>125</v>
      </c>
      <c r="D62" s="21">
        <v>121930</v>
      </c>
      <c r="E62" s="22">
        <f t="shared" si="4"/>
        <v>0.13412754410706682</v>
      </c>
      <c r="F62" s="23">
        <v>85567</v>
      </c>
      <c r="G62" s="22">
        <f t="shared" si="5"/>
        <v>0.1115162737427572</v>
      </c>
      <c r="H62" s="23">
        <v>119289</v>
      </c>
      <c r="I62" s="22">
        <f t="shared" si="6"/>
        <v>0.1311631155275802</v>
      </c>
      <c r="J62" s="23">
        <v>144879</v>
      </c>
      <c r="K62" s="22">
        <f t="shared" si="7"/>
        <v>0.14988039951926627</v>
      </c>
      <c r="L62" s="23">
        <v>264601</v>
      </c>
      <c r="M62" s="22">
        <f t="shared" si="8"/>
        <v>0.34006999683386518</v>
      </c>
      <c r="N62" s="22">
        <f>PRODUCT(D62-F62,100,1/F62)</f>
        <v>42.496523192352193</v>
      </c>
      <c r="O62" s="22">
        <f>PRODUCT(F62-H62,100,1/H62)</f>
        <v>-28.269161448247534</v>
      </c>
      <c r="P62" s="22">
        <f>PRODUCT(H62-J62,100,1/J62)</f>
        <v>-17.663015343838651</v>
      </c>
      <c r="Q62" s="22">
        <f>PRODUCT(J62-L62,100,1/L62)</f>
        <v>-45.24623867634665</v>
      </c>
    </row>
    <row r="63" spans="1:17" ht="39.6">
      <c r="A63" s="18">
        <v>58</v>
      </c>
      <c r="B63" s="19" t="s">
        <v>126</v>
      </c>
      <c r="C63" s="20" t="s">
        <v>127</v>
      </c>
      <c r="D63" s="21">
        <v>120575</v>
      </c>
      <c r="E63" s="22">
        <f t="shared" si="4"/>
        <v>0.13263699360870648</v>
      </c>
      <c r="F63" s="23">
        <v>98215</v>
      </c>
      <c r="G63" s="22">
        <f t="shared" si="5"/>
        <v>0.12799993952861383</v>
      </c>
      <c r="H63" s="23">
        <v>201523</v>
      </c>
      <c r="I63" s="22">
        <f t="shared" si="6"/>
        <v>0.2215827488742847</v>
      </c>
      <c r="J63" s="23">
        <v>143311</v>
      </c>
      <c r="K63" s="22">
        <f t="shared" si="7"/>
        <v>0.14825827024969504</v>
      </c>
      <c r="L63" s="23">
        <v>76385</v>
      </c>
      <c r="M63" s="22">
        <f t="shared" si="8"/>
        <v>9.8171385248562143E-2</v>
      </c>
      <c r="N63" s="22">
        <f>PRODUCT(D63-F63,100,1/F63)</f>
        <v>22.766379880873597</v>
      </c>
      <c r="O63" s="22">
        <f>PRODUCT(F63-H63,100,1/H63)</f>
        <v>-51.263627476764441</v>
      </c>
      <c r="P63" s="22">
        <f>PRODUCT(H63-J63,100,1/J63)</f>
        <v>40.619352317686712</v>
      </c>
      <c r="Q63" s="22">
        <f>PRODUCT(J63-L63,100,1/L63)</f>
        <v>87.616678667277611</v>
      </c>
    </row>
    <row r="64" spans="1:17" ht="26.4">
      <c r="A64" s="18">
        <v>59</v>
      </c>
      <c r="B64" s="19" t="s">
        <v>128</v>
      </c>
      <c r="C64" s="20" t="s">
        <v>129</v>
      </c>
      <c r="D64" s="21">
        <v>118101</v>
      </c>
      <c r="E64" s="22">
        <f t="shared" si="4"/>
        <v>0.12991550140727218</v>
      </c>
      <c r="F64" s="23">
        <v>131044</v>
      </c>
      <c r="G64" s="22">
        <f t="shared" si="5"/>
        <v>0.17078474851690342</v>
      </c>
      <c r="H64" s="23">
        <v>119915</v>
      </c>
      <c r="I64" s="22">
        <f t="shared" si="6"/>
        <v>0.1318514280318368</v>
      </c>
      <c r="J64" s="23">
        <v>159182</v>
      </c>
      <c r="K64" s="22">
        <f t="shared" si="7"/>
        <v>0.16467715649801448</v>
      </c>
      <c r="L64" s="23">
        <v>144309</v>
      </c>
      <c r="M64" s="22">
        <f t="shared" si="8"/>
        <v>0.18546854007769531</v>
      </c>
      <c r="N64" s="22">
        <f>PRODUCT(D64-F64,100,1/F64)</f>
        <v>-9.8768352614389059</v>
      </c>
      <c r="O64" s="22">
        <f>PRODUCT(F64-H64,100,1/H64)</f>
        <v>9.2807405245382135</v>
      </c>
      <c r="P64" s="22">
        <f>PRODUCT(H64-J64,100,1/J64)</f>
        <v>-24.667990099383097</v>
      </c>
      <c r="Q64" s="22">
        <f>PRODUCT(J64-L64,100,1/L64)</f>
        <v>10.306356498901662</v>
      </c>
    </row>
    <row r="65" spans="1:17">
      <c r="A65" s="18">
        <v>60</v>
      </c>
      <c r="B65" s="19" t="s">
        <v>130</v>
      </c>
      <c r="C65" s="20" t="s">
        <v>131</v>
      </c>
      <c r="D65" s="21">
        <v>116960</v>
      </c>
      <c r="E65" s="22">
        <f t="shared" si="4"/>
        <v>0.12866035888429864</v>
      </c>
      <c r="F65" s="23">
        <v>79313</v>
      </c>
      <c r="G65" s="22">
        <f t="shared" si="5"/>
        <v>0.10336566923415921</v>
      </c>
      <c r="H65" s="23">
        <v>45755</v>
      </c>
      <c r="I65" s="22">
        <f t="shared" si="6"/>
        <v>5.030948663300415E-2</v>
      </c>
      <c r="J65" s="23">
        <v>72525</v>
      </c>
      <c r="K65" s="22">
        <f t="shared" si="7"/>
        <v>7.5028651323758341E-2</v>
      </c>
      <c r="L65" s="23">
        <v>68146</v>
      </c>
      <c r="M65" s="22">
        <f t="shared" si="8"/>
        <v>8.7582473249309636E-2</v>
      </c>
      <c r="N65" s="22">
        <f>PRODUCT(D65-F65,100,1/F65)</f>
        <v>47.46636743030777</v>
      </c>
      <c r="O65" s="22">
        <f>PRODUCT(F65-H65,100,1/H65)</f>
        <v>73.342804065129499</v>
      </c>
      <c r="P65" s="22">
        <f>PRODUCT(H65-J65,100,1/J65)</f>
        <v>-36.91140985866943</v>
      </c>
      <c r="Q65" s="22">
        <f>PRODUCT(J65-L65,100,1/L65)</f>
        <v>6.4259090775687495</v>
      </c>
    </row>
    <row r="66" spans="1:17" ht="39.6">
      <c r="A66" s="18">
        <v>61</v>
      </c>
      <c r="B66" s="19" t="s">
        <v>132</v>
      </c>
      <c r="C66" s="20" t="s">
        <v>133</v>
      </c>
      <c r="D66" s="21">
        <v>116479</v>
      </c>
      <c r="E66" s="22">
        <f t="shared" si="4"/>
        <v>0.12813124095831244</v>
      </c>
      <c r="F66" s="23">
        <v>95529</v>
      </c>
      <c r="G66" s="22">
        <f t="shared" si="5"/>
        <v>0.12449937609559587</v>
      </c>
      <c r="H66" s="23">
        <v>43616</v>
      </c>
      <c r="I66" s="22">
        <f t="shared" si="6"/>
        <v>4.7957568986670508E-2</v>
      </c>
      <c r="J66" s="23">
        <v>83511</v>
      </c>
      <c r="K66" s="22">
        <f t="shared" si="7"/>
        <v>8.6393901422935307E-2</v>
      </c>
      <c r="L66" s="23">
        <v>65969</v>
      </c>
      <c r="M66" s="22">
        <f t="shared" si="8"/>
        <v>8.4784553426227621E-2</v>
      </c>
      <c r="N66" s="22">
        <f>PRODUCT(D66-F66,100,1/F66)</f>
        <v>21.930513247286164</v>
      </c>
      <c r="O66" s="22">
        <f>PRODUCT(F66-H66,100,1/H66)</f>
        <v>119.02283565663977</v>
      </c>
      <c r="P66" s="22">
        <f>PRODUCT(H66-J66,100,1/J66)</f>
        <v>-47.77214977667613</v>
      </c>
      <c r="Q66" s="22">
        <f>PRODUCT(J66-L66,100,1/L66)</f>
        <v>26.591277721353972</v>
      </c>
    </row>
    <row r="67" spans="1:17" ht="26.4">
      <c r="A67" s="18">
        <v>62</v>
      </c>
      <c r="B67" s="19" t="s">
        <v>134</v>
      </c>
      <c r="C67" s="20" t="s">
        <v>135</v>
      </c>
      <c r="D67" s="21">
        <v>108663</v>
      </c>
      <c r="E67" s="22">
        <f t="shared" si="4"/>
        <v>0.11953334967035348</v>
      </c>
      <c r="F67" s="23">
        <v>39697</v>
      </c>
      <c r="G67" s="22">
        <f t="shared" si="5"/>
        <v>5.173561675372787E-2</v>
      </c>
      <c r="H67" s="23">
        <v>62905</v>
      </c>
      <c r="I67" s="22">
        <f t="shared" si="6"/>
        <v>6.9166610351855021E-2</v>
      </c>
      <c r="J67" s="23">
        <v>16398</v>
      </c>
      <c r="K67" s="22">
        <f t="shared" si="7"/>
        <v>1.6964078930120502E-2</v>
      </c>
      <c r="L67" s="23">
        <v>19059</v>
      </c>
      <c r="M67" s="22">
        <f t="shared" si="8"/>
        <v>2.4494971937583897E-2</v>
      </c>
      <c r="N67" s="22">
        <f>PRODUCT(D67-F67,100,1/F67)</f>
        <v>173.73101241907449</v>
      </c>
      <c r="O67" s="22">
        <f>PRODUCT(F67-H67,100,1/H67)</f>
        <v>-36.893728638423021</v>
      </c>
      <c r="P67" s="22">
        <f>PRODUCT(H67-J67,100,1/J67)</f>
        <v>283.61385534821318</v>
      </c>
      <c r="Q67" s="22">
        <f>PRODUCT(J67-L67,100,1/L67)</f>
        <v>-13.961907760113332</v>
      </c>
    </row>
    <row r="68" spans="1:17" ht="52.8">
      <c r="A68" s="18">
        <v>63</v>
      </c>
      <c r="B68" s="19" t="s">
        <v>136</v>
      </c>
      <c r="C68" s="20" t="s">
        <v>137</v>
      </c>
      <c r="D68" s="21">
        <v>98772</v>
      </c>
      <c r="E68" s="22">
        <f t="shared" si="4"/>
        <v>0.10865288105095712</v>
      </c>
      <c r="F68" s="23">
        <v>60910</v>
      </c>
      <c r="G68" s="22">
        <f t="shared" si="5"/>
        <v>7.9381726993716512E-2</v>
      </c>
      <c r="H68" s="23">
        <v>29862</v>
      </c>
      <c r="I68" s="22">
        <f t="shared" si="6"/>
        <v>3.2834485626374602E-2</v>
      </c>
      <c r="J68" s="23">
        <v>3306</v>
      </c>
      <c r="K68" s="22">
        <f t="shared" si="7"/>
        <v>3.4201271461750441E-3</v>
      </c>
      <c r="L68" s="23">
        <v>2742</v>
      </c>
      <c r="M68" s="22">
        <f t="shared" si="8"/>
        <v>3.5240680546122592E-3</v>
      </c>
      <c r="N68" s="22">
        <f>PRODUCT(D68-F68,100,1/F68)</f>
        <v>62.16056476769004</v>
      </c>
      <c r="O68" s="22">
        <f>PRODUCT(F68-H68,100,1/H68)</f>
        <v>103.97160270577993</v>
      </c>
      <c r="P68" s="22">
        <f>PRODUCT(H68-J68,100,1/J68)</f>
        <v>803.26678765880229</v>
      </c>
      <c r="Q68" s="22">
        <f>PRODUCT(J68-L68,100,1/L68)</f>
        <v>20.568927789934353</v>
      </c>
    </row>
    <row r="69" spans="1:17">
      <c r="A69" s="18">
        <v>64</v>
      </c>
      <c r="B69" s="19" t="s">
        <v>138</v>
      </c>
      <c r="C69" s="20" t="s">
        <v>139</v>
      </c>
      <c r="D69" s="21">
        <v>90490</v>
      </c>
      <c r="E69" s="22">
        <f t="shared" si="4"/>
        <v>9.9542372396034404E-2</v>
      </c>
      <c r="F69" s="23">
        <v>10223</v>
      </c>
      <c r="G69" s="22">
        <f t="shared" si="5"/>
        <v>1.3323253900127466E-2</v>
      </c>
      <c r="H69" s="23">
        <v>53256</v>
      </c>
      <c r="I69" s="22">
        <f t="shared" si="6"/>
        <v>5.8557141735925453E-2</v>
      </c>
      <c r="J69" s="23">
        <v>46412</v>
      </c>
      <c r="K69" s="22">
        <f t="shared" si="7"/>
        <v>4.8014198762333989E-2</v>
      </c>
      <c r="L69" s="23">
        <v>50950</v>
      </c>
      <c r="M69" s="22">
        <f t="shared" si="8"/>
        <v>6.548186264861218E-2</v>
      </c>
      <c r="N69" s="22">
        <f>PRODUCT(D69-F69,100,1/F69)</f>
        <v>785.16091166976423</v>
      </c>
      <c r="O69" s="22">
        <f>PRODUCT(F69-H69,100,1/H69)</f>
        <v>-80.804040859245902</v>
      </c>
      <c r="P69" s="22">
        <f>PRODUCT(H69-J69,100,1/J69)</f>
        <v>14.746186331121264</v>
      </c>
      <c r="Q69" s="22">
        <f>PRODUCT(J69-L69,100,1/L69)</f>
        <v>-8.9067713444553487</v>
      </c>
    </row>
    <row r="70" spans="1:17" ht="39.6">
      <c r="A70" s="18">
        <v>65</v>
      </c>
      <c r="B70" s="19" t="s">
        <v>140</v>
      </c>
      <c r="C70" s="20" t="s">
        <v>141</v>
      </c>
      <c r="D70" s="21">
        <v>90210</v>
      </c>
      <c r="E70" s="22">
        <f t="shared" si="4"/>
        <v>9.9234361960948869E-2</v>
      </c>
      <c r="F70" s="23">
        <v>26467</v>
      </c>
      <c r="G70" s="22">
        <f t="shared" si="5"/>
        <v>3.4493452115296259E-2</v>
      </c>
      <c r="H70" s="23">
        <v>25534</v>
      </c>
      <c r="I70" s="22">
        <f t="shared" si="6"/>
        <v>2.8075673296626118E-2</v>
      </c>
      <c r="J70" s="23"/>
      <c r="K70" s="22">
        <f t="shared" si="7"/>
        <v>1.0345212178387913E-6</v>
      </c>
      <c r="L70" s="23"/>
      <c r="M70" s="22">
        <f t="shared" si="8"/>
        <v>1.285218108903085E-6</v>
      </c>
      <c r="N70" s="22">
        <f>PRODUCT(D70-F70,100,1/F70)</f>
        <v>240.83953602599465</v>
      </c>
      <c r="O70" s="22">
        <f>PRODUCT(F70-H70,100,1/H70)</f>
        <v>3.6539515939531606</v>
      </c>
      <c r="P70" s="22"/>
      <c r="Q70" s="22"/>
    </row>
    <row r="71" spans="1:17" ht="52.8">
      <c r="A71" s="18">
        <v>66</v>
      </c>
      <c r="B71" s="19" t="s">
        <v>142</v>
      </c>
      <c r="C71" s="20" t="s">
        <v>143</v>
      </c>
      <c r="D71" s="21">
        <v>84918</v>
      </c>
      <c r="E71" s="22">
        <f t="shared" ref="E71:E134" si="9">PRODUCT(D71,100,1/90906011)</f>
        <v>9.3412964737832352E-2</v>
      </c>
      <c r="F71" s="23">
        <v>47981</v>
      </c>
      <c r="G71" s="22">
        <f t="shared" si="5"/>
        <v>6.253184440790531E-2</v>
      </c>
      <c r="H71" s="23">
        <v>40907</v>
      </c>
      <c r="I71" s="22">
        <f t="shared" si="6"/>
        <v>4.4978913117611208E-2</v>
      </c>
      <c r="J71" s="23">
        <v>19832</v>
      </c>
      <c r="K71" s="22">
        <f t="shared" si="7"/>
        <v>2.051662479217891E-2</v>
      </c>
      <c r="L71" s="23">
        <v>11791</v>
      </c>
      <c r="M71" s="22">
        <f t="shared" si="8"/>
        <v>1.5154006722076275E-2</v>
      </c>
      <c r="N71" s="22">
        <f>PRODUCT(D71-F71,100,1/F71)</f>
        <v>76.982555594922985</v>
      </c>
      <c r="O71" s="22">
        <f>PRODUCT(F71-H71,100,1/H71)</f>
        <v>17.292883858508322</v>
      </c>
      <c r="P71" s="22">
        <f>PRODUCT(H71-J71,100,1/J71)</f>
        <v>106.26764824526018</v>
      </c>
      <c r="Q71" s="22">
        <f>PRODUCT(J71-L71,100,1/L71)</f>
        <v>68.196081757272495</v>
      </c>
    </row>
    <row r="72" spans="1:17" ht="52.8">
      <c r="A72" s="18">
        <v>67</v>
      </c>
      <c r="B72" s="19" t="s">
        <v>144</v>
      </c>
      <c r="C72" s="20" t="s">
        <v>145</v>
      </c>
      <c r="D72" s="21">
        <v>84470</v>
      </c>
      <c r="E72" s="22">
        <f t="shared" si="9"/>
        <v>9.2920148041695502E-2</v>
      </c>
      <c r="F72" s="23">
        <v>80000</v>
      </c>
      <c r="G72" s="22">
        <f t="shared" si="5"/>
        <v>0.10426101066322971</v>
      </c>
      <c r="H72" s="23">
        <v>372400</v>
      </c>
      <c r="I72" s="22">
        <f t="shared" si="6"/>
        <v>0.40946897218076156</v>
      </c>
      <c r="J72" s="23">
        <v>233800</v>
      </c>
      <c r="K72" s="22">
        <f t="shared" si="7"/>
        <v>0.24187106073070944</v>
      </c>
      <c r="L72" s="23"/>
      <c r="M72" s="22">
        <f t="shared" si="8"/>
        <v>1.285218108903085E-6</v>
      </c>
      <c r="N72" s="22">
        <f>PRODUCT(D72-F72,100,1/F72)</f>
        <v>5.5875000000000004</v>
      </c>
      <c r="O72" s="22">
        <f>PRODUCT(F72-H72,100,1/H72)</f>
        <v>-78.517722878625122</v>
      </c>
      <c r="P72" s="22">
        <f>PRODUCT(H72-J72,100,1/J72)</f>
        <v>59.281437125748504</v>
      </c>
      <c r="Q72" s="22"/>
    </row>
    <row r="73" spans="1:17" ht="26.4">
      <c r="A73" s="18">
        <v>68</v>
      </c>
      <c r="B73" s="19" t="s">
        <v>146</v>
      </c>
      <c r="C73" s="20" t="s">
        <v>147</v>
      </c>
      <c r="D73" s="21">
        <v>81416</v>
      </c>
      <c r="E73" s="22">
        <f t="shared" si="9"/>
        <v>8.9560634224726904E-2</v>
      </c>
      <c r="F73" s="23">
        <v>144185</v>
      </c>
      <c r="G73" s="22">
        <f t="shared" si="5"/>
        <v>0.18791092278097218</v>
      </c>
      <c r="H73" s="23">
        <v>318762</v>
      </c>
      <c r="I73" s="22">
        <f t="shared" si="6"/>
        <v>0.35049180588153578</v>
      </c>
      <c r="J73" s="23">
        <v>54078</v>
      </c>
      <c r="K73" s="22">
        <f t="shared" si="7"/>
        <v>5.5944838418286159E-2</v>
      </c>
      <c r="L73" s="23">
        <v>30057</v>
      </c>
      <c r="M73" s="22">
        <f t="shared" si="8"/>
        <v>3.8629800699300026E-2</v>
      </c>
      <c r="N73" s="22">
        <f>PRODUCT(D73-F73,100,1/F73)</f>
        <v>-43.533654679751706</v>
      </c>
      <c r="O73" s="22">
        <f>PRODUCT(F73-H73,100,1/H73)</f>
        <v>-54.767193078221368</v>
      </c>
      <c r="P73" s="22">
        <f>PRODUCT(H73-J73,100,1/J73)</f>
        <v>489.44857428159321</v>
      </c>
      <c r="Q73" s="22">
        <f>PRODUCT(J73-L73,100,1/L73)</f>
        <v>79.918155504541375</v>
      </c>
    </row>
    <row r="74" spans="1:17" ht="52.8">
      <c r="A74" s="18">
        <v>69</v>
      </c>
      <c r="B74" s="19" t="s">
        <v>148</v>
      </c>
      <c r="C74" s="20" t="s">
        <v>149</v>
      </c>
      <c r="D74" s="21">
        <v>77792</v>
      </c>
      <c r="E74" s="22">
        <f t="shared" si="9"/>
        <v>8.5574099164905604E-2</v>
      </c>
      <c r="F74" s="23">
        <v>80574</v>
      </c>
      <c r="G74" s="22">
        <f t="shared" si="5"/>
        <v>0.10500908341473837</v>
      </c>
      <c r="H74" s="23">
        <v>74074</v>
      </c>
      <c r="I74" s="22">
        <f t="shared" si="6"/>
        <v>8.144738089505299E-2</v>
      </c>
      <c r="J74" s="23">
        <v>115245</v>
      </c>
      <c r="K74" s="22">
        <f t="shared" si="7"/>
        <v>0.11922339774983151</v>
      </c>
      <c r="L74" s="23">
        <v>84916</v>
      </c>
      <c r="M74" s="22">
        <f t="shared" si="8"/>
        <v>0.10913558093561437</v>
      </c>
      <c r="N74" s="22">
        <f>PRODUCT(D74-F74,100,1/F74)</f>
        <v>-3.4527266860277508</v>
      </c>
      <c r="O74" s="22">
        <f>PRODUCT(F74-H74,100,1/H74)</f>
        <v>8.7750087750087751</v>
      </c>
      <c r="P74" s="22">
        <f>PRODUCT(H74-J74,100,1/J74)</f>
        <v>-35.724760293288213</v>
      </c>
      <c r="Q74" s="22">
        <f>PRODUCT(J74-L74,100,1/L74)</f>
        <v>35.716472749540721</v>
      </c>
    </row>
    <row r="75" spans="1:17" ht="52.8">
      <c r="A75" s="18">
        <v>70</v>
      </c>
      <c r="B75" s="19" t="s">
        <v>150</v>
      </c>
      <c r="C75" s="20" t="s">
        <v>151</v>
      </c>
      <c r="D75" s="21">
        <v>75744</v>
      </c>
      <c r="E75" s="22">
        <f t="shared" si="9"/>
        <v>8.3321222839708581E-2</v>
      </c>
      <c r="F75" s="23">
        <v>38088</v>
      </c>
      <c r="G75" s="22">
        <f t="shared" si="5"/>
        <v>4.9638667176763664E-2</v>
      </c>
      <c r="H75" s="23">
        <v>38615</v>
      </c>
      <c r="I75" s="22">
        <f t="shared" si="6"/>
        <v>4.2458765737809101E-2</v>
      </c>
      <c r="J75" s="23">
        <v>25013</v>
      </c>
      <c r="K75" s="22">
        <f t="shared" si="7"/>
        <v>2.5876479221801689E-2</v>
      </c>
      <c r="L75" s="23">
        <v>39551</v>
      </c>
      <c r="M75" s="22">
        <f t="shared" si="8"/>
        <v>5.0831661425225917E-2</v>
      </c>
      <c r="N75" s="22">
        <f>PRODUCT(D75-F75,100,1/F75)</f>
        <v>98.865784499054811</v>
      </c>
      <c r="O75" s="22">
        <f>PRODUCT(F75-H75,100,1/H75)</f>
        <v>-1.3647546290301695</v>
      </c>
      <c r="P75" s="22">
        <f>PRODUCT(H75-J75,100,1/J75)</f>
        <v>54.37972254427698</v>
      </c>
      <c r="Q75" s="22">
        <f>PRODUCT(J75-L75,100,1/L75)</f>
        <v>-36.757604106090866</v>
      </c>
    </row>
    <row r="76" spans="1:17">
      <c r="A76" s="18">
        <v>71</v>
      </c>
      <c r="B76" s="24" t="s">
        <v>152</v>
      </c>
      <c r="C76" s="25" t="s">
        <v>153</v>
      </c>
      <c r="D76" s="21">
        <v>75264</v>
      </c>
      <c r="E76" s="22">
        <f t="shared" si="9"/>
        <v>8.2793204950990532E-2</v>
      </c>
      <c r="F76" s="23"/>
      <c r="G76" s="22"/>
      <c r="H76" s="23"/>
      <c r="I76" s="22"/>
      <c r="J76" s="23"/>
      <c r="K76" s="22"/>
      <c r="L76" s="23"/>
      <c r="M76" s="22"/>
      <c r="N76" s="22"/>
      <c r="O76" s="22"/>
      <c r="P76" s="22"/>
      <c r="Q76" s="22"/>
    </row>
    <row r="77" spans="1:17">
      <c r="A77" s="18">
        <v>72</v>
      </c>
      <c r="B77" s="19" t="s">
        <v>154</v>
      </c>
      <c r="C77" s="20" t="s">
        <v>155</v>
      </c>
      <c r="D77" s="21">
        <v>73525</v>
      </c>
      <c r="E77" s="22">
        <f t="shared" si="9"/>
        <v>8.0880240141655763E-2</v>
      </c>
      <c r="F77" s="23">
        <v>55036</v>
      </c>
      <c r="G77" s="22">
        <f t="shared" ref="G77:G140" si="10">PRODUCT(F77,100,1/76730505)</f>
        <v>7.1726362285768869E-2</v>
      </c>
      <c r="H77" s="23">
        <v>46080</v>
      </c>
      <c r="I77" s="22">
        <f t="shared" ref="I77:I140" si="11">PRODUCT(H77,100,1/90947062)</f>
        <v>5.0666837374031937E-2</v>
      </c>
      <c r="J77" s="23">
        <v>126086</v>
      </c>
      <c r="K77" s="22">
        <f t="shared" ref="K77:K140" si="12">PRODUCT(J77,100,1/96663073)</f>
        <v>0.13043864227242186</v>
      </c>
      <c r="L77" s="23">
        <v>141543</v>
      </c>
      <c r="M77" s="22">
        <f t="shared" ref="M77:M140" si="13">PRODUCT(L77,100,1/77807805)</f>
        <v>0.18191362678846937</v>
      </c>
      <c r="N77" s="22">
        <f>PRODUCT(D77-F77,100,1/F77)</f>
        <v>33.594374591176688</v>
      </c>
      <c r="O77" s="22">
        <f>PRODUCT(F77-H77,100,1/H77)</f>
        <v>19.435763888888889</v>
      </c>
      <c r="P77" s="22">
        <f>PRODUCT(H77-J77,100,1/J77)</f>
        <v>-63.4535158542582</v>
      </c>
      <c r="Q77" s="22">
        <f>PRODUCT(J77-L77,100,1/L77)</f>
        <v>-10.920356358138516</v>
      </c>
    </row>
    <row r="78" spans="1:17" ht="26.4">
      <c r="A78" s="18">
        <v>73</v>
      </c>
      <c r="B78" s="19" t="s">
        <v>156</v>
      </c>
      <c r="C78" s="20" t="s">
        <v>157</v>
      </c>
      <c r="D78" s="21">
        <v>72583</v>
      </c>
      <c r="E78" s="22">
        <f t="shared" si="9"/>
        <v>7.9844005035046586E-2</v>
      </c>
      <c r="F78" s="23">
        <v>156595</v>
      </c>
      <c r="G78" s="22">
        <f t="shared" si="10"/>
        <v>0.20408441206010569</v>
      </c>
      <c r="H78" s="23">
        <v>40512</v>
      </c>
      <c r="I78" s="22">
        <f t="shared" si="11"/>
        <v>4.4544594524669745E-2</v>
      </c>
      <c r="J78" s="23">
        <v>26284</v>
      </c>
      <c r="K78" s="22">
        <f t="shared" si="12"/>
        <v>2.7191355689674793E-2</v>
      </c>
      <c r="L78" s="23">
        <v>19686</v>
      </c>
      <c r="M78" s="22">
        <f t="shared" si="13"/>
        <v>2.5300803691866131E-2</v>
      </c>
      <c r="N78" s="22">
        <f>PRODUCT(D78-F78,100,1/F78)</f>
        <v>-53.64922251668316</v>
      </c>
      <c r="O78" s="22">
        <f>PRODUCT(F78-H78,100,1/H78)</f>
        <v>286.53979067930487</v>
      </c>
      <c r="P78" s="22">
        <f>PRODUCT(H78-J78,100,1/J78)</f>
        <v>54.131791203774156</v>
      </c>
      <c r="Q78" s="22">
        <f>PRODUCT(J78-L78,100,1/L78)</f>
        <v>33.516204409224827</v>
      </c>
    </row>
    <row r="79" spans="1:17" ht="52.8">
      <c r="A79" s="18">
        <v>74</v>
      </c>
      <c r="B79" s="19" t="s">
        <v>158</v>
      </c>
      <c r="C79" s="20" t="s">
        <v>159</v>
      </c>
      <c r="D79" s="21">
        <v>72232</v>
      </c>
      <c r="E79" s="22">
        <f t="shared" si="9"/>
        <v>7.9457891953921514E-2</v>
      </c>
      <c r="F79" s="23">
        <v>109584</v>
      </c>
      <c r="G79" s="22">
        <f t="shared" si="10"/>
        <v>0.14281673240649204</v>
      </c>
      <c r="H79" s="23">
        <v>41821</v>
      </c>
      <c r="I79" s="22">
        <f t="shared" si="11"/>
        <v>4.5983893355455503E-2</v>
      </c>
      <c r="J79" s="23">
        <v>9963</v>
      </c>
      <c r="K79" s="22">
        <f t="shared" si="12"/>
        <v>1.0306934893327879E-2</v>
      </c>
      <c r="L79" s="23">
        <v>387257</v>
      </c>
      <c r="M79" s="22">
        <f t="shared" si="13"/>
        <v>0.49770970919948199</v>
      </c>
      <c r="N79" s="22">
        <f>PRODUCT(D79-F79,100,1/F79)</f>
        <v>-34.085267922324427</v>
      </c>
      <c r="O79" s="22">
        <f>PRODUCT(F79-H79,100,1/H79)</f>
        <v>162.03103703880825</v>
      </c>
      <c r="P79" s="22">
        <f>PRODUCT(H79-J79,100,1/J79)</f>
        <v>319.76312355716152</v>
      </c>
      <c r="Q79" s="22">
        <f>PRODUCT(J79-L79,100,1/L79)</f>
        <v>-97.427289887594029</v>
      </c>
    </row>
    <row r="80" spans="1:17" ht="39.6">
      <c r="A80" s="18">
        <v>75</v>
      </c>
      <c r="B80" s="19" t="s">
        <v>160</v>
      </c>
      <c r="C80" s="20" t="s">
        <v>161</v>
      </c>
      <c r="D80" s="21">
        <v>71505</v>
      </c>
      <c r="E80" s="22">
        <f t="shared" si="9"/>
        <v>7.8658164859967294E-2</v>
      </c>
      <c r="F80" s="23">
        <v>2610</v>
      </c>
      <c r="G80" s="22">
        <f t="shared" si="10"/>
        <v>3.401515472887869E-3</v>
      </c>
      <c r="H80" s="23"/>
      <c r="I80" s="22">
        <f t="shared" si="11"/>
        <v>1.099540741623957E-6</v>
      </c>
      <c r="J80" s="23"/>
      <c r="K80" s="22">
        <f t="shared" si="12"/>
        <v>1.0345212178387913E-6</v>
      </c>
      <c r="L80" s="23"/>
      <c r="M80" s="22">
        <f t="shared" si="13"/>
        <v>1.285218108903085E-6</v>
      </c>
      <c r="N80" s="22">
        <f>PRODUCT(D80-F80,100,1/F80)</f>
        <v>2639.655172413793</v>
      </c>
      <c r="O80" s="22"/>
      <c r="P80" s="22"/>
      <c r="Q80" s="22"/>
    </row>
    <row r="81" spans="1:17" ht="39.6">
      <c r="A81" s="18">
        <v>76</v>
      </c>
      <c r="B81" s="19" t="s">
        <v>162</v>
      </c>
      <c r="C81" s="20" t="s">
        <v>163</v>
      </c>
      <c r="D81" s="21">
        <v>66160</v>
      </c>
      <c r="E81" s="22">
        <f t="shared" si="9"/>
        <v>7.2778465661638148E-2</v>
      </c>
      <c r="F81" s="23">
        <v>61280</v>
      </c>
      <c r="G81" s="22">
        <f t="shared" si="10"/>
        <v>7.9863934168033945E-2</v>
      </c>
      <c r="H81" s="23">
        <v>15183</v>
      </c>
      <c r="I81" s="22">
        <f t="shared" si="11"/>
        <v>1.6694327080076538E-2</v>
      </c>
      <c r="J81" s="23">
        <v>352</v>
      </c>
      <c r="K81" s="22">
        <f t="shared" si="12"/>
        <v>3.6415146867925459E-4</v>
      </c>
      <c r="L81" s="23">
        <v>21834</v>
      </c>
      <c r="M81" s="22">
        <f t="shared" si="13"/>
        <v>2.8061452189789959E-2</v>
      </c>
      <c r="N81" s="22">
        <f>PRODUCT(D81-F81,100,1/F81)</f>
        <v>7.9634464751958225</v>
      </c>
      <c r="O81" s="22">
        <f>PRODUCT(F81-H81,100,1/H81)</f>
        <v>303.60929987486003</v>
      </c>
      <c r="P81" s="22">
        <f>PRODUCT(H81-J81,100,1/J81)</f>
        <v>4213.352272727273</v>
      </c>
      <c r="Q81" s="22">
        <f>PRODUCT(J81-L81,100,1/L81)</f>
        <v>-98.387835485939362</v>
      </c>
    </row>
    <row r="82" spans="1:17">
      <c r="A82" s="18">
        <v>77</v>
      </c>
      <c r="B82" s="19" t="s">
        <v>164</v>
      </c>
      <c r="C82" s="20" t="s">
        <v>165</v>
      </c>
      <c r="D82" s="21">
        <v>62438</v>
      </c>
      <c r="E82" s="22">
        <f t="shared" si="9"/>
        <v>6.8684126949536919E-2</v>
      </c>
      <c r="F82" s="23">
        <v>44337</v>
      </c>
      <c r="G82" s="22">
        <f t="shared" si="10"/>
        <v>5.7782755372195189E-2</v>
      </c>
      <c r="H82" s="23">
        <v>151923</v>
      </c>
      <c r="I82" s="22">
        <f t="shared" si="11"/>
        <v>0.16704552808973641</v>
      </c>
      <c r="J82" s="23">
        <v>61881</v>
      </c>
      <c r="K82" s="22">
        <f t="shared" si="12"/>
        <v>6.401720748108225E-2</v>
      </c>
      <c r="L82" s="23">
        <v>54706</v>
      </c>
      <c r="M82" s="22">
        <f t="shared" si="13"/>
        <v>7.0309141865652167E-2</v>
      </c>
      <c r="N82" s="22">
        <f>PRODUCT(D82-F82,100,1/F82)</f>
        <v>40.82594672621061</v>
      </c>
      <c r="O82" s="22">
        <f>PRODUCT(F82-H82,100,1/H82)</f>
        <v>-70.816137122094744</v>
      </c>
      <c r="P82" s="22">
        <f>PRODUCT(H82-J82,100,1/J82)</f>
        <v>145.50831434527561</v>
      </c>
      <c r="Q82" s="22">
        <f>PRODUCT(J82-L82,100,1/L82)</f>
        <v>13.115563192337222</v>
      </c>
    </row>
    <row r="83" spans="1:17" ht="26.4">
      <c r="A83" s="18">
        <v>78</v>
      </c>
      <c r="B83" s="19" t="s">
        <v>166</v>
      </c>
      <c r="C83" s="20" t="s">
        <v>167</v>
      </c>
      <c r="D83" s="21">
        <v>62431</v>
      </c>
      <c r="E83" s="22">
        <f t="shared" si="9"/>
        <v>6.8676426688659781E-2</v>
      </c>
      <c r="F83" s="23">
        <v>41050</v>
      </c>
      <c r="G83" s="22">
        <f t="shared" si="10"/>
        <v>5.3498931096569738E-2</v>
      </c>
      <c r="H83" s="23">
        <v>17574</v>
      </c>
      <c r="I83" s="22">
        <f t="shared" si="11"/>
        <v>1.9323328993299419E-2</v>
      </c>
      <c r="J83" s="23">
        <v>46760</v>
      </c>
      <c r="K83" s="22">
        <f t="shared" si="12"/>
        <v>4.8374212146141883E-2</v>
      </c>
      <c r="L83" s="23">
        <v>44442</v>
      </c>
      <c r="M83" s="22">
        <f t="shared" si="13"/>
        <v>5.7117663195870902E-2</v>
      </c>
      <c r="N83" s="22">
        <f>PRODUCT(D83-F83,100,1/F83)</f>
        <v>52.085261875761269</v>
      </c>
      <c r="O83" s="22">
        <f>PRODUCT(F83-H83,100,1/H83)</f>
        <v>133.583703197906</v>
      </c>
      <c r="P83" s="22">
        <f>PRODUCT(H83-J83,100,1/J83)</f>
        <v>-62.416595380667239</v>
      </c>
      <c r="Q83" s="22">
        <f>PRODUCT(J83-L83,100,1/L83)</f>
        <v>5.2157868682777551</v>
      </c>
    </row>
    <row r="84" spans="1:17" ht="52.8">
      <c r="A84" s="18">
        <v>79</v>
      </c>
      <c r="B84" s="19" t="s">
        <v>168</v>
      </c>
      <c r="C84" s="20" t="s">
        <v>169</v>
      </c>
      <c r="D84" s="21">
        <v>60938</v>
      </c>
      <c r="E84" s="22">
        <f t="shared" si="9"/>
        <v>6.7034071047293017E-2</v>
      </c>
      <c r="F84" s="23">
        <v>65586</v>
      </c>
      <c r="G84" s="22">
        <f t="shared" si="10"/>
        <v>8.5475783066982294E-2</v>
      </c>
      <c r="H84" s="23">
        <v>48789</v>
      </c>
      <c r="I84" s="22">
        <f t="shared" si="11"/>
        <v>5.3645493243091237E-2</v>
      </c>
      <c r="J84" s="23">
        <v>90255</v>
      </c>
      <c r="K84" s="22">
        <f t="shared" si="12"/>
        <v>9.3370712516040122E-2</v>
      </c>
      <c r="L84" s="23">
        <v>50309</v>
      </c>
      <c r="M84" s="22">
        <f t="shared" si="13"/>
        <v>6.4658037840805302E-2</v>
      </c>
      <c r="N84" s="22">
        <f>PRODUCT(D84-F84,100,1/F84)</f>
        <v>-7.0868782971975719</v>
      </c>
      <c r="O84" s="22">
        <f>PRODUCT(F84-H84,100,1/H84)</f>
        <v>34.427842341511408</v>
      </c>
      <c r="P84" s="22">
        <f>PRODUCT(H84-J84,100,1/J84)</f>
        <v>-45.943161043709488</v>
      </c>
      <c r="Q84" s="22">
        <f>PRODUCT(J84-L84,100,1/L84)</f>
        <v>79.401299966208839</v>
      </c>
    </row>
    <row r="85" spans="1:17" ht="52.8">
      <c r="A85" s="18">
        <v>80</v>
      </c>
      <c r="B85" s="19" t="s">
        <v>170</v>
      </c>
      <c r="C85" s="20" t="s">
        <v>171</v>
      </c>
      <c r="D85" s="21">
        <v>60909</v>
      </c>
      <c r="E85" s="22">
        <f t="shared" si="9"/>
        <v>6.7002169966516298E-2</v>
      </c>
      <c r="F85" s="23">
        <v>6579</v>
      </c>
      <c r="G85" s="22">
        <f t="shared" si="10"/>
        <v>8.5741648644173524E-3</v>
      </c>
      <c r="H85" s="23">
        <v>52831</v>
      </c>
      <c r="I85" s="22">
        <f t="shared" si="11"/>
        <v>5.8089836920735272E-2</v>
      </c>
      <c r="J85" s="23">
        <v>115373</v>
      </c>
      <c r="K85" s="22">
        <f t="shared" si="12"/>
        <v>0.11935581646571487</v>
      </c>
      <c r="L85" s="23">
        <v>193843</v>
      </c>
      <c r="M85" s="22">
        <f t="shared" si="13"/>
        <v>0.2491305338841007</v>
      </c>
      <c r="N85" s="22">
        <f>PRODUCT(D85-F85,100,1/F85)</f>
        <v>825.80939352485177</v>
      </c>
      <c r="O85" s="22">
        <f>PRODUCT(F85-H85,100,1/H85)</f>
        <v>-87.547084098351348</v>
      </c>
      <c r="P85" s="22">
        <f>PRODUCT(H85-J85,100,1/J85)</f>
        <v>-54.20852365804825</v>
      </c>
      <c r="Q85" s="22">
        <f>PRODUCT(J85-L85,100,1/L85)</f>
        <v>-40.481214178484649</v>
      </c>
    </row>
    <row r="86" spans="1:17" ht="52.8">
      <c r="A86" s="18">
        <v>81</v>
      </c>
      <c r="B86" s="19" t="s">
        <v>172</v>
      </c>
      <c r="C86" s="20" t="s">
        <v>173</v>
      </c>
      <c r="D86" s="21">
        <v>60012</v>
      </c>
      <c r="E86" s="22">
        <f t="shared" si="9"/>
        <v>6.6015436536974434E-2</v>
      </c>
      <c r="F86" s="23">
        <v>1028469</v>
      </c>
      <c r="G86" s="22">
        <f t="shared" si="10"/>
        <v>1.3403652171975149</v>
      </c>
      <c r="H86" s="23">
        <v>177176</v>
      </c>
      <c r="I86" s="22">
        <f t="shared" si="11"/>
        <v>0.19481223043796619</v>
      </c>
      <c r="J86" s="23">
        <v>108393</v>
      </c>
      <c r="K86" s="22">
        <f t="shared" si="12"/>
        <v>0.11213485836520011</v>
      </c>
      <c r="L86" s="23">
        <v>8475</v>
      </c>
      <c r="M86" s="22">
        <f t="shared" si="13"/>
        <v>1.0892223472953646E-2</v>
      </c>
      <c r="N86" s="22">
        <f>PRODUCT(D86-F86,100,1/F86)</f>
        <v>-94.164918923176103</v>
      </c>
      <c r="O86" s="22">
        <f>PRODUCT(F86-H86,100,1/H86)</f>
        <v>480.47873301124304</v>
      </c>
      <c r="P86" s="22">
        <f>PRODUCT(H86-J86,100,1/J86)</f>
        <v>63.457049809489547</v>
      </c>
      <c r="Q86" s="22">
        <f>PRODUCT(J86-L86,100,1/L86)</f>
        <v>1178.9734513274336</v>
      </c>
    </row>
    <row r="87" spans="1:17" ht="26.4">
      <c r="A87" s="18">
        <v>82</v>
      </c>
      <c r="B87" s="19" t="s">
        <v>174</v>
      </c>
      <c r="C87" s="20" t="s">
        <v>175</v>
      </c>
      <c r="D87" s="21">
        <v>59820</v>
      </c>
      <c r="E87" s="22">
        <f t="shared" si="9"/>
        <v>6.5804229381487209E-2</v>
      </c>
      <c r="F87" s="23">
        <v>54493</v>
      </c>
      <c r="G87" s="22">
        <f t="shared" si="10"/>
        <v>7.1018690675892199E-2</v>
      </c>
      <c r="H87" s="23">
        <v>84949</v>
      </c>
      <c r="I87" s="22">
        <f t="shared" si="11"/>
        <v>9.3404886460213526E-2</v>
      </c>
      <c r="J87" s="23">
        <v>137951</v>
      </c>
      <c r="K87" s="22">
        <f t="shared" si="12"/>
        <v>0.14271323652207912</v>
      </c>
      <c r="L87" s="23">
        <v>77392</v>
      </c>
      <c r="M87" s="22">
        <f t="shared" si="13"/>
        <v>9.9465599884227554E-2</v>
      </c>
      <c r="N87" s="22">
        <f>PRODUCT(D87-F87,100,1/F87)</f>
        <v>9.7755675040830941</v>
      </c>
      <c r="O87" s="22">
        <f>PRODUCT(F87-H87,100,1/H87)</f>
        <v>-35.852099494991116</v>
      </c>
      <c r="P87" s="22">
        <f>PRODUCT(H87-J87,100,1/J87)</f>
        <v>-38.420888576378573</v>
      </c>
      <c r="Q87" s="22">
        <f>PRODUCT(J87-L87,100,1/L87)</f>
        <v>78.249689890427945</v>
      </c>
    </row>
    <row r="88" spans="1:17" ht="52.8">
      <c r="A88" s="18">
        <v>83</v>
      </c>
      <c r="B88" s="19" t="s">
        <v>176</v>
      </c>
      <c r="C88" s="20" t="s">
        <v>177</v>
      </c>
      <c r="D88" s="21">
        <v>56583</v>
      </c>
      <c r="E88" s="22">
        <f t="shared" si="9"/>
        <v>6.2243408744444853E-2</v>
      </c>
      <c r="F88" s="23">
        <v>9616</v>
      </c>
      <c r="G88" s="22">
        <f t="shared" si="10"/>
        <v>1.2532173481720209E-2</v>
      </c>
      <c r="H88" s="23">
        <v>15546</v>
      </c>
      <c r="I88" s="22">
        <f t="shared" si="11"/>
        <v>1.7093460369286034E-2</v>
      </c>
      <c r="J88" s="23">
        <v>19381</v>
      </c>
      <c r="K88" s="22">
        <f t="shared" si="12"/>
        <v>2.0050055722933616E-2</v>
      </c>
      <c r="L88" s="23">
        <v>6096</v>
      </c>
      <c r="M88" s="22">
        <f t="shared" si="13"/>
        <v>7.8346895918732055E-3</v>
      </c>
      <c r="N88" s="22">
        <f>PRODUCT(D88-F88,100,1/F88)</f>
        <v>488.42554076539102</v>
      </c>
      <c r="O88" s="22">
        <f>PRODUCT(F88-H88,100,1/H88)</f>
        <v>-38.144860414254474</v>
      </c>
      <c r="P88" s="22">
        <f>PRODUCT(H88-J88,100,1/J88)</f>
        <v>-19.787420669728082</v>
      </c>
      <c r="Q88" s="22">
        <f>PRODUCT(J88-L88,100,1/L88)</f>
        <v>217.92979002624671</v>
      </c>
    </row>
    <row r="89" spans="1:17" ht="39.6">
      <c r="A89" s="18">
        <v>84</v>
      </c>
      <c r="B89" s="19" t="s">
        <v>178</v>
      </c>
      <c r="C89" s="20" t="s">
        <v>179</v>
      </c>
      <c r="D89" s="21">
        <v>55162</v>
      </c>
      <c r="E89" s="22">
        <f t="shared" si="9"/>
        <v>6.0680255786385785E-2</v>
      </c>
      <c r="F89" s="23">
        <v>43309</v>
      </c>
      <c r="G89" s="22">
        <f t="shared" si="10"/>
        <v>5.6443001385172692E-2</v>
      </c>
      <c r="H89" s="23">
        <v>126605</v>
      </c>
      <c r="I89" s="22">
        <f t="shared" si="11"/>
        <v>0.13920735559330108</v>
      </c>
      <c r="J89" s="23">
        <v>1220620</v>
      </c>
      <c r="K89" s="22">
        <f t="shared" si="12"/>
        <v>1.2627572889183856</v>
      </c>
      <c r="L89" s="23">
        <v>167974</v>
      </c>
      <c r="M89" s="22">
        <f t="shared" si="13"/>
        <v>0.21588322662488679</v>
      </c>
      <c r="N89" s="22">
        <f>PRODUCT(D89-F89,100,1/F89)</f>
        <v>27.36844535777783</v>
      </c>
      <c r="O89" s="22">
        <f>PRODUCT(F89-H89,100,1/H89)</f>
        <v>-65.792030330555676</v>
      </c>
      <c r="P89" s="22">
        <f>PRODUCT(H89-J89,100,1/J89)</f>
        <v>-89.627812095492459</v>
      </c>
      <c r="Q89" s="22">
        <f>PRODUCT(J89-L89,100,1/L89)</f>
        <v>626.67198495005186</v>
      </c>
    </row>
    <row r="90" spans="1:17">
      <c r="A90" s="18">
        <v>85</v>
      </c>
      <c r="B90" s="19" t="s">
        <v>180</v>
      </c>
      <c r="C90" s="20" t="s">
        <v>181</v>
      </c>
      <c r="D90" s="21">
        <v>54505</v>
      </c>
      <c r="E90" s="22">
        <f t="shared" si="9"/>
        <v>5.9957531301202953E-2</v>
      </c>
      <c r="F90" s="23">
        <v>11438</v>
      </c>
      <c r="G90" s="22">
        <f t="shared" si="10"/>
        <v>1.4906717999575266E-2</v>
      </c>
      <c r="H90" s="23"/>
      <c r="I90" s="22">
        <f t="shared" si="11"/>
        <v>1.099540741623957E-6</v>
      </c>
      <c r="J90" s="23"/>
      <c r="K90" s="22">
        <f t="shared" si="12"/>
        <v>1.0345212178387913E-6</v>
      </c>
      <c r="L90" s="23"/>
      <c r="M90" s="22">
        <f t="shared" si="13"/>
        <v>1.285218108903085E-6</v>
      </c>
      <c r="N90" s="22">
        <f>PRODUCT(D90-F90,100,1/F90)</f>
        <v>376.52561636649762</v>
      </c>
      <c r="O90" s="22"/>
      <c r="P90" s="22"/>
      <c r="Q90" s="22"/>
    </row>
    <row r="91" spans="1:17">
      <c r="A91" s="18">
        <v>86</v>
      </c>
      <c r="B91" s="19" t="s">
        <v>182</v>
      </c>
      <c r="C91" s="20" t="s">
        <v>183</v>
      </c>
      <c r="D91" s="21">
        <v>52278</v>
      </c>
      <c r="E91" s="22">
        <f t="shared" si="9"/>
        <v>5.7507748305004824E-2</v>
      </c>
      <c r="F91" s="23">
        <v>47739</v>
      </c>
      <c r="G91" s="22">
        <f t="shared" si="10"/>
        <v>6.2216454850649035E-2</v>
      </c>
      <c r="H91" s="23">
        <v>82852</v>
      </c>
      <c r="I91" s="22">
        <f t="shared" si="11"/>
        <v>9.1099149525028081E-2</v>
      </c>
      <c r="J91" s="23">
        <v>53159</v>
      </c>
      <c r="K91" s="22">
        <f t="shared" si="12"/>
        <v>5.4994113419092314E-2</v>
      </c>
      <c r="L91" s="23">
        <v>13196</v>
      </c>
      <c r="M91" s="22">
        <f t="shared" si="13"/>
        <v>1.6959738165085111E-2</v>
      </c>
      <c r="N91" s="22">
        <f>PRODUCT(D91-F91,100,1/F91)</f>
        <v>9.5079494752717899</v>
      </c>
      <c r="O91" s="22">
        <f>PRODUCT(F91-H91,100,1/H91)</f>
        <v>-42.380389127601028</v>
      </c>
      <c r="P91" s="22">
        <f>PRODUCT(H91-J91,100,1/J91)</f>
        <v>55.856957429597998</v>
      </c>
      <c r="Q91" s="22">
        <f>PRODUCT(J91-L91,100,1/L91)</f>
        <v>302.84177023340408</v>
      </c>
    </row>
    <row r="92" spans="1:17" ht="39.6">
      <c r="A92" s="18">
        <v>87</v>
      </c>
      <c r="B92" s="19" t="s">
        <v>184</v>
      </c>
      <c r="C92" s="20" t="s">
        <v>185</v>
      </c>
      <c r="D92" s="21">
        <v>50877</v>
      </c>
      <c r="E92" s="22">
        <f t="shared" si="9"/>
        <v>5.5966596092309008E-2</v>
      </c>
      <c r="F92" s="23">
        <v>97990</v>
      </c>
      <c r="G92" s="22">
        <f t="shared" si="10"/>
        <v>0.12770670543612347</v>
      </c>
      <c r="H92" s="23">
        <v>62691</v>
      </c>
      <c r="I92" s="22">
        <f t="shared" si="11"/>
        <v>6.8931308633147489E-2</v>
      </c>
      <c r="J92" s="23">
        <v>54028</v>
      </c>
      <c r="K92" s="22">
        <f t="shared" si="12"/>
        <v>5.589311235739422E-2</v>
      </c>
      <c r="L92" s="23">
        <v>49213</v>
      </c>
      <c r="M92" s="22">
        <f t="shared" si="13"/>
        <v>6.3249438793447521E-2</v>
      </c>
      <c r="N92" s="22">
        <f>PRODUCT(D92-F92,100,1/F92)</f>
        <v>-48.079395856720076</v>
      </c>
      <c r="O92" s="22">
        <f>PRODUCT(F92-H92,100,1/H92)</f>
        <v>56.306327862053564</v>
      </c>
      <c r="P92" s="22">
        <f>PRODUCT(H92-J92,100,1/J92)</f>
        <v>16.034278522247725</v>
      </c>
      <c r="Q92" s="22">
        <f>PRODUCT(J92-L92,100,1/L92)</f>
        <v>9.7840001625586748</v>
      </c>
    </row>
    <row r="93" spans="1:17" ht="26.4">
      <c r="A93" s="18">
        <v>88</v>
      </c>
      <c r="B93" s="19" t="s">
        <v>186</v>
      </c>
      <c r="C93" s="20" t="s">
        <v>187</v>
      </c>
      <c r="D93" s="21">
        <v>49109</v>
      </c>
      <c r="E93" s="22">
        <f t="shared" si="9"/>
        <v>5.402173020219752E-2</v>
      </c>
      <c r="F93" s="23">
        <v>16526</v>
      </c>
      <c r="G93" s="22">
        <f t="shared" si="10"/>
        <v>2.1537718277756676E-2</v>
      </c>
      <c r="H93" s="23">
        <v>22354</v>
      </c>
      <c r="I93" s="22">
        <f t="shared" si="11"/>
        <v>2.4579133738261934E-2</v>
      </c>
      <c r="J93" s="23">
        <v>33360</v>
      </c>
      <c r="K93" s="22">
        <f t="shared" si="12"/>
        <v>3.4511627827102077E-2</v>
      </c>
      <c r="L93" s="23">
        <v>5595</v>
      </c>
      <c r="M93" s="22">
        <f t="shared" si="13"/>
        <v>7.190795319312761E-3</v>
      </c>
      <c r="N93" s="22">
        <f>PRODUCT(D93-F93,100,1/F93)</f>
        <v>197.16204768243978</v>
      </c>
      <c r="O93" s="22">
        <f>PRODUCT(F93-H93,100,1/H93)</f>
        <v>-26.071396618054933</v>
      </c>
      <c r="P93" s="22">
        <f>PRODUCT(H93-J93,100,1/J93)</f>
        <v>-32.991606714628297</v>
      </c>
      <c r="Q93" s="22">
        <f>PRODUCT(J93-L93,100,1/L93)</f>
        <v>496.24664879356567</v>
      </c>
    </row>
    <row r="94" spans="1:17" ht="52.8">
      <c r="A94" s="18">
        <v>89</v>
      </c>
      <c r="B94" s="19" t="s">
        <v>188</v>
      </c>
      <c r="C94" s="20" t="s">
        <v>189</v>
      </c>
      <c r="D94" s="21">
        <v>46147</v>
      </c>
      <c r="E94" s="22">
        <f t="shared" si="9"/>
        <v>5.0763419813899875E-2</v>
      </c>
      <c r="F94" s="23">
        <v>101165</v>
      </c>
      <c r="G94" s="22">
        <f t="shared" si="10"/>
        <v>0.1318445642968204</v>
      </c>
      <c r="H94" s="23">
        <v>44380</v>
      </c>
      <c r="I94" s="22">
        <f t="shared" si="11"/>
        <v>4.8797618113271213E-2</v>
      </c>
      <c r="J94" s="23">
        <v>93535</v>
      </c>
      <c r="K94" s="22">
        <f t="shared" si="12"/>
        <v>9.6763942110551351E-2</v>
      </c>
      <c r="L94" s="23">
        <v>91407</v>
      </c>
      <c r="M94" s="22">
        <f t="shared" si="13"/>
        <v>0.1174779316805043</v>
      </c>
      <c r="N94" s="22">
        <f>PRODUCT(D94-F94,100,1/F94)</f>
        <v>-54.384421489645632</v>
      </c>
      <c r="O94" s="22">
        <f>PRODUCT(F94-H94,100,1/H94)</f>
        <v>127.95178008111763</v>
      </c>
      <c r="P94" s="22">
        <f>PRODUCT(H94-J94,100,1/J94)</f>
        <v>-52.552520446891535</v>
      </c>
      <c r="Q94" s="22">
        <f>PRODUCT(J94-L94,100,1/L94)</f>
        <v>2.3280492741256138</v>
      </c>
    </row>
    <row r="95" spans="1:17" ht="52.8">
      <c r="A95" s="18">
        <v>90</v>
      </c>
      <c r="B95" s="19" t="s">
        <v>190</v>
      </c>
      <c r="C95" s="20" t="s">
        <v>191</v>
      </c>
      <c r="D95" s="21">
        <v>43805</v>
      </c>
      <c r="E95" s="22">
        <f t="shared" si="9"/>
        <v>4.8187132531863047E-2</v>
      </c>
      <c r="F95" s="23"/>
      <c r="G95" s="22">
        <f t="shared" si="10"/>
        <v>1.3032626332903713E-6</v>
      </c>
      <c r="H95" s="23">
        <v>2440</v>
      </c>
      <c r="I95" s="22">
        <f t="shared" si="11"/>
        <v>2.6828794095624551E-3</v>
      </c>
      <c r="J95" s="23">
        <v>1900</v>
      </c>
      <c r="K95" s="22">
        <f t="shared" si="12"/>
        <v>1.9655903138937037E-3</v>
      </c>
      <c r="L95" s="23">
        <v>8445</v>
      </c>
      <c r="M95" s="22">
        <f t="shared" si="13"/>
        <v>1.0853666929686553E-2</v>
      </c>
      <c r="N95" s="22"/>
      <c r="O95" s="22">
        <f>PRODUCT(F95-H95,100,1/H95)</f>
        <v>-100</v>
      </c>
      <c r="P95" s="22">
        <f>PRODUCT(H95-J95,100,1/J95)</f>
        <v>28.421052631578945</v>
      </c>
      <c r="Q95" s="22">
        <f>PRODUCT(J95-L95,100,1/L95)</f>
        <v>-77.50148016577856</v>
      </c>
    </row>
    <row r="96" spans="1:17" ht="39.6">
      <c r="A96" s="18">
        <v>91</v>
      </c>
      <c r="B96" s="19" t="s">
        <v>192</v>
      </c>
      <c r="C96" s="20" t="s">
        <v>193</v>
      </c>
      <c r="D96" s="21">
        <v>41125</v>
      </c>
      <c r="E96" s="22">
        <f t="shared" si="9"/>
        <v>4.523903265318726E-2</v>
      </c>
      <c r="F96" s="23">
        <v>51538</v>
      </c>
      <c r="G96" s="22">
        <f t="shared" si="10"/>
        <v>6.7167549594519149E-2</v>
      </c>
      <c r="H96" s="23">
        <v>25891</v>
      </c>
      <c r="I96" s="22">
        <f t="shared" si="11"/>
        <v>2.8468209341385869E-2</v>
      </c>
      <c r="J96" s="23">
        <v>51744</v>
      </c>
      <c r="K96" s="22">
        <f t="shared" si="12"/>
        <v>5.3530265895850422E-2</v>
      </c>
      <c r="L96" s="23">
        <v>25872</v>
      </c>
      <c r="M96" s="22">
        <f t="shared" si="13"/>
        <v>3.3251162913540619E-2</v>
      </c>
      <c r="N96" s="22">
        <f>PRODUCT(D96-F96,100,1/F96)</f>
        <v>-20.20450929411308</v>
      </c>
      <c r="O96" s="22">
        <f>PRODUCT(F96-H96,100,1/H96)</f>
        <v>99.057587578695305</v>
      </c>
      <c r="P96" s="22">
        <f>PRODUCT(H96-J96,100,1/J96)</f>
        <v>-49.963280766852201</v>
      </c>
      <c r="Q96" s="22">
        <f>PRODUCT(J96-L96,100,1/L96)</f>
        <v>100.00000000000001</v>
      </c>
    </row>
    <row r="97" spans="1:17" ht="26.4">
      <c r="A97" s="18">
        <v>92</v>
      </c>
      <c r="B97" s="19" t="s">
        <v>194</v>
      </c>
      <c r="C97" s="20" t="s">
        <v>195</v>
      </c>
      <c r="D97" s="21">
        <v>39953</v>
      </c>
      <c r="E97" s="22">
        <f t="shared" si="9"/>
        <v>4.3949788974900678E-2</v>
      </c>
      <c r="F97" s="23">
        <v>12486</v>
      </c>
      <c r="G97" s="22">
        <f t="shared" si="10"/>
        <v>1.6272537239263574E-2</v>
      </c>
      <c r="H97" s="23"/>
      <c r="I97" s="22">
        <f t="shared" si="11"/>
        <v>1.099540741623957E-6</v>
      </c>
      <c r="J97" s="23">
        <v>7310</v>
      </c>
      <c r="K97" s="22">
        <f t="shared" si="12"/>
        <v>7.5623501024015653E-3</v>
      </c>
      <c r="L97" s="23">
        <v>15445</v>
      </c>
      <c r="M97" s="22">
        <f t="shared" si="13"/>
        <v>1.9850193692008147E-2</v>
      </c>
      <c r="N97" s="22">
        <f>PRODUCT(D97-F97,100,1/F97)</f>
        <v>219.9823802658978</v>
      </c>
      <c r="O97" s="22"/>
      <c r="P97" s="22">
        <f>PRODUCT(H97-J97,100,1/J97)</f>
        <v>-100</v>
      </c>
      <c r="Q97" s="22">
        <f>PRODUCT(J97-L97,100,1/L97)</f>
        <v>-52.670767238588546</v>
      </c>
    </row>
    <row r="98" spans="1:17" ht="39.6">
      <c r="A98" s="18">
        <v>93</v>
      </c>
      <c r="B98" s="19" t="s">
        <v>196</v>
      </c>
      <c r="C98" s="20" t="s">
        <v>197</v>
      </c>
      <c r="D98" s="21">
        <v>39135</v>
      </c>
      <c r="E98" s="22">
        <f t="shared" si="9"/>
        <v>4.3049958489543669E-2</v>
      </c>
      <c r="F98" s="23">
        <v>90845</v>
      </c>
      <c r="G98" s="22">
        <f t="shared" si="10"/>
        <v>0.11839489392126377</v>
      </c>
      <c r="H98" s="23">
        <v>27928</v>
      </c>
      <c r="I98" s="22">
        <f t="shared" si="11"/>
        <v>3.0707973832073871E-2</v>
      </c>
      <c r="J98" s="23">
        <v>24586</v>
      </c>
      <c r="K98" s="22">
        <f t="shared" si="12"/>
        <v>2.5434738661784525E-2</v>
      </c>
      <c r="L98" s="23">
        <v>60327</v>
      </c>
      <c r="M98" s="22">
        <f t="shared" si="13"/>
        <v>7.7533352855796406E-2</v>
      </c>
      <c r="N98" s="22">
        <f>PRODUCT(D98-F98,100,1/F98)</f>
        <v>-56.921129396224337</v>
      </c>
      <c r="O98" s="22">
        <f>PRODUCT(F98-H98,100,1/H98)</f>
        <v>225.28287023775422</v>
      </c>
      <c r="P98" s="22">
        <f>PRODUCT(H98-J98,100,1/J98)</f>
        <v>13.593101765232246</v>
      </c>
      <c r="Q98" s="22">
        <f>PRODUCT(J98-L98,100,1/L98)</f>
        <v>-59.245445654516224</v>
      </c>
    </row>
    <row r="99" spans="1:17" ht="52.8">
      <c r="A99" s="18">
        <v>94</v>
      </c>
      <c r="B99" s="19" t="s">
        <v>198</v>
      </c>
      <c r="C99" s="20" t="s">
        <v>199</v>
      </c>
      <c r="D99" s="21">
        <v>38860</v>
      </c>
      <c r="E99" s="22">
        <f t="shared" si="9"/>
        <v>4.2747448240798951E-2</v>
      </c>
      <c r="F99" s="23">
        <v>17227</v>
      </c>
      <c r="G99" s="22">
        <f t="shared" si="10"/>
        <v>2.2451305383693228E-2</v>
      </c>
      <c r="H99" s="23">
        <v>65888</v>
      </c>
      <c r="I99" s="22">
        <f t="shared" si="11"/>
        <v>7.2446540384119282E-2</v>
      </c>
      <c r="J99" s="23">
        <v>25676</v>
      </c>
      <c r="K99" s="22">
        <f t="shared" si="12"/>
        <v>2.6562366789228808E-2</v>
      </c>
      <c r="L99" s="23">
        <v>18058</v>
      </c>
      <c r="M99" s="22">
        <f t="shared" si="13"/>
        <v>2.3208468610571908E-2</v>
      </c>
      <c r="N99" s="22">
        <f>PRODUCT(D99-F99,100,1/F99)</f>
        <v>125.57613049283103</v>
      </c>
      <c r="O99" s="22">
        <f>PRODUCT(F99-H99,100,1/H99)</f>
        <v>-73.854116075764935</v>
      </c>
      <c r="P99" s="22">
        <f>PRODUCT(H99-J99,100,1/J99)</f>
        <v>156.61317962299424</v>
      </c>
      <c r="Q99" s="22">
        <f>PRODUCT(J99-L99,100,1/L99)</f>
        <v>42.186288625539923</v>
      </c>
    </row>
    <row r="100" spans="1:17">
      <c r="A100" s="18">
        <v>95</v>
      </c>
      <c r="B100" s="19" t="s">
        <v>200</v>
      </c>
      <c r="C100" s="20" t="s">
        <v>201</v>
      </c>
      <c r="D100" s="21">
        <v>37421</v>
      </c>
      <c r="E100" s="22">
        <f t="shared" si="9"/>
        <v>4.1164494611912954E-2</v>
      </c>
      <c r="F100" s="23">
        <v>21805</v>
      </c>
      <c r="G100" s="22">
        <f t="shared" si="10"/>
        <v>2.8417641718896547E-2</v>
      </c>
      <c r="H100" s="23">
        <v>5156</v>
      </c>
      <c r="I100" s="22">
        <f t="shared" si="11"/>
        <v>5.6692320638131221E-3</v>
      </c>
      <c r="J100" s="23">
        <v>8093</v>
      </c>
      <c r="K100" s="22">
        <f t="shared" si="12"/>
        <v>8.3723802159693383E-3</v>
      </c>
      <c r="L100" s="23">
        <v>11762</v>
      </c>
      <c r="M100" s="22">
        <f t="shared" si="13"/>
        <v>1.5116735396918086E-2</v>
      </c>
      <c r="N100" s="22">
        <f>PRODUCT(D100-F100,100,1/F100)</f>
        <v>71.616601696858524</v>
      </c>
      <c r="O100" s="22">
        <f>PRODUCT(F100-H100,100,1/H100)</f>
        <v>322.90535298681147</v>
      </c>
      <c r="P100" s="22">
        <f>PRODUCT(H100-J100,100,1/J100)</f>
        <v>-36.290621524774494</v>
      </c>
      <c r="Q100" s="22">
        <f>PRODUCT(J100-L100,100,1/L100)</f>
        <v>-31.193674545145381</v>
      </c>
    </row>
    <row r="101" spans="1:17" ht="26.4">
      <c r="A101" s="18">
        <v>96</v>
      </c>
      <c r="B101" s="19" t="s">
        <v>202</v>
      </c>
      <c r="C101" s="20" t="s">
        <v>203</v>
      </c>
      <c r="D101" s="21">
        <v>36409</v>
      </c>
      <c r="E101" s="22">
        <f t="shared" si="9"/>
        <v>4.0051256896532397E-2</v>
      </c>
      <c r="F101" s="23">
        <v>59871</v>
      </c>
      <c r="G101" s="22">
        <f t="shared" si="10"/>
        <v>7.8027637117727824E-2</v>
      </c>
      <c r="H101" s="23">
        <v>148453</v>
      </c>
      <c r="I101" s="22">
        <f t="shared" si="11"/>
        <v>0.16323012171630127</v>
      </c>
      <c r="J101" s="23">
        <v>59017</v>
      </c>
      <c r="K101" s="22">
        <f t="shared" si="12"/>
        <v>6.105433871319195E-2</v>
      </c>
      <c r="L101" s="23">
        <v>5544</v>
      </c>
      <c r="M101" s="22">
        <f t="shared" si="13"/>
        <v>7.1252491957587037E-3</v>
      </c>
      <c r="N101" s="22">
        <f>PRODUCT(D101-F101,100,1/F101)</f>
        <v>-39.187586644619266</v>
      </c>
      <c r="O101" s="22">
        <f>PRODUCT(F101-H101,100,1/H101)</f>
        <v>-59.67006392595637</v>
      </c>
      <c r="P101" s="22">
        <f>PRODUCT(H101-J101,100,1/J101)</f>
        <v>151.54277581035973</v>
      </c>
      <c r="Q101" s="22">
        <f>PRODUCT(J101-L101,100,1/L101)</f>
        <v>964.52020202020196</v>
      </c>
    </row>
    <row r="102" spans="1:17" ht="26.4">
      <c r="A102" s="18">
        <v>97</v>
      </c>
      <c r="B102" s="19" t="s">
        <v>204</v>
      </c>
      <c r="C102" s="20" t="s">
        <v>205</v>
      </c>
      <c r="D102" s="21">
        <v>35089</v>
      </c>
      <c r="E102" s="22">
        <f t="shared" si="9"/>
        <v>3.8599207702557758E-2</v>
      </c>
      <c r="F102" s="23">
        <v>35723</v>
      </c>
      <c r="G102" s="22">
        <f t="shared" si="10"/>
        <v>4.655645104903193E-2</v>
      </c>
      <c r="H102" s="23">
        <v>4809</v>
      </c>
      <c r="I102" s="22">
        <f t="shared" si="11"/>
        <v>5.2876914264696094E-3</v>
      </c>
      <c r="J102" s="23"/>
      <c r="K102" s="22">
        <f t="shared" si="12"/>
        <v>1.0345212178387913E-6</v>
      </c>
      <c r="L102" s="23">
        <v>14090</v>
      </c>
      <c r="M102" s="22">
        <f t="shared" si="13"/>
        <v>1.8108723154444468E-2</v>
      </c>
      <c r="N102" s="22">
        <f>PRODUCT(D102-F102,100,1/F102)</f>
        <v>-1.7747669568625255</v>
      </c>
      <c r="O102" s="22">
        <f>PRODUCT(F102-H102,100,1/H102)</f>
        <v>642.83634851320437</v>
      </c>
      <c r="P102" s="22"/>
      <c r="Q102" s="22">
        <f>PRODUCT(J102-L102,100,1/L102)</f>
        <v>-100.00000000000001</v>
      </c>
    </row>
    <row r="103" spans="1:17" ht="26.4">
      <c r="A103" s="18">
        <v>98</v>
      </c>
      <c r="B103" s="19" t="s">
        <v>206</v>
      </c>
      <c r="C103" s="20" t="s">
        <v>207</v>
      </c>
      <c r="D103" s="21">
        <v>33869</v>
      </c>
      <c r="E103" s="22">
        <f t="shared" si="9"/>
        <v>3.725716223539937E-2</v>
      </c>
      <c r="F103" s="23">
        <v>15891</v>
      </c>
      <c r="G103" s="22">
        <f t="shared" si="10"/>
        <v>2.071014650561729E-2</v>
      </c>
      <c r="H103" s="23">
        <v>39561</v>
      </c>
      <c r="I103" s="22">
        <f t="shared" si="11"/>
        <v>4.349893127938536E-2</v>
      </c>
      <c r="J103" s="23">
        <v>12009</v>
      </c>
      <c r="K103" s="22">
        <f t="shared" si="12"/>
        <v>1.2423565305026045E-2</v>
      </c>
      <c r="L103" s="23">
        <v>16331</v>
      </c>
      <c r="M103" s="22">
        <f t="shared" si="13"/>
        <v>2.0988896936496283E-2</v>
      </c>
      <c r="N103" s="22">
        <f>PRODUCT(D103-F103,100,1/F103)</f>
        <v>113.13322006167013</v>
      </c>
      <c r="O103" s="22">
        <f>PRODUCT(F103-H103,100,1/H103)</f>
        <v>-59.831652384924546</v>
      </c>
      <c r="P103" s="22">
        <f>PRODUCT(H103-J103,100,1/J103)</f>
        <v>229.42792905321008</v>
      </c>
      <c r="Q103" s="22">
        <f>PRODUCT(J103-L103,100,1/L103)</f>
        <v>-26.465005204825182</v>
      </c>
    </row>
    <row r="104" spans="1:17" ht="39.6">
      <c r="A104" s="18">
        <v>99</v>
      </c>
      <c r="B104" s="19" t="s">
        <v>208</v>
      </c>
      <c r="C104" s="20" t="s">
        <v>209</v>
      </c>
      <c r="D104" s="21">
        <v>32610</v>
      </c>
      <c r="E104" s="22">
        <f t="shared" si="9"/>
        <v>3.587221531478265E-2</v>
      </c>
      <c r="F104" s="23">
        <v>10976</v>
      </c>
      <c r="G104" s="22">
        <f t="shared" si="10"/>
        <v>1.4304610662995116E-2</v>
      </c>
      <c r="H104" s="23"/>
      <c r="I104" s="22">
        <f t="shared" si="11"/>
        <v>1.099540741623957E-6</v>
      </c>
      <c r="J104" s="23">
        <v>11650</v>
      </c>
      <c r="K104" s="22">
        <f t="shared" si="12"/>
        <v>1.2052172187821919E-2</v>
      </c>
      <c r="L104" s="23"/>
      <c r="M104" s="22">
        <f t="shared" si="13"/>
        <v>1.285218108903085E-6</v>
      </c>
      <c r="N104" s="22">
        <f>PRODUCT(D104-F104,100,1/F104)</f>
        <v>197.10276967930028</v>
      </c>
      <c r="O104" s="22"/>
      <c r="P104" s="22">
        <f>PRODUCT(H104-J104,100,1/J104)</f>
        <v>-100.00000000000001</v>
      </c>
      <c r="Q104" s="22"/>
    </row>
    <row r="105" spans="1:17" ht="26.4">
      <c r="A105" s="18">
        <v>100</v>
      </c>
      <c r="B105" s="19" t="s">
        <v>210</v>
      </c>
      <c r="C105" s="20" t="s">
        <v>211</v>
      </c>
      <c r="D105" s="21">
        <v>31675</v>
      </c>
      <c r="E105" s="22">
        <f t="shared" si="9"/>
        <v>3.4843680469050613E-2</v>
      </c>
      <c r="F105" s="23">
        <v>24917</v>
      </c>
      <c r="G105" s="22">
        <f t="shared" si="10"/>
        <v>3.247339503369618E-2</v>
      </c>
      <c r="H105" s="23">
        <v>18776</v>
      </c>
      <c r="I105" s="22">
        <f t="shared" si="11"/>
        <v>2.0644976964731415E-2</v>
      </c>
      <c r="J105" s="23">
        <v>12738</v>
      </c>
      <c r="K105" s="22">
        <f t="shared" si="12"/>
        <v>1.3177731272830525E-2</v>
      </c>
      <c r="L105" s="23">
        <v>6768</v>
      </c>
      <c r="M105" s="22">
        <f t="shared" si="13"/>
        <v>8.698356161056079E-3</v>
      </c>
      <c r="N105" s="22">
        <f>PRODUCT(D105-F105,100,1/F105)</f>
        <v>27.122045190030899</v>
      </c>
      <c r="O105" s="22">
        <f>PRODUCT(F105-H105,100,1/H105)</f>
        <v>32.706646783127397</v>
      </c>
      <c r="P105" s="22">
        <f>PRODUCT(H105-J105,100,1/J105)</f>
        <v>47.401475898885224</v>
      </c>
      <c r="Q105" s="22">
        <f>PRODUCT(J105-L105,100,1/L105)</f>
        <v>88.209219858156033</v>
      </c>
    </row>
    <row r="106" spans="1:17" ht="39.6">
      <c r="A106" s="18">
        <v>101</v>
      </c>
      <c r="B106" s="19" t="s">
        <v>212</v>
      </c>
      <c r="C106" s="20" t="s">
        <v>213</v>
      </c>
      <c r="D106" s="21">
        <v>30765</v>
      </c>
      <c r="E106" s="22">
        <f t="shared" si="9"/>
        <v>3.3842646555022636E-2</v>
      </c>
      <c r="F106" s="23">
        <v>2837</v>
      </c>
      <c r="G106" s="22">
        <f t="shared" si="10"/>
        <v>3.6973560906447835E-3</v>
      </c>
      <c r="H106" s="23">
        <v>783</v>
      </c>
      <c r="I106" s="22">
        <f t="shared" si="11"/>
        <v>8.6094040069155831E-4</v>
      </c>
      <c r="J106" s="23">
        <v>1810</v>
      </c>
      <c r="K106" s="22">
        <f t="shared" si="12"/>
        <v>1.8724834042882124E-3</v>
      </c>
      <c r="L106" s="23"/>
      <c r="M106" s="22">
        <f t="shared" si="13"/>
        <v>1.285218108903085E-6</v>
      </c>
      <c r="N106" s="22">
        <f>PRODUCT(D106-F106,100,1/F106)</f>
        <v>984.42016214310888</v>
      </c>
      <c r="O106" s="22">
        <f>PRODUCT(F106-H106,100,1/H106)</f>
        <v>262.32439335887614</v>
      </c>
      <c r="P106" s="22">
        <f>PRODUCT(H106-J106,100,1/J106)</f>
        <v>-56.740331491712709</v>
      </c>
      <c r="Q106" s="22"/>
    </row>
    <row r="107" spans="1:17" ht="39.6">
      <c r="A107" s="18">
        <v>102</v>
      </c>
      <c r="B107" s="19" t="s">
        <v>214</v>
      </c>
      <c r="C107" s="20" t="s">
        <v>215</v>
      </c>
      <c r="D107" s="21">
        <v>30335</v>
      </c>
      <c r="E107" s="22">
        <f t="shared" si="9"/>
        <v>3.3369630529712715E-2</v>
      </c>
      <c r="F107" s="23">
        <v>8269</v>
      </c>
      <c r="G107" s="22">
        <f t="shared" si="10"/>
        <v>1.077667871467808E-2</v>
      </c>
      <c r="H107" s="23">
        <v>91530</v>
      </c>
      <c r="I107" s="22">
        <f t="shared" si="11"/>
        <v>0.10064096408084078</v>
      </c>
      <c r="J107" s="23">
        <v>106197</v>
      </c>
      <c r="K107" s="22">
        <f t="shared" si="12"/>
        <v>0.10986304977082613</v>
      </c>
      <c r="L107" s="23">
        <v>60126</v>
      </c>
      <c r="M107" s="22">
        <f t="shared" si="13"/>
        <v>7.7275024015906885E-2</v>
      </c>
      <c r="N107" s="22">
        <f>PRODUCT(D107-F107,100,1/F107)</f>
        <v>266.85209819808927</v>
      </c>
      <c r="O107" s="22">
        <f>PRODUCT(F107-H107,100,1/H107)</f>
        <v>-90.965803561673766</v>
      </c>
      <c r="P107" s="22">
        <f>PRODUCT(H107-J107,100,1/J107)</f>
        <v>-13.811124608039774</v>
      </c>
      <c r="Q107" s="22">
        <f>PRODUCT(J107-L107,100,1/L107)</f>
        <v>76.624089412234298</v>
      </c>
    </row>
    <row r="108" spans="1:17" ht="39.6">
      <c r="A108" s="18">
        <v>103</v>
      </c>
      <c r="B108" s="19" t="s">
        <v>216</v>
      </c>
      <c r="C108" s="20" t="s">
        <v>217</v>
      </c>
      <c r="D108" s="21">
        <v>28959</v>
      </c>
      <c r="E108" s="22">
        <f t="shared" si="9"/>
        <v>3.1855979248720967E-2</v>
      </c>
      <c r="F108" s="23">
        <v>33053</v>
      </c>
      <c r="G108" s="22">
        <f t="shared" si="10"/>
        <v>4.3076739818146643E-2</v>
      </c>
      <c r="H108" s="23">
        <v>25056</v>
      </c>
      <c r="I108" s="22">
        <f t="shared" si="11"/>
        <v>2.7550092822129866E-2</v>
      </c>
      <c r="J108" s="23">
        <v>4757</v>
      </c>
      <c r="K108" s="22">
        <f t="shared" si="12"/>
        <v>4.9212174332591303E-3</v>
      </c>
      <c r="L108" s="23">
        <v>3462</v>
      </c>
      <c r="M108" s="22">
        <f t="shared" si="13"/>
        <v>4.4494250930224803E-3</v>
      </c>
      <c r="N108" s="22">
        <f>PRODUCT(D108-F108,100,1/F108)</f>
        <v>-12.386167670105589</v>
      </c>
      <c r="O108" s="22">
        <f>PRODUCT(F108-H108,100,1/H108)</f>
        <v>31.916507024265648</v>
      </c>
      <c r="P108" s="22">
        <f>PRODUCT(H108-J108,100,1/J108)</f>
        <v>426.71852007567799</v>
      </c>
      <c r="Q108" s="22">
        <f>PRODUCT(J108-L108,100,1/L108)</f>
        <v>37.406123627960717</v>
      </c>
    </row>
    <row r="109" spans="1:17" ht="26.4">
      <c r="A109" s="18">
        <v>104</v>
      </c>
      <c r="B109" s="19" t="s">
        <v>218</v>
      </c>
      <c r="C109" s="20" t="s">
        <v>219</v>
      </c>
      <c r="D109" s="21">
        <v>28626</v>
      </c>
      <c r="E109" s="22">
        <f t="shared" si="9"/>
        <v>3.1489666838422817E-2</v>
      </c>
      <c r="F109" s="23">
        <v>26568</v>
      </c>
      <c r="G109" s="22">
        <f t="shared" si="10"/>
        <v>3.4625081641258583E-2</v>
      </c>
      <c r="H109" s="23">
        <v>67853</v>
      </c>
      <c r="I109" s="22">
        <f t="shared" si="11"/>
        <v>7.4607137941410356E-2</v>
      </c>
      <c r="J109" s="23">
        <v>49546</v>
      </c>
      <c r="K109" s="22">
        <f t="shared" si="12"/>
        <v>5.1256388259040761E-2</v>
      </c>
      <c r="L109" s="23">
        <v>65453</v>
      </c>
      <c r="M109" s="22">
        <f t="shared" si="13"/>
        <v>8.4121380882033622E-2</v>
      </c>
      <c r="N109" s="22">
        <f>PRODUCT(D109-F109,100,1/F109)</f>
        <v>7.7461607949412832</v>
      </c>
      <c r="O109" s="22">
        <f>PRODUCT(F109-H109,100,1/H109)</f>
        <v>-60.844767364744371</v>
      </c>
      <c r="P109" s="22">
        <f>PRODUCT(H109-J109,100,1/J109)</f>
        <v>36.949501473378277</v>
      </c>
      <c r="Q109" s="22">
        <f>PRODUCT(J109-L109,100,1/L109)</f>
        <v>-24.302934930408078</v>
      </c>
    </row>
    <row r="110" spans="1:17" ht="52.8">
      <c r="A110" s="18">
        <v>105</v>
      </c>
      <c r="B110" s="19" t="s">
        <v>220</v>
      </c>
      <c r="C110" s="20" t="s">
        <v>221</v>
      </c>
      <c r="D110" s="21">
        <v>28029</v>
      </c>
      <c r="E110" s="22">
        <f t="shared" si="9"/>
        <v>3.0832944589329742E-2</v>
      </c>
      <c r="F110" s="23"/>
      <c r="G110" s="22">
        <f t="shared" si="10"/>
        <v>1.3032626332903713E-6</v>
      </c>
      <c r="H110" s="23">
        <v>3631</v>
      </c>
      <c r="I110" s="22">
        <f t="shared" si="11"/>
        <v>3.9924324328365875E-3</v>
      </c>
      <c r="J110" s="23">
        <v>84054</v>
      </c>
      <c r="K110" s="22">
        <f t="shared" si="12"/>
        <v>8.6955646444221768E-2</v>
      </c>
      <c r="L110" s="23"/>
      <c r="M110" s="22">
        <f t="shared" si="13"/>
        <v>1.285218108903085E-6</v>
      </c>
      <c r="N110" s="22"/>
      <c r="O110" s="22">
        <f>PRODUCT(F110-H110,100,1/H110)</f>
        <v>-100</v>
      </c>
      <c r="P110" s="22">
        <f>PRODUCT(H110-J110,100,1/J110)</f>
        <v>-95.680157993670747</v>
      </c>
      <c r="Q110" s="22"/>
    </row>
    <row r="111" spans="1:17" ht="52.8">
      <c r="A111" s="18">
        <v>106</v>
      </c>
      <c r="B111" s="19" t="s">
        <v>222</v>
      </c>
      <c r="C111" s="20" t="s">
        <v>223</v>
      </c>
      <c r="D111" s="21">
        <v>27007</v>
      </c>
      <c r="E111" s="22">
        <f t="shared" si="9"/>
        <v>2.9708706501267557E-2</v>
      </c>
      <c r="F111" s="23">
        <v>6245</v>
      </c>
      <c r="G111" s="22">
        <f t="shared" si="10"/>
        <v>8.1388751448983679E-3</v>
      </c>
      <c r="H111" s="23">
        <v>63474</v>
      </c>
      <c r="I111" s="22">
        <f t="shared" si="11"/>
        <v>6.9792249033839043E-2</v>
      </c>
      <c r="J111" s="23">
        <v>81669</v>
      </c>
      <c r="K111" s="22">
        <f t="shared" si="12"/>
        <v>8.4488313339676255E-2</v>
      </c>
      <c r="L111" s="23">
        <v>125893</v>
      </c>
      <c r="M111" s="22">
        <f t="shared" si="13"/>
        <v>0.16179996338413608</v>
      </c>
      <c r="N111" s="22">
        <f>PRODUCT(D111-F111,100,1/F111)</f>
        <v>332.45796637309849</v>
      </c>
      <c r="O111" s="22">
        <f>PRODUCT(F111-H111,100,1/H111)</f>
        <v>-90.161325897217765</v>
      </c>
      <c r="P111" s="22">
        <f>PRODUCT(H111-J111,100,1/J111)</f>
        <v>-22.278955295154834</v>
      </c>
      <c r="Q111" s="22">
        <f>PRODUCT(J111-L111,100,1/L111)</f>
        <v>-35.128243826106299</v>
      </c>
    </row>
    <row r="112" spans="1:17" ht="26.4">
      <c r="A112" s="18">
        <v>107</v>
      </c>
      <c r="B112" s="19" t="s">
        <v>224</v>
      </c>
      <c r="C112" s="20" t="s">
        <v>225</v>
      </c>
      <c r="D112" s="21">
        <v>26848</v>
      </c>
      <c r="E112" s="22">
        <f t="shared" si="9"/>
        <v>2.9533800575629703E-2</v>
      </c>
      <c r="F112" s="23">
        <v>17312</v>
      </c>
      <c r="G112" s="22">
        <f t="shared" si="10"/>
        <v>2.2562082707522909E-2</v>
      </c>
      <c r="H112" s="23">
        <v>13954</v>
      </c>
      <c r="I112" s="22">
        <f t="shared" si="11"/>
        <v>1.5342991508620696E-2</v>
      </c>
      <c r="J112" s="23">
        <v>28102</v>
      </c>
      <c r="K112" s="22">
        <f t="shared" si="12"/>
        <v>2.9072115263705716E-2</v>
      </c>
      <c r="L112" s="23">
        <v>3686</v>
      </c>
      <c r="M112" s="22">
        <f t="shared" si="13"/>
        <v>4.7373139494167717E-3</v>
      </c>
      <c r="N112" s="22">
        <f>PRODUCT(D112-F112,100,1/F112)</f>
        <v>55.083179297597042</v>
      </c>
      <c r="O112" s="22">
        <f>PRODUCT(F112-H112,100,1/H112)</f>
        <v>24.064784291242656</v>
      </c>
      <c r="P112" s="22">
        <f>PRODUCT(H112-J112,100,1/J112)</f>
        <v>-50.345171162194866</v>
      </c>
      <c r="Q112" s="22">
        <f>PRODUCT(J112-L112,100,1/L112)</f>
        <v>662.39826370048831</v>
      </c>
    </row>
    <row r="113" spans="1:17" ht="52.8">
      <c r="A113" s="18">
        <v>108</v>
      </c>
      <c r="B113" s="19" t="s">
        <v>226</v>
      </c>
      <c r="C113" s="20" t="s">
        <v>227</v>
      </c>
      <c r="D113" s="21">
        <v>26783</v>
      </c>
      <c r="E113" s="22">
        <f t="shared" si="9"/>
        <v>2.9462298153199132E-2</v>
      </c>
      <c r="F113" s="23"/>
      <c r="G113" s="22">
        <f t="shared" si="10"/>
        <v>1.3032626332903713E-6</v>
      </c>
      <c r="H113" s="23">
        <v>970</v>
      </c>
      <c r="I113" s="22">
        <f t="shared" si="11"/>
        <v>1.0665545193752383E-3</v>
      </c>
      <c r="J113" s="23">
        <v>1057</v>
      </c>
      <c r="K113" s="22">
        <f t="shared" si="12"/>
        <v>1.0934889272556025E-3</v>
      </c>
      <c r="L113" s="23"/>
      <c r="M113" s="22">
        <f t="shared" si="13"/>
        <v>1.285218108903085E-6</v>
      </c>
      <c r="N113" s="22"/>
      <c r="O113" s="22">
        <f>PRODUCT(F113-H113,100,1/H113)</f>
        <v>-100</v>
      </c>
      <c r="P113" s="22">
        <f>PRODUCT(H113-J113,100,1/J113)</f>
        <v>-8.2308420056764433</v>
      </c>
      <c r="Q113" s="22"/>
    </row>
    <row r="114" spans="1:17" ht="39.6">
      <c r="A114" s="18">
        <v>109</v>
      </c>
      <c r="B114" s="19" t="s">
        <v>228</v>
      </c>
      <c r="C114" s="20" t="s">
        <v>229</v>
      </c>
      <c r="D114" s="21">
        <v>26552</v>
      </c>
      <c r="E114" s="22">
        <f t="shared" si="9"/>
        <v>2.9208189544253568E-2</v>
      </c>
      <c r="F114" s="23">
        <v>131905</v>
      </c>
      <c r="G114" s="22">
        <f t="shared" si="10"/>
        <v>0.17190685764416641</v>
      </c>
      <c r="H114" s="23">
        <v>1712</v>
      </c>
      <c r="I114" s="22">
        <f t="shared" si="11"/>
        <v>1.8824137496602144E-3</v>
      </c>
      <c r="J114" s="23">
        <v>30790</v>
      </c>
      <c r="K114" s="22">
        <f t="shared" si="12"/>
        <v>3.1852908297256385E-2</v>
      </c>
      <c r="L114" s="23">
        <v>6662</v>
      </c>
      <c r="M114" s="22">
        <f t="shared" si="13"/>
        <v>8.5621230415123522E-3</v>
      </c>
      <c r="N114" s="22">
        <f>PRODUCT(D114-F114,100,1/F114)</f>
        <v>-79.870361244835294</v>
      </c>
      <c r="O114" s="22">
        <f>PRODUCT(F114-H114,100,1/H114)</f>
        <v>7604.7313084112147</v>
      </c>
      <c r="P114" s="22">
        <f>PRODUCT(H114-J114,100,1/J114)</f>
        <v>-94.439753166612533</v>
      </c>
      <c r="Q114" s="22">
        <f>PRODUCT(J114-L114,100,1/L114)</f>
        <v>362.17352146502554</v>
      </c>
    </row>
    <row r="115" spans="1:17">
      <c r="A115" s="18">
        <v>110</v>
      </c>
      <c r="B115" s="19" t="s">
        <v>230</v>
      </c>
      <c r="C115" s="20" t="s">
        <v>231</v>
      </c>
      <c r="D115" s="21">
        <v>26536</v>
      </c>
      <c r="E115" s="22">
        <f t="shared" si="9"/>
        <v>2.9190588947962968E-2</v>
      </c>
      <c r="F115" s="23">
        <v>2778</v>
      </c>
      <c r="G115" s="22">
        <f t="shared" si="10"/>
        <v>3.6204635952806516E-3</v>
      </c>
      <c r="H115" s="23">
        <v>1800</v>
      </c>
      <c r="I115" s="22">
        <f t="shared" si="11"/>
        <v>1.9791733349231225E-3</v>
      </c>
      <c r="J115" s="26"/>
      <c r="K115" s="22">
        <f t="shared" si="12"/>
        <v>1.0345212178387913E-6</v>
      </c>
      <c r="L115" s="26"/>
      <c r="M115" s="22">
        <f t="shared" si="13"/>
        <v>1.285218108903085E-6</v>
      </c>
      <c r="N115" s="22">
        <f>PRODUCT(D115-F115,100,1/F115)</f>
        <v>855.21958243340532</v>
      </c>
      <c r="O115" s="22">
        <f>PRODUCT(F115-H115,100,1/H115)</f>
        <v>54.333333333333336</v>
      </c>
      <c r="P115" s="22"/>
      <c r="Q115" s="22"/>
    </row>
    <row r="116" spans="1:17">
      <c r="A116" s="18">
        <v>111</v>
      </c>
      <c r="B116" s="19" t="s">
        <v>232</v>
      </c>
      <c r="C116" s="20" t="s">
        <v>233</v>
      </c>
      <c r="D116" s="21">
        <v>25152</v>
      </c>
      <c r="E116" s="22">
        <f t="shared" si="9"/>
        <v>2.766813736882592E-2</v>
      </c>
      <c r="F116" s="23">
        <v>193448</v>
      </c>
      <c r="G116" s="22">
        <f t="shared" si="10"/>
        <v>0.25211354988475576</v>
      </c>
      <c r="H116" s="23">
        <v>36050</v>
      </c>
      <c r="I116" s="22">
        <f t="shared" si="11"/>
        <v>3.9638443735543649E-2</v>
      </c>
      <c r="J116" s="23"/>
      <c r="K116" s="22">
        <f t="shared" si="12"/>
        <v>1.0345212178387913E-6</v>
      </c>
      <c r="L116" s="23">
        <v>225856</v>
      </c>
      <c r="M116" s="22">
        <f t="shared" si="13"/>
        <v>0.29027422120441515</v>
      </c>
      <c r="N116" s="22">
        <f>PRODUCT(D116-F116,100,1/F116)</f>
        <v>-86.998056325214009</v>
      </c>
      <c r="O116" s="22">
        <f>PRODUCT(F116-H116,100,1/H116)</f>
        <v>436.61026352288491</v>
      </c>
      <c r="P116" s="22"/>
      <c r="Q116" s="22">
        <f>PRODUCT(J116-L116,100,1/L116)</f>
        <v>-100</v>
      </c>
    </row>
    <row r="117" spans="1:17" ht="52.8">
      <c r="A117" s="18">
        <v>112</v>
      </c>
      <c r="B117" s="19" t="s">
        <v>234</v>
      </c>
      <c r="C117" s="20" t="s">
        <v>235</v>
      </c>
      <c r="D117" s="21">
        <v>24044</v>
      </c>
      <c r="E117" s="22">
        <f t="shared" si="9"/>
        <v>2.6449296075701748E-2</v>
      </c>
      <c r="F117" s="23">
        <v>25385</v>
      </c>
      <c r="G117" s="22">
        <f t="shared" si="10"/>
        <v>3.3083321946076077E-2</v>
      </c>
      <c r="H117" s="23">
        <v>9405</v>
      </c>
      <c r="I117" s="22">
        <f t="shared" si="11"/>
        <v>1.0341180674973315E-2</v>
      </c>
      <c r="J117" s="23">
        <v>14245</v>
      </c>
      <c r="K117" s="22">
        <f t="shared" si="12"/>
        <v>1.4736754748113583E-2</v>
      </c>
      <c r="L117" s="23">
        <v>6660</v>
      </c>
      <c r="M117" s="22">
        <f t="shared" si="13"/>
        <v>8.5595526052945469E-3</v>
      </c>
      <c r="N117" s="22">
        <f>PRODUCT(D117-F117,100,1/F117)</f>
        <v>-5.2826472326176876</v>
      </c>
      <c r="O117" s="22">
        <f>PRODUCT(F117-H117,100,1/H117)</f>
        <v>169.90962254120149</v>
      </c>
      <c r="P117" s="22">
        <f>PRODUCT(H117-J117,100,1/J117)</f>
        <v>-33.97683397683398</v>
      </c>
      <c r="Q117" s="22">
        <f>PRODUCT(J117-L117,100,1/L117)</f>
        <v>113.88888888888889</v>
      </c>
    </row>
    <row r="118" spans="1:17" ht="52.8">
      <c r="A118" s="18">
        <v>113</v>
      </c>
      <c r="B118" s="19" t="s">
        <v>236</v>
      </c>
      <c r="C118" s="20" t="s">
        <v>237</v>
      </c>
      <c r="D118" s="21">
        <v>21412</v>
      </c>
      <c r="E118" s="22">
        <f t="shared" si="9"/>
        <v>2.3553997985897763E-2</v>
      </c>
      <c r="F118" s="23">
        <v>4302</v>
      </c>
      <c r="G118" s="22">
        <f t="shared" si="10"/>
        <v>5.6066358484151771E-3</v>
      </c>
      <c r="H118" s="23">
        <v>14467</v>
      </c>
      <c r="I118" s="22">
        <f t="shared" si="11"/>
        <v>1.5907055909073785E-2</v>
      </c>
      <c r="J118" s="23">
        <v>11990</v>
      </c>
      <c r="K118" s="22">
        <f t="shared" si="12"/>
        <v>1.2403909401887108E-2</v>
      </c>
      <c r="L118" s="23">
        <v>10472</v>
      </c>
      <c r="M118" s="22">
        <f t="shared" si="13"/>
        <v>1.3458804036433106E-2</v>
      </c>
      <c r="N118" s="22">
        <f>PRODUCT(D118-F118,100,1/F118)</f>
        <v>397.72198977219898</v>
      </c>
      <c r="O118" s="22">
        <f>PRODUCT(F118-H118,100,1/H118)</f>
        <v>-70.263357987143152</v>
      </c>
      <c r="P118" s="22">
        <f>PRODUCT(H118-J118,100,1/J118)</f>
        <v>20.658882402001669</v>
      </c>
      <c r="Q118" s="22">
        <f>PRODUCT(J118-L118,100,1/L118)</f>
        <v>14.495798319327731</v>
      </c>
    </row>
    <row r="119" spans="1:17" ht="39.6">
      <c r="A119" s="18">
        <v>114</v>
      </c>
      <c r="B119" s="19" t="s">
        <v>238</v>
      </c>
      <c r="C119" s="20" t="s">
        <v>239</v>
      </c>
      <c r="D119" s="21">
        <v>21318</v>
      </c>
      <c r="E119" s="22">
        <f t="shared" si="9"/>
        <v>2.345059448269048E-2</v>
      </c>
      <c r="F119" s="23">
        <v>19602</v>
      </c>
      <c r="G119" s="22">
        <f t="shared" si="10"/>
        <v>2.5546554137757856E-2</v>
      </c>
      <c r="H119" s="23">
        <v>81710</v>
      </c>
      <c r="I119" s="22">
        <f t="shared" si="11"/>
        <v>8.9843473998093532E-2</v>
      </c>
      <c r="J119" s="23">
        <v>26325</v>
      </c>
      <c r="K119" s="22">
        <f t="shared" si="12"/>
        <v>2.7233771059606181E-2</v>
      </c>
      <c r="L119" s="23">
        <v>35507</v>
      </c>
      <c r="M119" s="22">
        <f t="shared" si="13"/>
        <v>4.5634239392821838E-2</v>
      </c>
      <c r="N119" s="22">
        <f>PRODUCT(D119-F119,100,1/F119)</f>
        <v>8.7542087542087543</v>
      </c>
      <c r="O119" s="22">
        <f>PRODUCT(F119-H119,100,1/H119)</f>
        <v>-76.010280259454163</v>
      </c>
      <c r="P119" s="22">
        <f>PRODUCT(H119-J119,100,1/J119)</f>
        <v>210.38936372269708</v>
      </c>
      <c r="Q119" s="22">
        <f>PRODUCT(J119-L119,100,1/L119)</f>
        <v>-25.859689638662797</v>
      </c>
    </row>
    <row r="120" spans="1:17" ht="39.6">
      <c r="A120" s="18">
        <v>115</v>
      </c>
      <c r="B120" s="19" t="s">
        <v>240</v>
      </c>
      <c r="C120" s="20" t="s">
        <v>241</v>
      </c>
      <c r="D120" s="21">
        <v>20589</v>
      </c>
      <c r="E120" s="22">
        <f t="shared" si="9"/>
        <v>2.2648667314199938E-2</v>
      </c>
      <c r="F120" s="23">
        <v>97044</v>
      </c>
      <c r="G120" s="22">
        <f t="shared" si="10"/>
        <v>0.12647381898503079</v>
      </c>
      <c r="H120" s="23">
        <v>190149</v>
      </c>
      <c r="I120" s="22">
        <f t="shared" si="11"/>
        <v>0.20907657247905378</v>
      </c>
      <c r="J120" s="23">
        <v>130006</v>
      </c>
      <c r="K120" s="22">
        <f t="shared" si="12"/>
        <v>0.13449396544634992</v>
      </c>
      <c r="L120" s="23">
        <v>339863</v>
      </c>
      <c r="M120" s="22">
        <f t="shared" si="13"/>
        <v>0.4367980821461292</v>
      </c>
      <c r="N120" s="22">
        <f>PRODUCT(D120-F120,100,1/F120)</f>
        <v>-78.783850624459021</v>
      </c>
      <c r="O120" s="22">
        <f>PRODUCT(F120-H120,100,1/H120)</f>
        <v>-48.964233311771302</v>
      </c>
      <c r="P120" s="22">
        <f>PRODUCT(H120-J120,100,1/J120)</f>
        <v>46.261710997953941</v>
      </c>
      <c r="Q120" s="22">
        <f>PRODUCT(J120-L120,100,1/L120)</f>
        <v>-61.747527680271169</v>
      </c>
    </row>
    <row r="121" spans="1:17" ht="52.8">
      <c r="A121" s="18">
        <v>116</v>
      </c>
      <c r="B121" s="19" t="s">
        <v>242</v>
      </c>
      <c r="C121" s="20" t="s">
        <v>243</v>
      </c>
      <c r="D121" s="21">
        <v>20263</v>
      </c>
      <c r="E121" s="22">
        <f t="shared" si="9"/>
        <v>2.2290055164778926E-2</v>
      </c>
      <c r="F121" s="23">
        <v>92</v>
      </c>
      <c r="G121" s="22">
        <f t="shared" si="10"/>
        <v>1.1990016226271416E-4</v>
      </c>
      <c r="H121" s="23"/>
      <c r="I121" s="22">
        <f t="shared" si="11"/>
        <v>1.099540741623957E-6</v>
      </c>
      <c r="J121" s="23"/>
      <c r="K121" s="22">
        <f t="shared" si="12"/>
        <v>1.0345212178387913E-6</v>
      </c>
      <c r="L121" s="23"/>
      <c r="M121" s="22">
        <f t="shared" si="13"/>
        <v>1.285218108903085E-6</v>
      </c>
      <c r="N121" s="22">
        <f>PRODUCT(D121-F121,100,1/F121)</f>
        <v>21925</v>
      </c>
      <c r="O121" s="22"/>
      <c r="P121" s="22"/>
      <c r="Q121" s="22"/>
    </row>
    <row r="122" spans="1:17" ht="26.4">
      <c r="A122" s="18">
        <v>117</v>
      </c>
      <c r="B122" s="19" t="s">
        <v>244</v>
      </c>
      <c r="C122" s="20" t="s">
        <v>245</v>
      </c>
      <c r="D122" s="21">
        <v>20075</v>
      </c>
      <c r="E122" s="22">
        <f t="shared" si="9"/>
        <v>2.2083248158364356E-2</v>
      </c>
      <c r="F122" s="23"/>
      <c r="G122" s="22">
        <f t="shared" si="10"/>
        <v>1.3032626332903713E-6</v>
      </c>
      <c r="H122" s="23"/>
      <c r="I122" s="22">
        <f t="shared" si="11"/>
        <v>1.099540741623957E-6</v>
      </c>
      <c r="J122" s="23">
        <v>994</v>
      </c>
      <c r="K122" s="22">
        <f t="shared" si="12"/>
        <v>1.0283140905317585E-3</v>
      </c>
      <c r="L122" s="23"/>
      <c r="M122" s="22">
        <f t="shared" si="13"/>
        <v>1.285218108903085E-6</v>
      </c>
      <c r="N122" s="22"/>
      <c r="O122" s="22"/>
      <c r="P122" s="22">
        <f>PRODUCT(H122-J122,100,1/J122)</f>
        <v>-100.00000000000001</v>
      </c>
      <c r="Q122" s="22"/>
    </row>
    <row r="123" spans="1:17">
      <c r="A123" s="18">
        <v>118</v>
      </c>
      <c r="B123" s="19" t="s">
        <v>246</v>
      </c>
      <c r="C123" s="20" t="s">
        <v>247</v>
      </c>
      <c r="D123" s="21">
        <v>19693</v>
      </c>
      <c r="E123" s="22">
        <f t="shared" si="9"/>
        <v>2.1663033921926242E-2</v>
      </c>
      <c r="F123" s="23">
        <v>2066</v>
      </c>
      <c r="G123" s="22">
        <f t="shared" si="10"/>
        <v>2.6925406003779069E-3</v>
      </c>
      <c r="H123" s="23"/>
      <c r="I123" s="22">
        <f t="shared" si="11"/>
        <v>1.099540741623957E-6</v>
      </c>
      <c r="J123" s="23"/>
      <c r="K123" s="22">
        <f t="shared" si="12"/>
        <v>1.0345212178387913E-6</v>
      </c>
      <c r="L123" s="23"/>
      <c r="M123" s="22">
        <f t="shared" si="13"/>
        <v>1.285218108903085E-6</v>
      </c>
      <c r="N123" s="22">
        <f>PRODUCT(D123-F123,100,1/F123)</f>
        <v>853.19457889641819</v>
      </c>
      <c r="O123" s="22"/>
      <c r="P123" s="22"/>
      <c r="Q123" s="22"/>
    </row>
    <row r="124" spans="1:17" ht="52.8">
      <c r="A124" s="18">
        <v>119</v>
      </c>
      <c r="B124" s="19" t="s">
        <v>248</v>
      </c>
      <c r="C124" s="20" t="s">
        <v>249</v>
      </c>
      <c r="D124" s="21">
        <v>19514</v>
      </c>
      <c r="E124" s="22">
        <f t="shared" si="9"/>
        <v>2.1466127250925133E-2</v>
      </c>
      <c r="F124" s="23"/>
      <c r="G124" s="22">
        <f t="shared" si="10"/>
        <v>1.3032626332903713E-6</v>
      </c>
      <c r="H124" s="23">
        <v>51</v>
      </c>
      <c r="I124" s="22">
        <f t="shared" si="11"/>
        <v>5.6076577822821806E-5</v>
      </c>
      <c r="J124" s="23"/>
      <c r="K124" s="22">
        <f t="shared" si="12"/>
        <v>1.0345212178387913E-6</v>
      </c>
      <c r="L124" s="23"/>
      <c r="M124" s="22">
        <f t="shared" si="13"/>
        <v>1.285218108903085E-6</v>
      </c>
      <c r="N124" s="22"/>
      <c r="O124" s="22">
        <f>PRODUCT(F124-H124,100,1/H124)</f>
        <v>-100</v>
      </c>
      <c r="P124" s="22"/>
      <c r="Q124" s="22"/>
    </row>
    <row r="125" spans="1:17" ht="39.6">
      <c r="A125" s="18">
        <v>120</v>
      </c>
      <c r="B125" s="19" t="s">
        <v>250</v>
      </c>
      <c r="C125" s="20" t="s">
        <v>251</v>
      </c>
      <c r="D125" s="21">
        <v>19402</v>
      </c>
      <c r="E125" s="22">
        <f t="shared" si="9"/>
        <v>2.134292307689092E-2</v>
      </c>
      <c r="F125" s="23"/>
      <c r="G125" s="22">
        <f t="shared" si="10"/>
        <v>1.3032626332903713E-6</v>
      </c>
      <c r="H125" s="23">
        <v>2874</v>
      </c>
      <c r="I125" s="22">
        <f t="shared" si="11"/>
        <v>3.1600800914272525E-3</v>
      </c>
      <c r="J125" s="23"/>
      <c r="K125" s="22">
        <f t="shared" si="12"/>
        <v>1.0345212178387913E-6</v>
      </c>
      <c r="L125" s="23">
        <v>1743</v>
      </c>
      <c r="M125" s="22">
        <f t="shared" si="13"/>
        <v>2.240135163818077E-3</v>
      </c>
      <c r="N125" s="22" t="e">
        <f>PRODUCT(D125-F125,100,1/F125)</f>
        <v>#DIV/0!</v>
      </c>
      <c r="O125" s="22">
        <f>PRODUCT(F125-H125,100,1/H125)</f>
        <v>-100</v>
      </c>
      <c r="P125" s="22" t="e">
        <f>PRODUCT(H125-J125,100,1/J125)</f>
        <v>#DIV/0!</v>
      </c>
      <c r="Q125" s="22">
        <f>PRODUCT(J125-L125,100,1/L125)</f>
        <v>-99.999999999999986</v>
      </c>
    </row>
    <row r="126" spans="1:17">
      <c r="A126" s="18">
        <v>121</v>
      </c>
      <c r="B126" s="19" t="s">
        <v>252</v>
      </c>
      <c r="C126" s="20" t="s">
        <v>253</v>
      </c>
      <c r="D126" s="21">
        <v>17607</v>
      </c>
      <c r="E126" s="22">
        <f t="shared" si="9"/>
        <v>1.9368356180539042E-2</v>
      </c>
      <c r="F126" s="23">
        <v>5025</v>
      </c>
      <c r="G126" s="22">
        <f t="shared" si="10"/>
        <v>6.5488947322841157E-3</v>
      </c>
      <c r="H126" s="23"/>
      <c r="I126" s="22">
        <f t="shared" si="11"/>
        <v>1.099540741623957E-6</v>
      </c>
      <c r="J126" s="23"/>
      <c r="K126" s="22">
        <f t="shared" si="12"/>
        <v>1.0345212178387913E-6</v>
      </c>
      <c r="L126" s="23"/>
      <c r="M126" s="22">
        <f t="shared" si="13"/>
        <v>1.285218108903085E-6</v>
      </c>
      <c r="N126" s="22">
        <f>PRODUCT(D126-F126,100,1/F126)</f>
        <v>250.38805970149252</v>
      </c>
      <c r="O126" s="22"/>
      <c r="P126" s="22"/>
      <c r="Q126" s="22"/>
    </row>
    <row r="127" spans="1:17" ht="26.4">
      <c r="A127" s="18">
        <v>122</v>
      </c>
      <c r="B127" s="19" t="s">
        <v>254</v>
      </c>
      <c r="C127" s="20" t="s">
        <v>255</v>
      </c>
      <c r="D127" s="21">
        <v>17450</v>
      </c>
      <c r="E127" s="22">
        <f t="shared" si="9"/>
        <v>1.919565032943751E-2</v>
      </c>
      <c r="F127" s="23">
        <v>14272</v>
      </c>
      <c r="G127" s="22">
        <f t="shared" si="10"/>
        <v>1.8600164302320178E-2</v>
      </c>
      <c r="H127" s="23">
        <v>29658</v>
      </c>
      <c r="I127" s="22">
        <f t="shared" si="11"/>
        <v>3.2610179315083317E-2</v>
      </c>
      <c r="J127" s="23">
        <v>41812</v>
      </c>
      <c r="K127" s="22">
        <f t="shared" si="12"/>
        <v>4.3255401160275542E-2</v>
      </c>
      <c r="L127" s="23">
        <v>23543</v>
      </c>
      <c r="M127" s="22">
        <f t="shared" si="13"/>
        <v>3.0257889937905329E-2</v>
      </c>
      <c r="N127" s="22">
        <f>PRODUCT(D127-F127,100,1/F127)</f>
        <v>22.267376681614348</v>
      </c>
      <c r="O127" s="22">
        <f>PRODUCT(F127-H127,100,1/H127)</f>
        <v>-51.87807674151999</v>
      </c>
      <c r="P127" s="22">
        <f>PRODUCT(H127-J127,100,1/J127)</f>
        <v>-29.068210083229694</v>
      </c>
      <c r="Q127" s="22">
        <f>PRODUCT(J127-L127,100,1/L127)</f>
        <v>77.598436902688704</v>
      </c>
    </row>
    <row r="128" spans="1:17" ht="39.6">
      <c r="A128" s="18">
        <v>123</v>
      </c>
      <c r="B128" s="19" t="s">
        <v>256</v>
      </c>
      <c r="C128" s="20" t="s">
        <v>257</v>
      </c>
      <c r="D128" s="21">
        <v>16845</v>
      </c>
      <c r="E128" s="22">
        <f t="shared" si="9"/>
        <v>1.8530127782199132E-2</v>
      </c>
      <c r="F128" s="23">
        <v>35382</v>
      </c>
      <c r="G128" s="22">
        <f t="shared" si="10"/>
        <v>4.6112038491079914E-2</v>
      </c>
      <c r="H128" s="23">
        <v>46702</v>
      </c>
      <c r="I128" s="22">
        <f t="shared" si="11"/>
        <v>5.1350751715322038E-2</v>
      </c>
      <c r="J128" s="23">
        <v>8097</v>
      </c>
      <c r="K128" s="22">
        <f t="shared" si="12"/>
        <v>8.3765183008406938E-3</v>
      </c>
      <c r="L128" s="23">
        <v>3880</v>
      </c>
      <c r="M128" s="22">
        <f t="shared" si="13"/>
        <v>4.98664626254397E-3</v>
      </c>
      <c r="N128" s="22">
        <f>PRODUCT(D128-F128,100,1/F128)</f>
        <v>-52.391046294726131</v>
      </c>
      <c r="O128" s="22">
        <f>PRODUCT(F128-H128,100,1/H128)</f>
        <v>-24.238790629951609</v>
      </c>
      <c r="P128" s="22">
        <f>PRODUCT(H128-J128,100,1/J128)</f>
        <v>476.78152402124243</v>
      </c>
      <c r="Q128" s="22">
        <f>PRODUCT(J128-L128,100,1/L128)</f>
        <v>108.68556701030928</v>
      </c>
    </row>
    <row r="129" spans="1:17" ht="26.4">
      <c r="A129" s="18">
        <v>124</v>
      </c>
      <c r="B129" s="19" t="s">
        <v>258</v>
      </c>
      <c r="C129" s="20" t="s">
        <v>259</v>
      </c>
      <c r="D129" s="21">
        <v>16559</v>
      </c>
      <c r="E129" s="22">
        <f t="shared" si="9"/>
        <v>1.8215517123504627E-2</v>
      </c>
      <c r="F129" s="23">
        <v>98048</v>
      </c>
      <c r="G129" s="22">
        <f t="shared" si="10"/>
        <v>0.12778229466885432</v>
      </c>
      <c r="H129" s="23">
        <v>735625</v>
      </c>
      <c r="I129" s="22">
        <f t="shared" si="11"/>
        <v>0.80884965805712339</v>
      </c>
      <c r="J129" s="23">
        <v>326657</v>
      </c>
      <c r="K129" s="22">
        <f t="shared" si="12"/>
        <v>0.33793359745556606</v>
      </c>
      <c r="L129" s="23"/>
      <c r="M129" s="22">
        <f t="shared" si="13"/>
        <v>1.285218108903085E-6</v>
      </c>
      <c r="N129" s="22">
        <f>PRODUCT(D129-F129,100,1/F129)</f>
        <v>-83.111333224543088</v>
      </c>
      <c r="O129" s="22">
        <f>PRODUCT(F129-H129,100,1/H129)</f>
        <v>-86.671469838572648</v>
      </c>
      <c r="P129" s="22">
        <f>PRODUCT(H129-J129,100,1/J129)</f>
        <v>125.19799055278166</v>
      </c>
      <c r="Q129" s="22"/>
    </row>
    <row r="130" spans="1:17" ht="52.8">
      <c r="A130" s="18">
        <v>125</v>
      </c>
      <c r="B130" s="19" t="s">
        <v>260</v>
      </c>
      <c r="C130" s="20" t="s">
        <v>261</v>
      </c>
      <c r="D130" s="21">
        <v>16250</v>
      </c>
      <c r="E130" s="22">
        <f t="shared" si="9"/>
        <v>1.787560560764238E-2</v>
      </c>
      <c r="F130" s="23">
        <v>5400</v>
      </c>
      <c r="G130" s="22">
        <f t="shared" si="10"/>
        <v>7.0376182197680048E-3</v>
      </c>
      <c r="H130" s="23">
        <v>16400</v>
      </c>
      <c r="I130" s="22">
        <f t="shared" si="11"/>
        <v>1.8032468162632896E-2</v>
      </c>
      <c r="J130" s="23">
        <v>195927</v>
      </c>
      <c r="K130" s="22">
        <f t="shared" si="12"/>
        <v>0.20269063864750086</v>
      </c>
      <c r="L130" s="23"/>
      <c r="M130" s="22">
        <f t="shared" si="13"/>
        <v>1.285218108903085E-6</v>
      </c>
      <c r="N130" s="22">
        <f>PRODUCT(D130-F130,100,1/F130)</f>
        <v>200.92592592592592</v>
      </c>
      <c r="O130" s="22">
        <f>PRODUCT(F130-H130,100,1/H130)</f>
        <v>-67.073170731707322</v>
      </c>
      <c r="P130" s="22">
        <f>PRODUCT(H130-J130,100,1/J130)</f>
        <v>-91.629535490259116</v>
      </c>
      <c r="Q130" s="22"/>
    </row>
    <row r="131" spans="1:17" ht="26.4">
      <c r="A131" s="18">
        <v>126</v>
      </c>
      <c r="B131" s="19" t="s">
        <v>262</v>
      </c>
      <c r="C131" s="20" t="s">
        <v>263</v>
      </c>
      <c r="D131" s="21">
        <v>16041</v>
      </c>
      <c r="E131" s="22">
        <f t="shared" si="9"/>
        <v>1.7645697818596397E-2</v>
      </c>
      <c r="F131" s="23">
        <v>10672</v>
      </c>
      <c r="G131" s="22">
        <f t="shared" si="10"/>
        <v>1.3908418822474842E-2</v>
      </c>
      <c r="H131" s="23">
        <v>1583</v>
      </c>
      <c r="I131" s="22">
        <f t="shared" si="11"/>
        <v>1.7405729939907238E-3</v>
      </c>
      <c r="J131" s="23">
        <v>10195</v>
      </c>
      <c r="K131" s="22">
        <f t="shared" si="12"/>
        <v>1.0546943815866478E-2</v>
      </c>
      <c r="L131" s="23">
        <v>5081</v>
      </c>
      <c r="M131" s="22">
        <f t="shared" si="13"/>
        <v>6.5301932113365751E-3</v>
      </c>
      <c r="N131" s="22">
        <f>PRODUCT(D131-F131,100,1/F131)</f>
        <v>50.309220389805098</v>
      </c>
      <c r="O131" s="22">
        <f>PRODUCT(F131-H131,100,1/H131)</f>
        <v>574.16298168035371</v>
      </c>
      <c r="P131" s="22">
        <f>PRODUCT(H131-J131,100,1/J131)</f>
        <v>-84.472780774889657</v>
      </c>
      <c r="Q131" s="22">
        <f>PRODUCT(J131-L131,100,1/L131)</f>
        <v>100.64947844912419</v>
      </c>
    </row>
    <row r="132" spans="1:17" ht="26.4">
      <c r="A132" s="18">
        <v>127</v>
      </c>
      <c r="B132" s="19" t="s">
        <v>264</v>
      </c>
      <c r="C132" s="20" t="s">
        <v>265</v>
      </c>
      <c r="D132" s="21">
        <v>15151</v>
      </c>
      <c r="E132" s="22">
        <f t="shared" si="9"/>
        <v>1.6666664649931676E-2</v>
      </c>
      <c r="F132" s="23">
        <v>678229</v>
      </c>
      <c r="G132" s="22">
        <f t="shared" si="10"/>
        <v>0.88391051251389519</v>
      </c>
      <c r="H132" s="26"/>
      <c r="I132" s="22">
        <f t="shared" si="11"/>
        <v>1.099540741623957E-6</v>
      </c>
      <c r="J132" s="23">
        <v>2185</v>
      </c>
      <c r="K132" s="22">
        <f t="shared" si="12"/>
        <v>2.2604288609777592E-3</v>
      </c>
      <c r="L132" s="26"/>
      <c r="M132" s="22">
        <f t="shared" si="13"/>
        <v>1.285218108903085E-6</v>
      </c>
      <c r="N132" s="22">
        <f>PRODUCT(D132-F132,100,1/F132)</f>
        <v>-97.766093752994934</v>
      </c>
      <c r="O132" s="22"/>
      <c r="P132" s="22">
        <f>PRODUCT(H132-J132,100,1/J132)</f>
        <v>-100</v>
      </c>
      <c r="Q132" s="22"/>
    </row>
    <row r="133" spans="1:17">
      <c r="A133" s="18">
        <v>128</v>
      </c>
      <c r="B133" s="19" t="s">
        <v>266</v>
      </c>
      <c r="C133" s="20" t="s">
        <v>267</v>
      </c>
      <c r="D133" s="21">
        <v>14013</v>
      </c>
      <c r="E133" s="22">
        <f t="shared" si="9"/>
        <v>1.5414822238762628E-2</v>
      </c>
      <c r="F133" s="23">
        <v>13654</v>
      </c>
      <c r="G133" s="22">
        <f t="shared" si="10"/>
        <v>1.7794747994946729E-2</v>
      </c>
      <c r="H133" s="23">
        <v>15649</v>
      </c>
      <c r="I133" s="22">
        <f t="shared" si="11"/>
        <v>1.7206713065673302E-2</v>
      </c>
      <c r="J133" s="23">
        <v>13248</v>
      </c>
      <c r="K133" s="22">
        <f t="shared" si="12"/>
        <v>1.3705337093928308E-2</v>
      </c>
      <c r="L133" s="23">
        <v>11356</v>
      </c>
      <c r="M133" s="22">
        <f t="shared" si="13"/>
        <v>1.4594936844703433E-2</v>
      </c>
      <c r="N133" s="22">
        <f>PRODUCT(D133-F133,100,1/F133)</f>
        <v>2.6292661491138127</v>
      </c>
      <c r="O133" s="22">
        <f>PRODUCT(F133-H133,100,1/H133)</f>
        <v>-12.748418429292608</v>
      </c>
      <c r="P133" s="22">
        <f>PRODUCT(H133-J133,100,1/J133)</f>
        <v>18.123490338164249</v>
      </c>
      <c r="Q133" s="22">
        <f>PRODUCT(J133-L133,100,1/L133)</f>
        <v>16.660796054948925</v>
      </c>
    </row>
    <row r="134" spans="1:17" ht="26.4">
      <c r="A134" s="18">
        <v>129</v>
      </c>
      <c r="B134" s="19" t="s">
        <v>268</v>
      </c>
      <c r="C134" s="20" t="s">
        <v>269</v>
      </c>
      <c r="D134" s="21">
        <v>13770</v>
      </c>
      <c r="E134" s="22">
        <f t="shared" si="9"/>
        <v>1.5147513182599113E-2</v>
      </c>
      <c r="F134" s="23">
        <v>6386</v>
      </c>
      <c r="G134" s="22">
        <f t="shared" si="10"/>
        <v>8.3226351761923108E-3</v>
      </c>
      <c r="H134" s="23">
        <v>62998</v>
      </c>
      <c r="I134" s="22">
        <f t="shared" si="11"/>
        <v>6.9268867640826043E-2</v>
      </c>
      <c r="J134" s="23">
        <v>54063</v>
      </c>
      <c r="K134" s="22">
        <f t="shared" si="12"/>
        <v>5.5929320600018581E-2</v>
      </c>
      <c r="L134" s="23">
        <v>5309</v>
      </c>
      <c r="M134" s="22">
        <f t="shared" si="13"/>
        <v>6.823222940166478E-3</v>
      </c>
      <c r="N134" s="22">
        <f>PRODUCT(D134-F134,100,1/F134)</f>
        <v>115.62793611024115</v>
      </c>
      <c r="O134" s="22">
        <f>PRODUCT(F134-H134,100,1/H134)</f>
        <v>-89.863170259373319</v>
      </c>
      <c r="P134" s="22">
        <f>PRODUCT(H134-J134,100,1/J134)</f>
        <v>16.527014779054067</v>
      </c>
      <c r="Q134" s="22">
        <f>PRODUCT(J134-L134,100,1/L134)</f>
        <v>918.32736861932574</v>
      </c>
    </row>
    <row r="135" spans="1:17">
      <c r="A135" s="18">
        <v>130</v>
      </c>
      <c r="B135" s="19" t="s">
        <v>270</v>
      </c>
      <c r="C135" s="20" t="s">
        <v>271</v>
      </c>
      <c r="D135" s="21">
        <v>13704</v>
      </c>
      <c r="E135" s="22">
        <f t="shared" ref="E135:E198" si="14">PRODUCT(D135,100,1/90906011)</f>
        <v>1.5074910722900381E-2</v>
      </c>
      <c r="F135" s="23">
        <v>16346</v>
      </c>
      <c r="G135" s="22">
        <f t="shared" si="10"/>
        <v>2.1303131003764408E-2</v>
      </c>
      <c r="H135" s="23">
        <v>5147</v>
      </c>
      <c r="I135" s="22">
        <f t="shared" si="11"/>
        <v>5.659336197138507E-3</v>
      </c>
      <c r="J135" s="23">
        <v>8546</v>
      </c>
      <c r="K135" s="22">
        <f t="shared" si="12"/>
        <v>8.8410183276503105E-3</v>
      </c>
      <c r="L135" s="23">
        <v>2336</v>
      </c>
      <c r="M135" s="22">
        <f t="shared" si="13"/>
        <v>3.0022695023976067E-3</v>
      </c>
      <c r="N135" s="22">
        <f>PRODUCT(D135-F135,100,1/F135)</f>
        <v>-16.162975651535543</v>
      </c>
      <c r="O135" s="22">
        <f>PRODUCT(F135-H135,100,1/H135)</f>
        <v>217.5830580920925</v>
      </c>
      <c r="P135" s="22">
        <f>PRODUCT(H135-J135,100,1/J135)</f>
        <v>-39.772993213199157</v>
      </c>
      <c r="Q135" s="22">
        <f>PRODUCT(J135-L135,100,1/L135)</f>
        <v>265.83904109589042</v>
      </c>
    </row>
    <row r="136" spans="1:17" ht="26.4">
      <c r="A136" s="18">
        <v>131</v>
      </c>
      <c r="B136" s="19" t="s">
        <v>272</v>
      </c>
      <c r="C136" s="20" t="s">
        <v>273</v>
      </c>
      <c r="D136" s="21">
        <v>13459</v>
      </c>
      <c r="E136" s="22">
        <f t="shared" si="14"/>
        <v>1.4805401592200541E-2</v>
      </c>
      <c r="F136" s="23"/>
      <c r="G136" s="22">
        <f t="shared" si="10"/>
        <v>1.3032626332903713E-6</v>
      </c>
      <c r="H136" s="23">
        <v>1234</v>
      </c>
      <c r="I136" s="22">
        <f t="shared" si="11"/>
        <v>1.356833275163963E-3</v>
      </c>
      <c r="J136" s="23">
        <v>16740</v>
      </c>
      <c r="K136" s="22">
        <f t="shared" si="12"/>
        <v>1.7317885186621369E-2</v>
      </c>
      <c r="L136" s="23">
        <v>35237</v>
      </c>
      <c r="M136" s="22">
        <f t="shared" si="13"/>
        <v>4.5287230503418006E-2</v>
      </c>
      <c r="N136" s="22" t="e">
        <f>PRODUCT(D136-F136,100,1/F136)</f>
        <v>#DIV/0!</v>
      </c>
      <c r="O136" s="22">
        <f>PRODUCT(F136-H136,100,1/H136)</f>
        <v>-100</v>
      </c>
      <c r="P136" s="22">
        <f>PRODUCT(H136-J136,100,1/J136)</f>
        <v>-92.628434886499406</v>
      </c>
      <c r="Q136" s="22">
        <f>PRODUCT(J136-L136,100,1/L136)</f>
        <v>-52.49311802934416</v>
      </c>
    </row>
    <row r="137" spans="1:17">
      <c r="A137" s="18">
        <v>132</v>
      </c>
      <c r="B137" s="19" t="s">
        <v>274</v>
      </c>
      <c r="C137" s="20" t="s">
        <v>275</v>
      </c>
      <c r="D137" s="21">
        <v>13019</v>
      </c>
      <c r="E137" s="22">
        <f t="shared" si="14"/>
        <v>1.4321385194208995E-2</v>
      </c>
      <c r="F137" s="23">
        <v>13600</v>
      </c>
      <c r="G137" s="22">
        <f t="shared" si="10"/>
        <v>1.7724371812749048E-2</v>
      </c>
      <c r="H137" s="23">
        <v>2904</v>
      </c>
      <c r="I137" s="22">
        <f t="shared" si="11"/>
        <v>3.1930663136759711E-3</v>
      </c>
      <c r="J137" s="23">
        <v>4593</v>
      </c>
      <c r="K137" s="22">
        <f t="shared" si="12"/>
        <v>4.7515559535335691E-3</v>
      </c>
      <c r="L137" s="23">
        <v>1820</v>
      </c>
      <c r="M137" s="22">
        <f t="shared" si="13"/>
        <v>2.3390969582036147E-3</v>
      </c>
      <c r="N137" s="22">
        <f>PRODUCT(D137-F137,100,1/F137)</f>
        <v>-4.2720588235294112</v>
      </c>
      <c r="O137" s="22">
        <f>PRODUCT(F137-H137,100,1/H137)</f>
        <v>368.31955922865012</v>
      </c>
      <c r="P137" s="22">
        <f>PRODUCT(H137-J137,100,1/J137)</f>
        <v>-36.773350751143042</v>
      </c>
      <c r="Q137" s="22">
        <f>PRODUCT(J137-L137,100,1/L137)</f>
        <v>152.36263736263737</v>
      </c>
    </row>
    <row r="138" spans="1:17">
      <c r="A138" s="18">
        <v>133</v>
      </c>
      <c r="B138" s="19" t="s">
        <v>276</v>
      </c>
      <c r="C138" s="20" t="s">
        <v>277</v>
      </c>
      <c r="D138" s="21">
        <v>12699</v>
      </c>
      <c r="E138" s="22">
        <f t="shared" si="14"/>
        <v>1.3969373268396959E-2</v>
      </c>
      <c r="F138" s="23">
        <v>2699</v>
      </c>
      <c r="G138" s="22">
        <f t="shared" si="10"/>
        <v>3.5175058472507121E-3</v>
      </c>
      <c r="H138" s="23">
        <v>7336</v>
      </c>
      <c r="I138" s="22">
        <f t="shared" si="11"/>
        <v>8.0662308805533479E-3</v>
      </c>
      <c r="J138" s="23">
        <v>7901</v>
      </c>
      <c r="K138" s="22">
        <f t="shared" si="12"/>
        <v>8.1737521421442905E-3</v>
      </c>
      <c r="L138" s="23"/>
      <c r="M138" s="22">
        <f t="shared" si="13"/>
        <v>1.285218108903085E-6</v>
      </c>
      <c r="N138" s="22">
        <f>PRODUCT(D138-F138,100,1/F138)</f>
        <v>370.50759540570579</v>
      </c>
      <c r="O138" s="22">
        <f>PRODUCT(F138-H138,100,1/H138)</f>
        <v>-63.208833151581246</v>
      </c>
      <c r="P138" s="22">
        <f>PRODUCT(H138-J138,100,1/J138)</f>
        <v>-7.1509935451208708</v>
      </c>
      <c r="Q138" s="22"/>
    </row>
    <row r="139" spans="1:17" ht="26.4">
      <c r="A139" s="18">
        <v>134</v>
      </c>
      <c r="B139" s="19" t="s">
        <v>278</v>
      </c>
      <c r="C139" s="20" t="s">
        <v>279</v>
      </c>
      <c r="D139" s="21">
        <v>12622</v>
      </c>
      <c r="E139" s="22">
        <f t="shared" si="14"/>
        <v>1.3884670398748439E-2</v>
      </c>
      <c r="F139" s="23">
        <v>23953</v>
      </c>
      <c r="G139" s="22">
        <f t="shared" si="10"/>
        <v>3.1217049855204262E-2</v>
      </c>
      <c r="H139" s="23">
        <v>4056</v>
      </c>
      <c r="I139" s="22">
        <f t="shared" si="11"/>
        <v>4.4597372480267693E-3</v>
      </c>
      <c r="J139" s="23">
        <v>4330</v>
      </c>
      <c r="K139" s="22">
        <f t="shared" si="12"/>
        <v>4.479476873241967E-3</v>
      </c>
      <c r="L139" s="23">
        <v>4207</v>
      </c>
      <c r="M139" s="22">
        <f t="shared" si="13"/>
        <v>5.4069125841552787E-3</v>
      </c>
      <c r="N139" s="22">
        <f>PRODUCT(D139-F139,100,1/F139)</f>
        <v>-47.30513923099403</v>
      </c>
      <c r="O139" s="22">
        <f>PRODUCT(F139-H139,100,1/H139)</f>
        <v>490.55719921104537</v>
      </c>
      <c r="P139" s="22">
        <f>PRODUCT(H139-J139,100,1/J139)</f>
        <v>-6.3279445727482679</v>
      </c>
      <c r="Q139" s="22">
        <f>PRODUCT(J139-L139,100,1/L139)</f>
        <v>2.9236985975754695</v>
      </c>
    </row>
    <row r="140" spans="1:17" ht="39.6">
      <c r="A140" s="18">
        <v>135</v>
      </c>
      <c r="B140" s="19" t="s">
        <v>280</v>
      </c>
      <c r="C140" s="20" t="s">
        <v>281</v>
      </c>
      <c r="D140" s="21">
        <v>11448</v>
      </c>
      <c r="E140" s="22">
        <f t="shared" si="14"/>
        <v>1.2593226645925538E-2</v>
      </c>
      <c r="F140" s="23">
        <v>26054</v>
      </c>
      <c r="G140" s="22">
        <f t="shared" si="10"/>
        <v>3.3955204647747331E-2</v>
      </c>
      <c r="H140" s="23">
        <v>29757</v>
      </c>
      <c r="I140" s="22">
        <f t="shared" si="11"/>
        <v>3.2719033848504088E-2</v>
      </c>
      <c r="J140" s="23">
        <v>90834</v>
      </c>
      <c r="K140" s="22">
        <f t="shared" si="12"/>
        <v>9.3969700301168774E-2</v>
      </c>
      <c r="L140" s="23">
        <v>87485</v>
      </c>
      <c r="M140" s="22">
        <f t="shared" si="13"/>
        <v>0.11243730625738639</v>
      </c>
      <c r="N140" s="22">
        <f>PRODUCT(D140-F140,100,1/F140)</f>
        <v>-56.060489752053421</v>
      </c>
      <c r="O140" s="22">
        <f>PRODUCT(F140-H140,100,1/H140)</f>
        <v>-12.444130792754645</v>
      </c>
      <c r="P140" s="22">
        <f>PRODUCT(H140-J140,100,1/J140)</f>
        <v>-67.240240438602285</v>
      </c>
      <c r="Q140" s="22">
        <f>PRODUCT(J140-L140,100,1/L140)</f>
        <v>3.8280848145396353</v>
      </c>
    </row>
    <row r="141" spans="1:17" ht="39.6">
      <c r="A141" s="18">
        <v>136</v>
      </c>
      <c r="B141" s="19" t="s">
        <v>282</v>
      </c>
      <c r="C141" s="20" t="s">
        <v>283</v>
      </c>
      <c r="D141" s="21">
        <v>11007</v>
      </c>
      <c r="E141" s="22">
        <f t="shared" si="14"/>
        <v>1.2108110210665827E-2</v>
      </c>
      <c r="F141" s="23">
        <v>30000</v>
      </c>
      <c r="G141" s="22">
        <f t="shared" ref="G141:G153" si="15">PRODUCT(F141,100,1/76730505)</f>
        <v>3.9097878998711137E-2</v>
      </c>
      <c r="H141" s="23"/>
      <c r="I141" s="22">
        <f t="shared" ref="I141:I153" si="16">PRODUCT(H141,100,1/90947062)</f>
        <v>1.099540741623957E-6</v>
      </c>
      <c r="J141" s="23">
        <v>1520</v>
      </c>
      <c r="K141" s="22">
        <f t="shared" ref="K141:K153" si="17">PRODUCT(J141,100,1/96663073)</f>
        <v>1.5724722511149629E-3</v>
      </c>
      <c r="L141" s="23"/>
      <c r="M141" s="22">
        <f t="shared" ref="M141:M153" si="18">PRODUCT(L141,100,1/77807805)</f>
        <v>1.285218108903085E-6</v>
      </c>
      <c r="N141" s="22">
        <f>PRODUCT(D141-F141,100,1/F141)</f>
        <v>-63.31</v>
      </c>
      <c r="O141" s="22"/>
      <c r="P141" s="22">
        <f>PRODUCT(H141-J141,100,1/J141)</f>
        <v>-100</v>
      </c>
      <c r="Q141" s="22"/>
    </row>
    <row r="142" spans="1:17" ht="52.8">
      <c r="A142" s="18">
        <v>137</v>
      </c>
      <c r="B142" s="19" t="s">
        <v>284</v>
      </c>
      <c r="C142" s="20" t="s">
        <v>285</v>
      </c>
      <c r="D142" s="21">
        <v>10854</v>
      </c>
      <c r="E142" s="22">
        <f t="shared" si="14"/>
        <v>1.1939804508636949E-2</v>
      </c>
      <c r="F142" s="23"/>
      <c r="G142" s="22">
        <f t="shared" si="15"/>
        <v>1.3032626332903713E-6</v>
      </c>
      <c r="H142" s="23"/>
      <c r="I142" s="22">
        <f t="shared" si="16"/>
        <v>1.099540741623957E-6</v>
      </c>
      <c r="J142" s="23"/>
      <c r="K142" s="22">
        <f t="shared" si="17"/>
        <v>1.0345212178387913E-6</v>
      </c>
      <c r="L142" s="23">
        <v>2231</v>
      </c>
      <c r="M142" s="22">
        <f t="shared" si="18"/>
        <v>2.8673216009627825E-3</v>
      </c>
      <c r="N142" s="22"/>
      <c r="O142" s="22"/>
      <c r="P142" s="22"/>
      <c r="Q142" s="22">
        <f>PRODUCT(J142-L142,100,1/L142)</f>
        <v>-100</v>
      </c>
    </row>
    <row r="143" spans="1:17" ht="26.4">
      <c r="A143" s="18">
        <v>138</v>
      </c>
      <c r="B143" s="19" t="s">
        <v>286</v>
      </c>
      <c r="C143" s="20" t="s">
        <v>287</v>
      </c>
      <c r="D143" s="21">
        <v>10791</v>
      </c>
      <c r="E143" s="22">
        <f t="shared" si="14"/>
        <v>1.1870502160742704E-2</v>
      </c>
      <c r="F143" s="23">
        <v>3741</v>
      </c>
      <c r="G143" s="22">
        <f t="shared" si="15"/>
        <v>4.8755055111392789E-3</v>
      </c>
      <c r="H143" s="23">
        <v>436</v>
      </c>
      <c r="I143" s="22">
        <f t="shared" si="16"/>
        <v>4.7939976334804524E-4</v>
      </c>
      <c r="J143" s="23">
        <v>700</v>
      </c>
      <c r="K143" s="22">
        <f t="shared" si="17"/>
        <v>7.2416485248715402E-4</v>
      </c>
      <c r="L143" s="23">
        <v>1750</v>
      </c>
      <c r="M143" s="22">
        <f t="shared" si="18"/>
        <v>2.249131690580399E-3</v>
      </c>
      <c r="N143" s="22">
        <f>PRODUCT(D143-F143,100,1/F143)</f>
        <v>188.4522854851644</v>
      </c>
      <c r="O143" s="22">
        <f>PRODUCT(F143-H143,100,1/H143)</f>
        <v>758.02752293577987</v>
      </c>
      <c r="P143" s="22">
        <f>PRODUCT(H143-J143,100,1/J143)</f>
        <v>-37.714285714285715</v>
      </c>
      <c r="Q143" s="22">
        <f>PRODUCT(J143-L143,100,1/L143)</f>
        <v>-60.000000000000007</v>
      </c>
    </row>
    <row r="144" spans="1:17">
      <c r="A144" s="18">
        <v>139</v>
      </c>
      <c r="B144" s="19" t="s">
        <v>288</v>
      </c>
      <c r="C144" s="20" t="s">
        <v>289</v>
      </c>
      <c r="D144" s="21">
        <v>10676</v>
      </c>
      <c r="E144" s="22">
        <f t="shared" si="14"/>
        <v>1.1743997874904004E-2</v>
      </c>
      <c r="F144" s="23">
        <v>20521</v>
      </c>
      <c r="G144" s="22">
        <f t="shared" si="15"/>
        <v>2.6744252497751708E-2</v>
      </c>
      <c r="H144" s="23"/>
      <c r="I144" s="22">
        <f t="shared" si="16"/>
        <v>1.099540741623957E-6</v>
      </c>
      <c r="J144" s="23">
        <v>8993</v>
      </c>
      <c r="K144" s="22">
        <f t="shared" si="17"/>
        <v>9.3034493120242503E-3</v>
      </c>
      <c r="L144" s="23"/>
      <c r="M144" s="22">
        <f t="shared" si="18"/>
        <v>1.285218108903085E-6</v>
      </c>
      <c r="N144" s="22">
        <f>PRODUCT(D144-F144,100,1/F144)</f>
        <v>-47.975244871107648</v>
      </c>
      <c r="O144" s="22"/>
      <c r="P144" s="22">
        <f>PRODUCT(H144-J144,100,1/J144)</f>
        <v>-100</v>
      </c>
      <c r="Q144" s="22"/>
    </row>
    <row r="145" spans="1:17">
      <c r="A145" s="18">
        <v>140</v>
      </c>
      <c r="B145" s="19" t="s">
        <v>290</v>
      </c>
      <c r="C145" s="20" t="s">
        <v>291</v>
      </c>
      <c r="D145" s="21">
        <v>10302</v>
      </c>
      <c r="E145" s="22">
        <f t="shared" si="14"/>
        <v>1.1332583936611188E-2</v>
      </c>
      <c r="F145" s="23">
        <v>18990</v>
      </c>
      <c r="G145" s="22">
        <f t="shared" si="15"/>
        <v>2.4748957406184151E-2</v>
      </c>
      <c r="H145" s="23">
        <v>58594</v>
      </c>
      <c r="I145" s="22">
        <f t="shared" si="16"/>
        <v>6.4426490214714138E-2</v>
      </c>
      <c r="J145" s="23">
        <v>5917</v>
      </c>
      <c r="K145" s="22">
        <f t="shared" si="17"/>
        <v>6.121262045952129E-3</v>
      </c>
      <c r="L145" s="23">
        <v>5728</v>
      </c>
      <c r="M145" s="22">
        <f t="shared" si="18"/>
        <v>7.3617293277968713E-3</v>
      </c>
      <c r="N145" s="22">
        <f>PRODUCT(D145-F145,100,1/F145)</f>
        <v>-45.750394944707743</v>
      </c>
      <c r="O145" s="22">
        <f>PRODUCT(F145-H145,100,1/H145)</f>
        <v>-67.590538280370012</v>
      </c>
      <c r="P145" s="22">
        <f>PRODUCT(H145-J145,100,1/J145)</f>
        <v>890.26533716410336</v>
      </c>
      <c r="Q145" s="22">
        <f>PRODUCT(J145-L145,100,1/L145)</f>
        <v>3.2995810055865924</v>
      </c>
    </row>
    <row r="146" spans="1:17">
      <c r="A146" s="18">
        <v>141</v>
      </c>
      <c r="B146" s="19" t="s">
        <v>292</v>
      </c>
      <c r="C146" s="20" t="s">
        <v>293</v>
      </c>
      <c r="D146" s="21">
        <v>10299</v>
      </c>
      <c r="E146" s="22">
        <f t="shared" si="14"/>
        <v>1.1329283824806701E-2</v>
      </c>
      <c r="F146" s="23">
        <v>13349</v>
      </c>
      <c r="G146" s="22">
        <f t="shared" si="15"/>
        <v>1.7397252891793166E-2</v>
      </c>
      <c r="H146" s="23">
        <v>140172</v>
      </c>
      <c r="I146" s="22">
        <f t="shared" si="16"/>
        <v>0.1541248248349133</v>
      </c>
      <c r="J146" s="23">
        <v>326245</v>
      </c>
      <c r="K146" s="22">
        <f t="shared" si="17"/>
        <v>0.33750737471381648</v>
      </c>
      <c r="L146" s="23">
        <v>630010</v>
      </c>
      <c r="M146" s="22">
        <f t="shared" si="18"/>
        <v>0.80970026079003254</v>
      </c>
      <c r="N146" s="22">
        <f>PRODUCT(D146-F146,100,1/F146)</f>
        <v>-22.848153419731812</v>
      </c>
      <c r="O146" s="22">
        <f>PRODUCT(F146-H146,100,1/H146)</f>
        <v>-90.476700054219094</v>
      </c>
      <c r="P146" s="22">
        <f>PRODUCT(H146-J146,100,1/J146)</f>
        <v>-57.03474382749161</v>
      </c>
      <c r="Q146" s="22">
        <f>PRODUCT(J146-L146,100,1/L146)</f>
        <v>-48.215901334899442</v>
      </c>
    </row>
    <row r="147" spans="1:17" ht="39.6">
      <c r="A147" s="18">
        <v>142</v>
      </c>
      <c r="B147" s="19" t="s">
        <v>294</v>
      </c>
      <c r="C147" s="20" t="s">
        <v>295</v>
      </c>
      <c r="D147" s="21">
        <v>10074</v>
      </c>
      <c r="E147" s="22">
        <f t="shared" si="14"/>
        <v>1.1081775439470113E-2</v>
      </c>
      <c r="F147" s="23">
        <v>3435</v>
      </c>
      <c r="G147" s="22">
        <f t="shared" si="15"/>
        <v>4.4767071453524253E-3</v>
      </c>
      <c r="H147" s="23">
        <v>1564</v>
      </c>
      <c r="I147" s="22">
        <f t="shared" si="16"/>
        <v>1.7196817198998687E-3</v>
      </c>
      <c r="J147" s="23">
        <v>1071</v>
      </c>
      <c r="K147" s="22">
        <f t="shared" si="17"/>
        <v>1.1079722243053456E-3</v>
      </c>
      <c r="L147" s="23">
        <v>296</v>
      </c>
      <c r="M147" s="22">
        <f t="shared" si="18"/>
        <v>3.8042456023531319E-4</v>
      </c>
      <c r="N147" s="22">
        <f>PRODUCT(D147-F147,100,1/F147)</f>
        <v>193.27510917030568</v>
      </c>
      <c r="O147" s="22">
        <f>PRODUCT(F147-H147,100,1/H147)</f>
        <v>119.62915601023019</v>
      </c>
      <c r="P147" s="22">
        <f>PRODUCT(H147-J147,100,1/J147)</f>
        <v>46.031746031746032</v>
      </c>
      <c r="Q147" s="22">
        <f>PRODUCT(J147-L147,100,1/L147)</f>
        <v>261.82432432432432</v>
      </c>
    </row>
    <row r="148" spans="1:17" ht="39.6">
      <c r="A148" s="18">
        <v>143</v>
      </c>
      <c r="B148" s="19" t="s">
        <v>296</v>
      </c>
      <c r="C148" s="20" t="s">
        <v>297</v>
      </c>
      <c r="D148" s="21">
        <v>9948</v>
      </c>
      <c r="E148" s="22">
        <f t="shared" si="14"/>
        <v>1.0943170743681625E-2</v>
      </c>
      <c r="F148" s="23"/>
      <c r="G148" s="22">
        <f t="shared" si="15"/>
        <v>1.3032626332903713E-6</v>
      </c>
      <c r="H148" s="23">
        <v>421</v>
      </c>
      <c r="I148" s="22">
        <f t="shared" si="16"/>
        <v>4.6290665222368588E-4</v>
      </c>
      <c r="J148" s="23">
        <v>1905</v>
      </c>
      <c r="K148" s="22">
        <f t="shared" si="17"/>
        <v>1.9707629199828976E-3</v>
      </c>
      <c r="L148" s="23"/>
      <c r="M148" s="22">
        <f t="shared" si="18"/>
        <v>1.285218108903085E-6</v>
      </c>
      <c r="N148" s="22"/>
      <c r="O148" s="22">
        <f>PRODUCT(F148-H148,100,1/H148)</f>
        <v>-100</v>
      </c>
      <c r="P148" s="22">
        <f>PRODUCT(H148-J148,100,1/J148)</f>
        <v>-77.900262467191595</v>
      </c>
      <c r="Q148" s="22"/>
    </row>
    <row r="149" spans="1:17" ht="39.6">
      <c r="A149" s="18">
        <v>144</v>
      </c>
      <c r="B149" s="19" t="s">
        <v>298</v>
      </c>
      <c r="C149" s="20" t="s">
        <v>299</v>
      </c>
      <c r="D149" s="21">
        <v>9920</v>
      </c>
      <c r="E149" s="22">
        <f t="shared" si="14"/>
        <v>1.0912369700173072E-2</v>
      </c>
      <c r="F149" s="23">
        <v>31213</v>
      </c>
      <c r="G149" s="22">
        <f t="shared" si="15"/>
        <v>4.0678736572892359E-2</v>
      </c>
      <c r="H149" s="23">
        <v>25829</v>
      </c>
      <c r="I149" s="22">
        <f t="shared" si="16"/>
        <v>2.8400037815405184E-2</v>
      </c>
      <c r="J149" s="23">
        <v>37465</v>
      </c>
      <c r="K149" s="22">
        <f t="shared" si="17"/>
        <v>3.8758337426330322E-2</v>
      </c>
      <c r="L149" s="23">
        <v>38935</v>
      </c>
      <c r="M149" s="22">
        <f t="shared" si="18"/>
        <v>5.0039967070141612E-2</v>
      </c>
      <c r="N149" s="22">
        <f>PRODUCT(D149-F149,100,1/F149)</f>
        <v>-68.218370550732075</v>
      </c>
      <c r="O149" s="22">
        <f>PRODUCT(F149-H149,100,1/H149)</f>
        <v>20.844786867474543</v>
      </c>
      <c r="P149" s="22">
        <f>PRODUCT(H149-J149,100,1/J149)</f>
        <v>-31.05832109969305</v>
      </c>
      <c r="Q149" s="22">
        <f>PRODUCT(J149-L149,100,1/L149)</f>
        <v>-3.775523308077565</v>
      </c>
    </row>
    <row r="150" spans="1:17" ht="39.6">
      <c r="A150" s="18">
        <v>145</v>
      </c>
      <c r="B150" s="19" t="s">
        <v>300</v>
      </c>
      <c r="C150" s="20" t="s">
        <v>301</v>
      </c>
      <c r="D150" s="21">
        <v>9267</v>
      </c>
      <c r="E150" s="22">
        <f t="shared" si="14"/>
        <v>1.019404536406289E-2</v>
      </c>
      <c r="F150" s="23">
        <v>7401</v>
      </c>
      <c r="G150" s="22">
        <f t="shared" si="15"/>
        <v>9.6454467489820381E-3</v>
      </c>
      <c r="H150" s="23">
        <v>16813</v>
      </c>
      <c r="I150" s="22">
        <f t="shared" si="16"/>
        <v>1.8486578488923589E-2</v>
      </c>
      <c r="J150" s="23">
        <v>11101</v>
      </c>
      <c r="K150" s="22">
        <f t="shared" si="17"/>
        <v>1.1484220039228422E-2</v>
      </c>
      <c r="L150" s="23">
        <v>6379</v>
      </c>
      <c r="M150" s="22">
        <f t="shared" si="18"/>
        <v>8.1984063166927797E-3</v>
      </c>
      <c r="N150" s="22">
        <f>PRODUCT(D150-F150,100,1/F150)</f>
        <v>25.212809079854072</v>
      </c>
      <c r="O150" s="22">
        <f>PRODUCT(F150-H150,100,1/H150)</f>
        <v>-55.980491286504495</v>
      </c>
      <c r="P150" s="22">
        <f>PRODUCT(H150-J150,100,1/J150)</f>
        <v>51.454823889739657</v>
      </c>
      <c r="Q150" s="22">
        <f>PRODUCT(J150-L150,100,1/L150)</f>
        <v>74.024141715002358</v>
      </c>
    </row>
    <row r="151" spans="1:17" ht="26.4">
      <c r="A151" s="18">
        <v>146</v>
      </c>
      <c r="B151" s="19" t="s">
        <v>302</v>
      </c>
      <c r="C151" s="20" t="s">
        <v>303</v>
      </c>
      <c r="D151" s="21">
        <v>9181</v>
      </c>
      <c r="E151" s="22">
        <f t="shared" si="14"/>
        <v>1.0099442159000905E-2</v>
      </c>
      <c r="F151" s="23">
        <v>4506</v>
      </c>
      <c r="G151" s="22">
        <f t="shared" si="15"/>
        <v>5.8725014256064134E-3</v>
      </c>
      <c r="H151" s="23">
        <v>4526</v>
      </c>
      <c r="I151" s="22">
        <f t="shared" si="16"/>
        <v>4.9765213965900293E-3</v>
      </c>
      <c r="J151" s="23">
        <v>4810</v>
      </c>
      <c r="K151" s="22">
        <f t="shared" si="17"/>
        <v>4.9760470578045866E-3</v>
      </c>
      <c r="L151" s="23">
        <v>5309</v>
      </c>
      <c r="M151" s="22">
        <f t="shared" si="18"/>
        <v>6.823222940166478E-3</v>
      </c>
      <c r="N151" s="22">
        <f>PRODUCT(D151-F151,100,1/F151)</f>
        <v>103.75055481580115</v>
      </c>
      <c r="O151" s="22">
        <f>PRODUCT(F151-H151,100,1/H151)</f>
        <v>-0.44189129474149363</v>
      </c>
      <c r="P151" s="22">
        <f>PRODUCT(H151-J151,100,1/J151)</f>
        <v>-5.9043659043659051</v>
      </c>
      <c r="Q151" s="22">
        <f>PRODUCT(J151-L151,100,1/L151)</f>
        <v>-9.3991335468073096</v>
      </c>
    </row>
    <row r="152" spans="1:17" ht="52.8">
      <c r="A152" s="18">
        <v>147</v>
      </c>
      <c r="B152" s="19" t="s">
        <v>304</v>
      </c>
      <c r="C152" s="20" t="s">
        <v>305</v>
      </c>
      <c r="D152" s="21">
        <v>9148</v>
      </c>
      <c r="E152" s="22">
        <f t="shared" si="14"/>
        <v>1.0063140929151539E-2</v>
      </c>
      <c r="F152" s="23">
        <v>8474</v>
      </c>
      <c r="G152" s="22">
        <f t="shared" si="15"/>
        <v>1.1043847554502606E-2</v>
      </c>
      <c r="H152" s="23">
        <v>12029</v>
      </c>
      <c r="I152" s="22">
        <f t="shared" si="16"/>
        <v>1.3226375580994579E-2</v>
      </c>
      <c r="J152" s="23">
        <v>4830</v>
      </c>
      <c r="K152" s="22">
        <f t="shared" si="17"/>
        <v>4.9967374821613623E-3</v>
      </c>
      <c r="L152" s="23">
        <v>3175</v>
      </c>
      <c r="M152" s="22">
        <f t="shared" si="18"/>
        <v>4.0805674957672946E-3</v>
      </c>
      <c r="N152" s="22">
        <f>PRODUCT(D152-F152,100,1/F152)</f>
        <v>7.953740854378097</v>
      </c>
      <c r="O152" s="22">
        <f>PRODUCT(F152-H152,100,1/H152)</f>
        <v>-29.553578851109819</v>
      </c>
      <c r="P152" s="22">
        <f>PRODUCT(H152-J152,100,1/J152)</f>
        <v>149.04761904761904</v>
      </c>
      <c r="Q152" s="22">
        <f>PRODUCT(J152-L152,100,1/L152)</f>
        <v>52.125984251968504</v>
      </c>
    </row>
    <row r="153" spans="1:17" ht="39.6">
      <c r="A153" s="18">
        <v>148</v>
      </c>
      <c r="B153" s="19" t="s">
        <v>306</v>
      </c>
      <c r="C153" s="20" t="s">
        <v>307</v>
      </c>
      <c r="D153" s="21">
        <v>9082</v>
      </c>
      <c r="E153" s="22">
        <f t="shared" si="14"/>
        <v>9.9905384694528067E-3</v>
      </c>
      <c r="F153" s="23">
        <v>4308</v>
      </c>
      <c r="G153" s="22">
        <f t="shared" si="15"/>
        <v>5.6144554242149192E-3</v>
      </c>
      <c r="H153" s="23">
        <v>69650</v>
      </c>
      <c r="I153" s="22">
        <f t="shared" si="16"/>
        <v>7.6583012654108606E-2</v>
      </c>
      <c r="J153" s="23">
        <v>14748</v>
      </c>
      <c r="K153" s="22">
        <f t="shared" si="17"/>
        <v>1.5257118920686496E-2</v>
      </c>
      <c r="L153" s="23">
        <v>2422</v>
      </c>
      <c r="M153" s="22">
        <f t="shared" si="18"/>
        <v>3.112798259763272E-3</v>
      </c>
      <c r="N153" s="22">
        <f>PRODUCT(D153-F153,100,1/F153)</f>
        <v>110.81708449396471</v>
      </c>
      <c r="O153" s="22">
        <f>PRODUCT(F153-H153,100,1/H153)</f>
        <v>-93.814788226848535</v>
      </c>
      <c r="P153" s="22">
        <f>PRODUCT(H153-J153,100,1/J153)</f>
        <v>372.26742609167349</v>
      </c>
      <c r="Q153" s="22">
        <f>PRODUCT(J153-L153,100,1/L153)</f>
        <v>508.91824938067708</v>
      </c>
    </row>
    <row r="154" spans="1:17">
      <c r="A154" s="18">
        <v>149</v>
      </c>
      <c r="B154" s="24" t="s">
        <v>308</v>
      </c>
      <c r="C154" s="25" t="s">
        <v>309</v>
      </c>
      <c r="D154" s="21">
        <v>9073</v>
      </c>
      <c r="E154" s="22">
        <f t="shared" si="14"/>
        <v>9.9806381340393439E-3</v>
      </c>
      <c r="F154" s="23"/>
      <c r="G154" s="22"/>
      <c r="H154" s="23"/>
      <c r="I154" s="22"/>
      <c r="J154" s="23"/>
      <c r="K154" s="22"/>
      <c r="L154" s="23"/>
      <c r="M154" s="22"/>
      <c r="N154" s="22"/>
      <c r="O154" s="22"/>
      <c r="P154" s="22"/>
      <c r="Q154" s="22"/>
    </row>
    <row r="155" spans="1:17" ht="26.4">
      <c r="A155" s="18">
        <v>150</v>
      </c>
      <c r="B155" s="19" t="s">
        <v>310</v>
      </c>
      <c r="C155" s="20" t="s">
        <v>311</v>
      </c>
      <c r="D155" s="21">
        <v>8955</v>
      </c>
      <c r="E155" s="22">
        <f t="shared" si="14"/>
        <v>9.8508337363961557E-3</v>
      </c>
      <c r="F155" s="23">
        <v>2048</v>
      </c>
      <c r="G155" s="22">
        <f t="shared" ref="G155:G163" si="19">PRODUCT(F155,100,1/76730505)</f>
        <v>2.6690818729786805E-3</v>
      </c>
      <c r="H155" s="23"/>
      <c r="I155" s="22">
        <f t="shared" ref="I155:I163" si="20">PRODUCT(H155,100,1/90947062)</f>
        <v>1.099540741623957E-6</v>
      </c>
      <c r="J155" s="23"/>
      <c r="K155" s="22">
        <f t="shared" ref="K155:K163" si="21">PRODUCT(J155,100,1/96663073)</f>
        <v>1.0345212178387913E-6</v>
      </c>
      <c r="L155" s="23"/>
      <c r="M155" s="22">
        <f t="shared" ref="M155:M163" si="22">PRODUCT(L155,100,1/77807805)</f>
        <v>1.285218108903085E-6</v>
      </c>
      <c r="N155" s="22">
        <f>PRODUCT(D155-F155,100,1/F155)</f>
        <v>337.255859375</v>
      </c>
      <c r="O155" s="22"/>
      <c r="P155" s="22"/>
      <c r="Q155" s="22"/>
    </row>
    <row r="156" spans="1:17" ht="39.6">
      <c r="A156" s="18">
        <v>151</v>
      </c>
      <c r="B156" s="19" t="s">
        <v>312</v>
      </c>
      <c r="C156" s="20" t="s">
        <v>313</v>
      </c>
      <c r="D156" s="21">
        <v>8866</v>
      </c>
      <c r="E156" s="22">
        <f t="shared" si="14"/>
        <v>9.7529304195296835E-3</v>
      </c>
      <c r="F156" s="23">
        <v>11037</v>
      </c>
      <c r="G156" s="22">
        <f t="shared" si="19"/>
        <v>1.4384109683625829E-2</v>
      </c>
      <c r="H156" s="23">
        <v>44254</v>
      </c>
      <c r="I156" s="22">
        <f t="shared" si="20"/>
        <v>4.8659075979826591E-2</v>
      </c>
      <c r="J156" s="23">
        <v>42359</v>
      </c>
      <c r="K156" s="22">
        <f t="shared" si="21"/>
        <v>4.3821284266433363E-2</v>
      </c>
      <c r="L156" s="23">
        <v>34642</v>
      </c>
      <c r="M156" s="22">
        <f t="shared" si="22"/>
        <v>4.4522525728620671E-2</v>
      </c>
      <c r="N156" s="22">
        <f>PRODUCT(D156-F156,100,1/F156)</f>
        <v>-19.670200235571262</v>
      </c>
      <c r="O156" s="22">
        <f>PRODUCT(F156-H156,100,1/H156)</f>
        <v>-75.059881592624393</v>
      </c>
      <c r="P156" s="22">
        <f>PRODUCT(H156-J156,100,1/J156)</f>
        <v>4.4736655728416634</v>
      </c>
      <c r="Q156" s="22">
        <f>PRODUCT(J156-L156,100,1/L156)</f>
        <v>22.27642745799896</v>
      </c>
    </row>
    <row r="157" spans="1:17" ht="26.4">
      <c r="A157" s="18">
        <v>152</v>
      </c>
      <c r="B157" s="19" t="s">
        <v>314</v>
      </c>
      <c r="C157" s="20" t="s">
        <v>315</v>
      </c>
      <c r="D157" s="21">
        <v>8841</v>
      </c>
      <c r="E157" s="22">
        <f t="shared" si="14"/>
        <v>9.7254294878256174E-3</v>
      </c>
      <c r="F157" s="23">
        <v>190</v>
      </c>
      <c r="G157" s="22">
        <f t="shared" si="19"/>
        <v>2.4761990032517057E-4</v>
      </c>
      <c r="H157" s="23">
        <v>23847</v>
      </c>
      <c r="I157" s="22">
        <f t="shared" si="20"/>
        <v>2.6220748065506502E-2</v>
      </c>
      <c r="J157" s="23">
        <v>9735</v>
      </c>
      <c r="K157" s="22">
        <f t="shared" si="21"/>
        <v>1.0071064055660633E-2</v>
      </c>
      <c r="L157" s="23">
        <v>1707</v>
      </c>
      <c r="M157" s="22">
        <f t="shared" si="22"/>
        <v>2.1938673118975663E-3</v>
      </c>
      <c r="N157" s="22">
        <f>PRODUCT(D157-F157,100,1/F157)</f>
        <v>4553.1578947368416</v>
      </c>
      <c r="O157" s="22">
        <f>PRODUCT(F157-H157,100,1/H157)</f>
        <v>-99.203254078081102</v>
      </c>
      <c r="P157" s="22">
        <f>PRODUCT(H157-J157,100,1/J157)</f>
        <v>144.96147919876734</v>
      </c>
      <c r="Q157" s="22">
        <f>PRODUCT(J157-L157,100,1/L157)</f>
        <v>470.29876977152901</v>
      </c>
    </row>
    <row r="158" spans="1:17" ht="26.4">
      <c r="A158" s="18">
        <v>153</v>
      </c>
      <c r="B158" s="19" t="s">
        <v>316</v>
      </c>
      <c r="C158" s="20" t="s">
        <v>317</v>
      </c>
      <c r="D158" s="21">
        <v>8834</v>
      </c>
      <c r="E158" s="22">
        <f t="shared" si="14"/>
        <v>9.7177292269484804E-3</v>
      </c>
      <c r="F158" s="23">
        <v>985</v>
      </c>
      <c r="G158" s="22">
        <f t="shared" si="19"/>
        <v>1.2837136937910157E-3</v>
      </c>
      <c r="H158" s="23">
        <v>1519</v>
      </c>
      <c r="I158" s="22">
        <f t="shared" si="20"/>
        <v>1.6702023865267906E-3</v>
      </c>
      <c r="J158" s="23"/>
      <c r="K158" s="22">
        <f t="shared" si="21"/>
        <v>1.0345212178387913E-6</v>
      </c>
      <c r="L158" s="23"/>
      <c r="M158" s="22">
        <f t="shared" si="22"/>
        <v>1.285218108903085E-6</v>
      </c>
      <c r="N158" s="22">
        <f>PRODUCT(D158-F158,100,1/F158)</f>
        <v>796.85279187817264</v>
      </c>
      <c r="O158" s="22">
        <f>PRODUCT(F158-H158,100,1/H158)</f>
        <v>-35.154707044107965</v>
      </c>
      <c r="P158" s="22"/>
      <c r="Q158" s="22"/>
    </row>
    <row r="159" spans="1:17" ht="39.6">
      <c r="A159" s="18">
        <v>154</v>
      </c>
      <c r="B159" s="19" t="s">
        <v>318</v>
      </c>
      <c r="C159" s="20" t="s">
        <v>319</v>
      </c>
      <c r="D159" s="21">
        <v>8779</v>
      </c>
      <c r="E159" s="22">
        <f t="shared" si="14"/>
        <v>9.6572271771995372E-3</v>
      </c>
      <c r="F159" s="23">
        <v>1539</v>
      </c>
      <c r="G159" s="22">
        <f t="shared" si="19"/>
        <v>2.0057211926338813E-3</v>
      </c>
      <c r="H159" s="23"/>
      <c r="I159" s="22">
        <f t="shared" si="20"/>
        <v>1.099540741623957E-6</v>
      </c>
      <c r="J159" s="23">
        <v>7290</v>
      </c>
      <c r="K159" s="22">
        <f t="shared" si="21"/>
        <v>7.5416596780447888E-3</v>
      </c>
      <c r="L159" s="23"/>
      <c r="M159" s="22">
        <f t="shared" si="22"/>
        <v>1.285218108903085E-6</v>
      </c>
      <c r="N159" s="22">
        <f>PRODUCT(D159-F159,100,1/F159)</f>
        <v>470.43534762833008</v>
      </c>
      <c r="O159" s="22" t="e">
        <f>PRODUCT(F159-H159,100,1/H159)</f>
        <v>#DIV/0!</v>
      </c>
      <c r="P159" s="22">
        <f>PRODUCT(H159-J159,100,1/J159)</f>
        <v>-100</v>
      </c>
      <c r="Q159" s="22"/>
    </row>
    <row r="160" spans="1:17" ht="26.4">
      <c r="A160" s="18">
        <v>155</v>
      </c>
      <c r="B160" s="19" t="s">
        <v>320</v>
      </c>
      <c r="C160" s="20" t="s">
        <v>321</v>
      </c>
      <c r="D160" s="21">
        <v>8518</v>
      </c>
      <c r="E160" s="22">
        <f t="shared" si="14"/>
        <v>9.3701174502090964E-3</v>
      </c>
      <c r="F160" s="23">
        <v>7948</v>
      </c>
      <c r="G160" s="22">
        <f t="shared" si="19"/>
        <v>1.0358331409391871E-2</v>
      </c>
      <c r="H160" s="23">
        <v>3535</v>
      </c>
      <c r="I160" s="22">
        <f t="shared" si="20"/>
        <v>3.8868765216406877E-3</v>
      </c>
      <c r="J160" s="23">
        <v>12857</v>
      </c>
      <c r="K160" s="22">
        <f t="shared" si="21"/>
        <v>1.3300839297753341E-2</v>
      </c>
      <c r="L160" s="23">
        <v>2554</v>
      </c>
      <c r="M160" s="22">
        <f t="shared" si="22"/>
        <v>3.2824470501384793E-3</v>
      </c>
      <c r="N160" s="22">
        <f>PRODUCT(D160-F160,100,1/F160)</f>
        <v>7.1716155007549069</v>
      </c>
      <c r="O160" s="22">
        <f>PRODUCT(F160-H160,100,1/H160)</f>
        <v>124.83734087694484</v>
      </c>
      <c r="P160" s="22">
        <f>PRODUCT(H160-J160,100,1/J160)</f>
        <v>-72.505250058333971</v>
      </c>
      <c r="Q160" s="22">
        <f>PRODUCT(J160-L160,100,1/L160)</f>
        <v>403.4064212999217</v>
      </c>
    </row>
    <row r="161" spans="1:17">
      <c r="A161" s="18">
        <v>156</v>
      </c>
      <c r="B161" s="19" t="s">
        <v>322</v>
      </c>
      <c r="C161" s="20" t="s">
        <v>323</v>
      </c>
      <c r="D161" s="21">
        <v>8200</v>
      </c>
      <c r="E161" s="22">
        <f t="shared" si="14"/>
        <v>9.0203055989333866E-3</v>
      </c>
      <c r="F161" s="23"/>
      <c r="G161" s="22">
        <f t="shared" si="19"/>
        <v>1.3032626332903713E-6</v>
      </c>
      <c r="H161" s="23">
        <v>1287</v>
      </c>
      <c r="I161" s="22">
        <f t="shared" si="20"/>
        <v>1.4151089344700326E-3</v>
      </c>
      <c r="J161" s="26"/>
      <c r="K161" s="22">
        <f t="shared" si="21"/>
        <v>1.0345212178387913E-6</v>
      </c>
      <c r="L161" s="26"/>
      <c r="M161" s="22">
        <f t="shared" si="22"/>
        <v>1.285218108903085E-6</v>
      </c>
      <c r="N161" s="22"/>
      <c r="O161" s="22">
        <f>PRODUCT(F161-H161,100,1/H161)</f>
        <v>-100</v>
      </c>
      <c r="P161" s="22"/>
      <c r="Q161" s="22"/>
    </row>
    <row r="162" spans="1:17" ht="52.8">
      <c r="A162" s="18">
        <v>157</v>
      </c>
      <c r="B162" s="19" t="s">
        <v>324</v>
      </c>
      <c r="C162" s="20" t="s">
        <v>325</v>
      </c>
      <c r="D162" s="21">
        <v>8067</v>
      </c>
      <c r="E162" s="22">
        <f t="shared" si="14"/>
        <v>8.8740006422677598E-3</v>
      </c>
      <c r="F162" s="23">
        <v>546</v>
      </c>
      <c r="G162" s="22">
        <f t="shared" si="19"/>
        <v>7.1158139777654269E-4</v>
      </c>
      <c r="H162" s="23"/>
      <c r="I162" s="22">
        <f t="shared" si="20"/>
        <v>1.099540741623957E-6</v>
      </c>
      <c r="J162" s="23"/>
      <c r="K162" s="22">
        <f t="shared" si="21"/>
        <v>1.0345212178387913E-6</v>
      </c>
      <c r="L162" s="23"/>
      <c r="M162" s="22">
        <f t="shared" si="22"/>
        <v>1.285218108903085E-6</v>
      </c>
      <c r="N162" s="22">
        <f>PRODUCT(D162-F162,100,1/F162)</f>
        <v>1377.4725274725274</v>
      </c>
      <c r="O162" s="22"/>
      <c r="P162" s="22"/>
      <c r="Q162" s="22"/>
    </row>
    <row r="163" spans="1:17" ht="39.6">
      <c r="A163" s="18">
        <v>158</v>
      </c>
      <c r="B163" s="19" t="s">
        <v>326</v>
      </c>
      <c r="C163" s="20" t="s">
        <v>327</v>
      </c>
      <c r="D163" s="21">
        <v>7960</v>
      </c>
      <c r="E163" s="22">
        <f t="shared" si="14"/>
        <v>8.7562966545743602E-3</v>
      </c>
      <c r="F163" s="23">
        <v>965</v>
      </c>
      <c r="G163" s="22">
        <f t="shared" si="19"/>
        <v>1.2576484411252083E-3</v>
      </c>
      <c r="H163" s="23">
        <v>27724</v>
      </c>
      <c r="I163" s="22">
        <f t="shared" si="20"/>
        <v>3.0483667520782583E-2</v>
      </c>
      <c r="J163" s="23">
        <v>9391</v>
      </c>
      <c r="K163" s="22">
        <f t="shared" si="21"/>
        <v>9.7151887567240892E-3</v>
      </c>
      <c r="L163" s="23">
        <v>14982</v>
      </c>
      <c r="M163" s="22">
        <f t="shared" si="22"/>
        <v>1.925513770758602E-2</v>
      </c>
      <c r="N163" s="22">
        <f>PRODUCT(D163-F163,100,1/F163)</f>
        <v>724.8704663212435</v>
      </c>
      <c r="O163" s="22">
        <f>PRODUCT(F163-H163,100,1/H163)</f>
        <v>-96.51926128985717</v>
      </c>
      <c r="P163" s="22">
        <f>PRODUCT(H163-J163,100,1/J163)</f>
        <v>195.21882653604516</v>
      </c>
      <c r="Q163" s="22">
        <f>PRODUCT(J163-L163,100,1/L163)</f>
        <v>-37.318115071419037</v>
      </c>
    </row>
    <row r="164" spans="1:17">
      <c r="A164" s="18">
        <v>159</v>
      </c>
      <c r="B164" s="24" t="s">
        <v>328</v>
      </c>
      <c r="C164" s="25" t="s">
        <v>329</v>
      </c>
      <c r="D164" s="21">
        <v>7926</v>
      </c>
      <c r="E164" s="22">
        <f t="shared" si="14"/>
        <v>8.7188953874568313E-3</v>
      </c>
      <c r="F164" s="23"/>
      <c r="G164" s="22"/>
      <c r="H164" s="23"/>
      <c r="I164" s="22"/>
      <c r="J164" s="23"/>
      <c r="K164" s="22"/>
      <c r="L164" s="23"/>
      <c r="M164" s="22"/>
      <c r="N164" s="22"/>
      <c r="O164" s="22"/>
      <c r="P164" s="22"/>
      <c r="Q164" s="22"/>
    </row>
    <row r="165" spans="1:17">
      <c r="A165" s="18">
        <v>160</v>
      </c>
      <c r="B165" s="24" t="s">
        <v>330</v>
      </c>
      <c r="C165" s="25" t="s">
        <v>331</v>
      </c>
      <c r="D165" s="21">
        <v>7687</v>
      </c>
      <c r="E165" s="22">
        <f t="shared" si="14"/>
        <v>8.4559864803659679E-3</v>
      </c>
      <c r="F165" s="23"/>
      <c r="G165" s="22"/>
      <c r="H165" s="23"/>
      <c r="I165" s="22"/>
      <c r="J165" s="23"/>
      <c r="K165" s="22"/>
      <c r="L165" s="23"/>
      <c r="M165" s="22"/>
      <c r="N165" s="22"/>
      <c r="O165" s="22"/>
      <c r="P165" s="22"/>
      <c r="Q165" s="22"/>
    </row>
    <row r="166" spans="1:17" ht="52.8">
      <c r="A166" s="18">
        <v>161</v>
      </c>
      <c r="B166" s="19" t="s">
        <v>332</v>
      </c>
      <c r="C166" s="20" t="s">
        <v>333</v>
      </c>
      <c r="D166" s="21">
        <v>7664</v>
      </c>
      <c r="E166" s="22">
        <f t="shared" si="14"/>
        <v>8.4306856231982277E-3</v>
      </c>
      <c r="F166" s="23">
        <v>58</v>
      </c>
      <c r="G166" s="22">
        <f t="shared" ref="G166:G185" si="23">PRODUCT(F166,100,1/76730505)</f>
        <v>7.558923273084154E-5</v>
      </c>
      <c r="H166" s="23">
        <v>6082</v>
      </c>
      <c r="I166" s="22">
        <f t="shared" ref="I166:I185" si="24">PRODUCT(H166,100,1/90947062)</f>
        <v>6.6874067905569063E-3</v>
      </c>
      <c r="J166" s="23">
        <v>46</v>
      </c>
      <c r="K166" s="22">
        <f t="shared" ref="K166:K185" si="25">PRODUCT(J166,100,1/96663073)</f>
        <v>4.7587976020584405E-5</v>
      </c>
      <c r="L166" s="23"/>
      <c r="M166" s="22">
        <f t="shared" ref="M166:M185" si="26">PRODUCT(L166,100,1/77807805)</f>
        <v>1.285218108903085E-6</v>
      </c>
      <c r="N166" s="22">
        <f>PRODUCT(D166-F166,100,1/F166)</f>
        <v>13113.793103448275</v>
      </c>
      <c r="O166" s="22">
        <f>PRODUCT(F166-H166,100,1/H166)</f>
        <v>-99.046366326866163</v>
      </c>
      <c r="P166" s="22">
        <f>PRODUCT(H166-J166,100,1/J166)</f>
        <v>13121.739130434782</v>
      </c>
      <c r="Q166" s="22"/>
    </row>
    <row r="167" spans="1:17" ht="26.4">
      <c r="A167" s="18">
        <v>162</v>
      </c>
      <c r="B167" s="19" t="s">
        <v>334</v>
      </c>
      <c r="C167" s="20" t="s">
        <v>335</v>
      </c>
      <c r="D167" s="21">
        <v>7562</v>
      </c>
      <c r="E167" s="22">
        <f t="shared" si="14"/>
        <v>8.3184818218456427E-3</v>
      </c>
      <c r="F167" s="23">
        <v>14672</v>
      </c>
      <c r="G167" s="22">
        <f t="shared" si="23"/>
        <v>1.9121469355636328E-2</v>
      </c>
      <c r="H167" s="23">
        <v>5044</v>
      </c>
      <c r="I167" s="22">
        <f t="shared" si="24"/>
        <v>5.5460835007512393E-3</v>
      </c>
      <c r="J167" s="23">
        <v>4000</v>
      </c>
      <c r="K167" s="22">
        <f t="shared" si="25"/>
        <v>4.1380848713551653E-3</v>
      </c>
      <c r="L167" s="23"/>
      <c r="M167" s="22">
        <f t="shared" si="26"/>
        <v>1.285218108903085E-6</v>
      </c>
      <c r="N167" s="22">
        <f>PRODUCT(D167-F167,100,1/F167)</f>
        <v>-48.459651035986916</v>
      </c>
      <c r="O167" s="22">
        <f>PRODUCT(F167-H167,100,1/H167)</f>
        <v>190.88025376685169</v>
      </c>
      <c r="P167" s="22">
        <f>PRODUCT(H167-J167,100,1/J167)</f>
        <v>26.1</v>
      </c>
      <c r="Q167" s="22"/>
    </row>
    <row r="168" spans="1:17">
      <c r="A168" s="18">
        <v>163</v>
      </c>
      <c r="B168" s="19" t="s">
        <v>336</v>
      </c>
      <c r="C168" s="20" t="s">
        <v>337</v>
      </c>
      <c r="D168" s="21">
        <v>7120</v>
      </c>
      <c r="E168" s="22">
        <f t="shared" si="14"/>
        <v>7.8322653493177689E-3</v>
      </c>
      <c r="F168" s="23">
        <v>15650</v>
      </c>
      <c r="G168" s="22">
        <f t="shared" si="23"/>
        <v>2.0396060210994309E-2</v>
      </c>
      <c r="H168" s="23"/>
      <c r="I168" s="22">
        <f t="shared" si="24"/>
        <v>1.099540741623957E-6</v>
      </c>
      <c r="J168" s="23">
        <v>48545</v>
      </c>
      <c r="K168" s="22">
        <f t="shared" si="25"/>
        <v>5.0220832519984125E-2</v>
      </c>
      <c r="L168" s="23">
        <v>48545</v>
      </c>
      <c r="M168" s="22">
        <f t="shared" si="26"/>
        <v>6.2390913096700265E-2</v>
      </c>
      <c r="N168" s="22">
        <f>PRODUCT(D168-F168,100,1/F168)</f>
        <v>-54.504792332268373</v>
      </c>
      <c r="O168" s="22"/>
      <c r="P168" s="22">
        <f>PRODUCT(H168-J168,100,1/J168)</f>
        <v>-100</v>
      </c>
      <c r="Q168" s="22">
        <f>PRODUCT(J168-L168,100,1/L168)</f>
        <v>0</v>
      </c>
    </row>
    <row r="169" spans="1:17" ht="26.4">
      <c r="A169" s="18">
        <v>164</v>
      </c>
      <c r="B169" s="19" t="s">
        <v>338</v>
      </c>
      <c r="C169" s="20" t="s">
        <v>339</v>
      </c>
      <c r="D169" s="21">
        <v>6851</v>
      </c>
      <c r="E169" s="22">
        <f t="shared" si="14"/>
        <v>7.5363553241820282E-3</v>
      </c>
      <c r="F169" s="23">
        <v>8114</v>
      </c>
      <c r="G169" s="22">
        <f t="shared" si="23"/>
        <v>1.0574673006518072E-2</v>
      </c>
      <c r="H169" s="23">
        <v>2211</v>
      </c>
      <c r="I169" s="22">
        <f t="shared" si="24"/>
        <v>2.4310845797305687E-3</v>
      </c>
      <c r="J169" s="23">
        <v>78</v>
      </c>
      <c r="K169" s="22">
        <f t="shared" si="25"/>
        <v>8.0692654991425727E-5</v>
      </c>
      <c r="L169" s="23"/>
      <c r="M169" s="22">
        <f t="shared" si="26"/>
        <v>1.285218108903085E-6</v>
      </c>
      <c r="N169" s="22">
        <f>PRODUCT(D169-F169,100,1/F169)</f>
        <v>-15.565688932708897</v>
      </c>
      <c r="O169" s="22">
        <f>PRODUCT(F169-H169,100,1/H169)</f>
        <v>266.98326549072817</v>
      </c>
      <c r="P169" s="22">
        <f>PRODUCT(H169-J169,100,1/J169)</f>
        <v>2734.6153846153843</v>
      </c>
      <c r="Q169" s="22"/>
    </row>
    <row r="170" spans="1:17" ht="26.4">
      <c r="A170" s="18">
        <v>165</v>
      </c>
      <c r="B170" s="19" t="s">
        <v>340</v>
      </c>
      <c r="C170" s="20" t="s">
        <v>341</v>
      </c>
      <c r="D170" s="21">
        <v>6533</v>
      </c>
      <c r="E170" s="22">
        <f t="shared" si="14"/>
        <v>7.1865434729063184E-3</v>
      </c>
      <c r="F170" s="23">
        <v>4461</v>
      </c>
      <c r="G170" s="22">
        <f t="shared" si="23"/>
        <v>5.8138546071083465E-3</v>
      </c>
      <c r="H170" s="23">
        <v>39</v>
      </c>
      <c r="I170" s="22">
        <f t="shared" si="24"/>
        <v>4.288208892333432E-5</v>
      </c>
      <c r="J170" s="23">
        <v>101968</v>
      </c>
      <c r="K170" s="22">
        <f t="shared" si="25"/>
        <v>0.10548805954058588</v>
      </c>
      <c r="L170" s="23">
        <v>2262</v>
      </c>
      <c r="M170" s="22">
        <f t="shared" si="26"/>
        <v>2.9071633623387783E-3</v>
      </c>
      <c r="N170" s="22">
        <f>PRODUCT(D170-F170,100,1/F170)</f>
        <v>46.446984980945977</v>
      </c>
      <c r="O170" s="22">
        <f>PRODUCT(F170-H170,100,1/H170)</f>
        <v>11338.461538461537</v>
      </c>
      <c r="P170" s="22">
        <f>PRODUCT(H170-J170,100,1/J170)</f>
        <v>-99.961752706731531</v>
      </c>
      <c r="Q170" s="22">
        <f>PRODUCT(J170-L170,100,1/L170)</f>
        <v>4407.8691423519003</v>
      </c>
    </row>
    <row r="171" spans="1:17" ht="39.6">
      <c r="A171" s="18">
        <v>166</v>
      </c>
      <c r="B171" s="19" t="s">
        <v>342</v>
      </c>
      <c r="C171" s="20" t="s">
        <v>343</v>
      </c>
      <c r="D171" s="21">
        <v>6179</v>
      </c>
      <c r="E171" s="22">
        <f t="shared" si="14"/>
        <v>6.7971302799767555E-3</v>
      </c>
      <c r="F171" s="23">
        <v>3259</v>
      </c>
      <c r="G171" s="22">
        <f t="shared" si="23"/>
        <v>4.2473329218933199E-3</v>
      </c>
      <c r="H171" s="23">
        <v>134</v>
      </c>
      <c r="I171" s="22">
        <f t="shared" si="24"/>
        <v>1.4733845937761023E-4</v>
      </c>
      <c r="J171" s="23">
        <v>698</v>
      </c>
      <c r="K171" s="22">
        <f t="shared" si="25"/>
        <v>7.2209581005147638E-4</v>
      </c>
      <c r="L171" s="23">
        <v>1379</v>
      </c>
      <c r="M171" s="22">
        <f t="shared" si="26"/>
        <v>1.7723157721773542E-3</v>
      </c>
      <c r="N171" s="22">
        <f>PRODUCT(D171-F171,100,1/F171)</f>
        <v>89.598036207425594</v>
      </c>
      <c r="O171" s="22">
        <f>PRODUCT(F171-H171,100,1/H171)</f>
        <v>2332.0895522388059</v>
      </c>
      <c r="P171" s="22">
        <f>PRODUCT(H171-J171,100,1/J171)</f>
        <v>-80.802292263610312</v>
      </c>
      <c r="Q171" s="22">
        <f>PRODUCT(J171-L171,100,1/L171)</f>
        <v>-49.383611312545327</v>
      </c>
    </row>
    <row r="172" spans="1:17">
      <c r="A172" s="18">
        <v>167</v>
      </c>
      <c r="B172" s="19" t="s">
        <v>344</v>
      </c>
      <c r="C172" s="20" t="s">
        <v>345</v>
      </c>
      <c r="D172" s="21">
        <v>6128</v>
      </c>
      <c r="E172" s="22">
        <f t="shared" si="14"/>
        <v>6.7410283793004622E-3</v>
      </c>
      <c r="F172" s="23"/>
      <c r="G172" s="22">
        <f t="shared" si="23"/>
        <v>1.3032626332903713E-6</v>
      </c>
      <c r="H172" s="23">
        <v>17420</v>
      </c>
      <c r="I172" s="22">
        <f t="shared" si="24"/>
        <v>1.9153999719089331E-2</v>
      </c>
      <c r="J172" s="23">
        <v>19317</v>
      </c>
      <c r="K172" s="22">
        <f t="shared" si="25"/>
        <v>1.9983846364991932E-2</v>
      </c>
      <c r="L172" s="23">
        <v>1659</v>
      </c>
      <c r="M172" s="22">
        <f t="shared" si="26"/>
        <v>2.1321768426702178E-3</v>
      </c>
      <c r="N172" s="22"/>
      <c r="O172" s="22">
        <f>PRODUCT(F172-H172,100,1/H172)</f>
        <v>-100</v>
      </c>
      <c r="P172" s="22">
        <f>PRODUCT(H172-J172,100,1/J172)</f>
        <v>-9.8203654811823782</v>
      </c>
      <c r="Q172" s="22">
        <f>PRODUCT(J172-L172,100,1/L172)</f>
        <v>1064.376130198915</v>
      </c>
    </row>
    <row r="173" spans="1:17" ht="52.8">
      <c r="A173" s="18">
        <v>168</v>
      </c>
      <c r="B173" s="19" t="s">
        <v>346</v>
      </c>
      <c r="C173" s="20" t="s">
        <v>347</v>
      </c>
      <c r="D173" s="21">
        <v>5748</v>
      </c>
      <c r="E173" s="22">
        <f t="shared" si="14"/>
        <v>6.3230142173986712E-3</v>
      </c>
      <c r="F173" s="23">
        <v>170</v>
      </c>
      <c r="G173" s="22">
        <f t="shared" si="23"/>
        <v>2.2155464765936312E-4</v>
      </c>
      <c r="H173" s="23">
        <v>2690</v>
      </c>
      <c r="I173" s="22">
        <f t="shared" si="24"/>
        <v>2.9577645949684442E-3</v>
      </c>
      <c r="J173" s="23"/>
      <c r="K173" s="22">
        <f t="shared" si="25"/>
        <v>1.0345212178387913E-6</v>
      </c>
      <c r="L173" s="23"/>
      <c r="M173" s="22">
        <f t="shared" si="26"/>
        <v>1.285218108903085E-6</v>
      </c>
      <c r="N173" s="22">
        <f>PRODUCT(D173-F173,100,1/F173)</f>
        <v>3281.1764705882351</v>
      </c>
      <c r="O173" s="22">
        <f>PRODUCT(F173-H173,100,1/H173)</f>
        <v>-93.680297397769522</v>
      </c>
      <c r="P173" s="22"/>
      <c r="Q173" s="22"/>
    </row>
    <row r="174" spans="1:17">
      <c r="A174" s="18">
        <v>169</v>
      </c>
      <c r="B174" s="19" t="s">
        <v>348</v>
      </c>
      <c r="C174" s="20" t="s">
        <v>349</v>
      </c>
      <c r="D174" s="21">
        <v>5569</v>
      </c>
      <c r="E174" s="22">
        <f t="shared" si="14"/>
        <v>6.1261075463975648E-3</v>
      </c>
      <c r="F174" s="23">
        <v>716</v>
      </c>
      <c r="G174" s="22">
        <f t="shared" si="23"/>
        <v>9.3313604543590579E-4</v>
      </c>
      <c r="H174" s="23">
        <v>6170</v>
      </c>
      <c r="I174" s="22">
        <f t="shared" si="24"/>
        <v>6.7841663758198148E-3</v>
      </c>
      <c r="J174" s="23">
        <v>8596</v>
      </c>
      <c r="K174" s="22">
        <f t="shared" si="25"/>
        <v>8.8927443885422515E-3</v>
      </c>
      <c r="L174" s="23">
        <v>2886</v>
      </c>
      <c r="M174" s="22">
        <f t="shared" si="26"/>
        <v>3.7091394622943033E-3</v>
      </c>
      <c r="N174" s="22">
        <f>PRODUCT(D174-F174,100,1/F174)</f>
        <v>677.79329608938554</v>
      </c>
      <c r="O174" s="22">
        <f>PRODUCT(F174-H174,100,1/H174)</f>
        <v>-88.395461912479732</v>
      </c>
      <c r="P174" s="22">
        <f>PRODUCT(H174-J174,100,1/J174)</f>
        <v>-28.222429036761287</v>
      </c>
      <c r="Q174" s="22">
        <f>PRODUCT(J174-L174,100,1/L174)</f>
        <v>197.85169785169785</v>
      </c>
    </row>
    <row r="175" spans="1:17" ht="52.8">
      <c r="A175" s="18">
        <v>170</v>
      </c>
      <c r="B175" s="19" t="s">
        <v>350</v>
      </c>
      <c r="C175" s="20" t="s">
        <v>351</v>
      </c>
      <c r="D175" s="21">
        <v>5426</v>
      </c>
      <c r="E175" s="22">
        <f t="shared" si="14"/>
        <v>5.9688022170503114E-3</v>
      </c>
      <c r="F175" s="23">
        <v>832</v>
      </c>
      <c r="G175" s="22">
        <f t="shared" si="23"/>
        <v>1.0843145108975888E-3</v>
      </c>
      <c r="H175" s="23">
        <v>7464</v>
      </c>
      <c r="I175" s="22">
        <f t="shared" si="24"/>
        <v>8.2069720954812148E-3</v>
      </c>
      <c r="J175" s="23">
        <v>415</v>
      </c>
      <c r="K175" s="22">
        <f t="shared" si="25"/>
        <v>4.2932630540309843E-4</v>
      </c>
      <c r="L175" s="23">
        <v>71549</v>
      </c>
      <c r="M175" s="22">
        <f t="shared" si="26"/>
        <v>9.1956070473906831E-2</v>
      </c>
      <c r="N175" s="22">
        <f>PRODUCT(D175-F175,100,1/F175)</f>
        <v>552.16346153846155</v>
      </c>
      <c r="O175" s="22">
        <f>PRODUCT(F175-H175,100,1/H175)</f>
        <v>-88.853161843515537</v>
      </c>
      <c r="P175" s="22">
        <f>PRODUCT(H175-J175,100,1/J175)</f>
        <v>1698.5542168674701</v>
      </c>
      <c r="Q175" s="22">
        <f>PRODUCT(J175-L175,100,1/L175)</f>
        <v>-99.419977917231549</v>
      </c>
    </row>
    <row r="176" spans="1:17" ht="39.6">
      <c r="A176" s="18">
        <v>171</v>
      </c>
      <c r="B176" s="19" t="s">
        <v>352</v>
      </c>
      <c r="C176" s="20" t="s">
        <v>353</v>
      </c>
      <c r="D176" s="21">
        <v>5376</v>
      </c>
      <c r="E176" s="22">
        <f t="shared" si="14"/>
        <v>5.913800353642181E-3</v>
      </c>
      <c r="F176" s="23">
        <v>8100</v>
      </c>
      <c r="G176" s="22">
        <f t="shared" si="23"/>
        <v>1.0556427329652007E-2</v>
      </c>
      <c r="H176" s="23">
        <v>2900</v>
      </c>
      <c r="I176" s="22">
        <f t="shared" si="24"/>
        <v>3.1886681507094753E-3</v>
      </c>
      <c r="J176" s="23">
        <v>6511</v>
      </c>
      <c r="K176" s="22">
        <f t="shared" si="25"/>
        <v>6.7357676493483704E-3</v>
      </c>
      <c r="L176" s="23">
        <v>3280</v>
      </c>
      <c r="M176" s="22">
        <f t="shared" si="26"/>
        <v>4.2155153972021188E-3</v>
      </c>
      <c r="N176" s="22">
        <f>PRODUCT(D176-F176,100,1/F176)</f>
        <v>-33.629629629629633</v>
      </c>
      <c r="O176" s="22">
        <f>PRODUCT(F176-H176,100,1/H176)</f>
        <v>179.31034482758619</v>
      </c>
      <c r="P176" s="22">
        <f>PRODUCT(H176-J176,100,1/J176)</f>
        <v>-55.459990784825685</v>
      </c>
      <c r="Q176" s="22">
        <f>PRODUCT(J176-L176,100,1/L176)</f>
        <v>98.506097560975604</v>
      </c>
    </row>
    <row r="177" spans="1:17" ht="52.8">
      <c r="A177" s="18">
        <v>172</v>
      </c>
      <c r="B177" s="19" t="s">
        <v>354</v>
      </c>
      <c r="C177" s="20" t="s">
        <v>355</v>
      </c>
      <c r="D177" s="21">
        <v>5183</v>
      </c>
      <c r="E177" s="22">
        <f t="shared" si="14"/>
        <v>5.701493160886798E-3</v>
      </c>
      <c r="F177" s="23">
        <v>2518</v>
      </c>
      <c r="G177" s="22">
        <f t="shared" si="23"/>
        <v>3.2816153106251548E-3</v>
      </c>
      <c r="H177" s="23">
        <v>7284</v>
      </c>
      <c r="I177" s="22">
        <f t="shared" si="24"/>
        <v>8.0090547619889024E-3</v>
      </c>
      <c r="J177" s="23">
        <v>1351</v>
      </c>
      <c r="K177" s="22">
        <f t="shared" si="25"/>
        <v>1.3976381653002072E-3</v>
      </c>
      <c r="L177" s="23">
        <v>8149</v>
      </c>
      <c r="M177" s="22">
        <f t="shared" si="26"/>
        <v>1.0473242369451239E-2</v>
      </c>
      <c r="N177" s="22">
        <f>PRODUCT(D177-F177,100,1/F177)</f>
        <v>105.83796664019061</v>
      </c>
      <c r="O177" s="22">
        <f>PRODUCT(F177-H177,100,1/H177)</f>
        <v>-65.431081823174083</v>
      </c>
      <c r="P177" s="22">
        <f>PRODUCT(H177-J177,100,1/J177)</f>
        <v>439.15618060695778</v>
      </c>
      <c r="Q177" s="22">
        <f>PRODUCT(J177-L177,100,1/L177)</f>
        <v>-83.421278684501161</v>
      </c>
    </row>
    <row r="178" spans="1:17" ht="26.4">
      <c r="A178" s="18">
        <v>173</v>
      </c>
      <c r="B178" s="19" t="s">
        <v>356</v>
      </c>
      <c r="C178" s="20" t="s">
        <v>357</v>
      </c>
      <c r="D178" s="21">
        <v>5123</v>
      </c>
      <c r="E178" s="22">
        <f t="shared" si="14"/>
        <v>5.635490924797041E-3</v>
      </c>
      <c r="F178" s="23">
        <v>6609</v>
      </c>
      <c r="G178" s="22">
        <f t="shared" si="23"/>
        <v>8.6132627434160631E-3</v>
      </c>
      <c r="H178" s="23">
        <v>8734</v>
      </c>
      <c r="I178" s="22">
        <f t="shared" si="24"/>
        <v>9.6033888373436398E-3</v>
      </c>
      <c r="J178" s="23">
        <v>1499</v>
      </c>
      <c r="K178" s="22">
        <f t="shared" si="25"/>
        <v>1.5507473055403483E-3</v>
      </c>
      <c r="L178" s="23">
        <v>2249</v>
      </c>
      <c r="M178" s="22">
        <f t="shared" si="26"/>
        <v>2.8904555269230383E-3</v>
      </c>
      <c r="N178" s="22">
        <f>PRODUCT(D178-F178,100,1/F178)</f>
        <v>-22.484490845816314</v>
      </c>
      <c r="O178" s="22">
        <f>PRODUCT(F178-H178,100,1/H178)</f>
        <v>-24.330203801236546</v>
      </c>
      <c r="P178" s="22">
        <f>PRODUCT(H178-J178,100,1/J178)</f>
        <v>482.65510340226814</v>
      </c>
      <c r="Q178" s="22">
        <f>PRODUCT(J178-L178,100,1/L178)</f>
        <v>-33.348154735437973</v>
      </c>
    </row>
    <row r="179" spans="1:17" ht="39.6">
      <c r="A179" s="18">
        <v>174</v>
      </c>
      <c r="B179" s="19" t="s">
        <v>358</v>
      </c>
      <c r="C179" s="20" t="s">
        <v>359</v>
      </c>
      <c r="D179" s="21">
        <v>5054</v>
      </c>
      <c r="E179" s="22">
        <f t="shared" si="14"/>
        <v>5.5595883532938211E-3</v>
      </c>
      <c r="F179" s="23">
        <v>7977</v>
      </c>
      <c r="G179" s="22">
        <f t="shared" si="23"/>
        <v>1.0396126025757292E-2</v>
      </c>
      <c r="H179" s="23">
        <v>16277</v>
      </c>
      <c r="I179" s="22">
        <f t="shared" si="24"/>
        <v>1.7897224651413149E-2</v>
      </c>
      <c r="J179" s="23">
        <v>22110</v>
      </c>
      <c r="K179" s="22">
        <f t="shared" si="25"/>
        <v>2.2873264126415677E-2</v>
      </c>
      <c r="L179" s="23">
        <v>59564</v>
      </c>
      <c r="M179" s="22">
        <f t="shared" si="26"/>
        <v>7.655273143870335E-2</v>
      </c>
      <c r="N179" s="22">
        <f>PRODUCT(D179-F179,100,1/F179)</f>
        <v>-36.642848188542054</v>
      </c>
      <c r="O179" s="22">
        <f>PRODUCT(F179-H179,100,1/H179)</f>
        <v>-50.992197579406529</v>
      </c>
      <c r="P179" s="22">
        <f>PRODUCT(H179-J179,100,1/J179)</f>
        <v>-26.381727725011309</v>
      </c>
      <c r="Q179" s="22">
        <f>PRODUCT(J179-L179,100,1/L179)</f>
        <v>-62.880263246256128</v>
      </c>
    </row>
    <row r="180" spans="1:17" ht="52.8">
      <c r="A180" s="18">
        <v>175</v>
      </c>
      <c r="B180" s="19" t="s">
        <v>360</v>
      </c>
      <c r="C180" s="20" t="s">
        <v>361</v>
      </c>
      <c r="D180" s="21">
        <v>5032</v>
      </c>
      <c r="E180" s="22">
        <f t="shared" si="14"/>
        <v>5.5353875333942438E-3</v>
      </c>
      <c r="F180" s="23">
        <v>220</v>
      </c>
      <c r="G180" s="22">
        <f t="shared" si="23"/>
        <v>2.8671777932388166E-4</v>
      </c>
      <c r="H180" s="23">
        <v>36319</v>
      </c>
      <c r="I180" s="22">
        <f t="shared" si="24"/>
        <v>3.993422019504049E-2</v>
      </c>
      <c r="J180" s="23">
        <v>5467</v>
      </c>
      <c r="K180" s="22">
        <f t="shared" si="25"/>
        <v>5.6557274979246721E-3</v>
      </c>
      <c r="L180" s="23"/>
      <c r="M180" s="22">
        <f t="shared" si="26"/>
        <v>1.285218108903085E-6</v>
      </c>
      <c r="N180" s="22">
        <f>PRODUCT(D180-F180,100,1/F180)</f>
        <v>2187.272727272727</v>
      </c>
      <c r="O180" s="22">
        <f>PRODUCT(F180-H180,100,1/H180)</f>
        <v>-99.394256449792124</v>
      </c>
      <c r="P180" s="22">
        <f>PRODUCT(H180-J180,100,1/J180)</f>
        <v>564.33144320468261</v>
      </c>
      <c r="Q180" s="22"/>
    </row>
    <row r="181" spans="1:17" ht="26.4">
      <c r="A181" s="18">
        <v>176</v>
      </c>
      <c r="B181" s="19" t="s">
        <v>362</v>
      </c>
      <c r="C181" s="20" t="s">
        <v>363</v>
      </c>
      <c r="D181" s="21">
        <v>4716</v>
      </c>
      <c r="E181" s="22">
        <f t="shared" si="14"/>
        <v>5.1877757566548598E-3</v>
      </c>
      <c r="F181" s="23">
        <v>15259</v>
      </c>
      <c r="G181" s="22">
        <f t="shared" si="23"/>
        <v>1.9886484521377774E-2</v>
      </c>
      <c r="H181" s="23">
        <v>3443</v>
      </c>
      <c r="I181" s="22">
        <f t="shared" si="24"/>
        <v>3.7857187734112838E-3</v>
      </c>
      <c r="J181" s="23">
        <v>11170</v>
      </c>
      <c r="K181" s="22">
        <f t="shared" si="25"/>
        <v>1.1555602003259299E-2</v>
      </c>
      <c r="L181" s="23">
        <v>19098</v>
      </c>
      <c r="M181" s="22">
        <f t="shared" si="26"/>
        <v>2.4545095443831117E-2</v>
      </c>
      <c r="N181" s="22">
        <f>PRODUCT(D181-F181,100,1/F181)</f>
        <v>-69.093649649387245</v>
      </c>
      <c r="O181" s="22">
        <f>PRODUCT(F181-H181,100,1/H181)</f>
        <v>343.18907929131569</v>
      </c>
      <c r="P181" s="22">
        <f>PRODUCT(H181-J181,100,1/J181)</f>
        <v>-69.176365264100269</v>
      </c>
      <c r="Q181" s="22">
        <f>PRODUCT(J181-L181,100,1/L181)</f>
        <v>-41.512200230390619</v>
      </c>
    </row>
    <row r="182" spans="1:17" ht="26.4">
      <c r="A182" s="18">
        <v>177</v>
      </c>
      <c r="B182" s="19" t="s">
        <v>364</v>
      </c>
      <c r="C182" s="20" t="s">
        <v>365</v>
      </c>
      <c r="D182" s="21">
        <v>4596</v>
      </c>
      <c r="E182" s="22">
        <f t="shared" si="14"/>
        <v>5.0557712844753466E-3</v>
      </c>
      <c r="F182" s="23">
        <v>97</v>
      </c>
      <c r="G182" s="22">
        <f t="shared" si="23"/>
        <v>1.2641647542916602E-4</v>
      </c>
      <c r="H182" s="23"/>
      <c r="I182" s="22">
        <f t="shared" si="24"/>
        <v>1.099540741623957E-6</v>
      </c>
      <c r="J182" s="23"/>
      <c r="K182" s="22">
        <f t="shared" si="25"/>
        <v>1.0345212178387913E-6</v>
      </c>
      <c r="L182" s="23"/>
      <c r="M182" s="22">
        <f t="shared" si="26"/>
        <v>1.285218108903085E-6</v>
      </c>
      <c r="N182" s="22">
        <f>PRODUCT(D182-F182,100,1/F182)</f>
        <v>4638.144329896907</v>
      </c>
      <c r="O182" s="22"/>
      <c r="P182" s="22"/>
      <c r="Q182" s="22"/>
    </row>
    <row r="183" spans="1:17" ht="52.8">
      <c r="A183" s="18">
        <v>178</v>
      </c>
      <c r="B183" s="19" t="s">
        <v>366</v>
      </c>
      <c r="C183" s="20" t="s">
        <v>367</v>
      </c>
      <c r="D183" s="21">
        <v>4529</v>
      </c>
      <c r="E183" s="22">
        <f t="shared" si="14"/>
        <v>4.9820687875084518E-3</v>
      </c>
      <c r="F183" s="23">
        <v>916</v>
      </c>
      <c r="G183" s="22">
        <f t="shared" si="23"/>
        <v>1.1937885720939801E-3</v>
      </c>
      <c r="H183" s="23"/>
      <c r="I183" s="22">
        <f t="shared" si="24"/>
        <v>1.099540741623957E-6</v>
      </c>
      <c r="J183" s="23"/>
      <c r="K183" s="22">
        <f t="shared" si="25"/>
        <v>1.0345212178387913E-6</v>
      </c>
      <c r="L183" s="23"/>
      <c r="M183" s="22">
        <f t="shared" si="26"/>
        <v>1.285218108903085E-6</v>
      </c>
      <c r="N183" s="22">
        <f>PRODUCT(D183-F183,100,1/F183)</f>
        <v>394.43231441048033</v>
      </c>
      <c r="O183" s="22"/>
      <c r="P183" s="22"/>
      <c r="Q183" s="22"/>
    </row>
    <row r="184" spans="1:17" ht="52.8">
      <c r="A184" s="18">
        <v>179</v>
      </c>
      <c r="B184" s="19" t="s">
        <v>368</v>
      </c>
      <c r="C184" s="20" t="s">
        <v>369</v>
      </c>
      <c r="D184" s="21">
        <v>4477</v>
      </c>
      <c r="E184" s="22">
        <f t="shared" si="14"/>
        <v>4.9248668495639964E-3</v>
      </c>
      <c r="F184" s="23">
        <v>8237</v>
      </c>
      <c r="G184" s="22">
        <f t="shared" si="23"/>
        <v>1.0734974310412789E-2</v>
      </c>
      <c r="H184" s="23"/>
      <c r="I184" s="22">
        <f t="shared" si="24"/>
        <v>1.099540741623957E-6</v>
      </c>
      <c r="J184" s="23"/>
      <c r="K184" s="22">
        <f t="shared" si="25"/>
        <v>1.0345212178387913E-6</v>
      </c>
      <c r="L184" s="23"/>
      <c r="M184" s="22">
        <f t="shared" si="26"/>
        <v>1.285218108903085E-6</v>
      </c>
      <c r="N184" s="22">
        <f>PRODUCT(D184-F184,100,1/F184)</f>
        <v>-45.647687264780863</v>
      </c>
      <c r="O184" s="22"/>
      <c r="P184" s="22"/>
      <c r="Q184" s="22"/>
    </row>
    <row r="185" spans="1:17">
      <c r="A185" s="18">
        <v>180</v>
      </c>
      <c r="B185" s="19" t="s">
        <v>370</v>
      </c>
      <c r="C185" s="20" t="s">
        <v>371</v>
      </c>
      <c r="D185" s="21">
        <v>4426</v>
      </c>
      <c r="E185" s="22">
        <f t="shared" si="14"/>
        <v>4.868764948887703E-3</v>
      </c>
      <c r="F185" s="23">
        <v>2349</v>
      </c>
      <c r="G185" s="22">
        <f t="shared" si="23"/>
        <v>3.0613639255990823E-3</v>
      </c>
      <c r="H185" s="23"/>
      <c r="I185" s="22">
        <f t="shared" si="24"/>
        <v>1.099540741623957E-6</v>
      </c>
      <c r="J185" s="23"/>
      <c r="K185" s="22">
        <f t="shared" si="25"/>
        <v>1.0345212178387913E-6</v>
      </c>
      <c r="L185" s="23"/>
      <c r="M185" s="22">
        <f t="shared" si="26"/>
        <v>1.285218108903085E-6</v>
      </c>
      <c r="N185" s="22">
        <f>PRODUCT(D185-F185,100,1/F185)</f>
        <v>88.42060451255854</v>
      </c>
      <c r="O185" s="22"/>
      <c r="P185" s="22"/>
      <c r="Q185" s="22"/>
    </row>
    <row r="186" spans="1:17">
      <c r="A186" s="18">
        <v>181</v>
      </c>
      <c r="B186" s="24" t="s">
        <v>372</v>
      </c>
      <c r="C186" s="25" t="s">
        <v>373</v>
      </c>
      <c r="D186" s="21">
        <v>4389</v>
      </c>
      <c r="E186" s="22">
        <f t="shared" si="14"/>
        <v>4.8280635699656871E-3</v>
      </c>
      <c r="F186" s="23"/>
      <c r="G186" s="22"/>
      <c r="H186" s="23"/>
      <c r="I186" s="22"/>
      <c r="J186" s="23"/>
      <c r="K186" s="22"/>
      <c r="L186" s="23"/>
      <c r="M186" s="22"/>
      <c r="N186" s="22"/>
      <c r="O186" s="22"/>
      <c r="P186" s="22"/>
      <c r="Q186" s="22"/>
    </row>
    <row r="187" spans="1:17">
      <c r="A187" s="18">
        <v>182</v>
      </c>
      <c r="B187" s="19" t="s">
        <v>374</v>
      </c>
      <c r="C187" s="20" t="s">
        <v>375</v>
      </c>
      <c r="D187" s="21">
        <v>4368</v>
      </c>
      <c r="E187" s="22">
        <f t="shared" si="14"/>
        <v>4.8049627873342719E-3</v>
      </c>
      <c r="F187" s="23">
        <v>3231</v>
      </c>
      <c r="G187" s="22">
        <f t="shared" ref="G187:G196" si="27">PRODUCT(F187,100,1/76730505)</f>
        <v>4.2108415681611899E-3</v>
      </c>
      <c r="H187" s="23">
        <v>2530</v>
      </c>
      <c r="I187" s="22">
        <f t="shared" ref="I187:I196" si="28">PRODUCT(H187,100,1/90947062)</f>
        <v>2.7818380763086114E-3</v>
      </c>
      <c r="J187" s="23">
        <v>2438</v>
      </c>
      <c r="K187" s="22">
        <f t="shared" ref="K187:K196" si="29">PRODUCT(J187,100,1/96663073)</f>
        <v>2.5221627290909735E-3</v>
      </c>
      <c r="L187" s="23">
        <v>1708</v>
      </c>
      <c r="M187" s="22">
        <f t="shared" ref="M187:M196" si="30">PRODUCT(L187,100,1/77807805)</f>
        <v>2.1951525300064694E-3</v>
      </c>
      <c r="N187" s="22">
        <f>PRODUCT(D187-F187,100,1/F187)</f>
        <v>35.190343546889508</v>
      </c>
      <c r="O187" s="22">
        <f>PRODUCT(F187-H187,100,1/H187)</f>
        <v>27.707509881422926</v>
      </c>
      <c r="P187" s="22">
        <f>PRODUCT(H187-J187,100,1/J187)</f>
        <v>3.7735849056603774</v>
      </c>
      <c r="Q187" s="22">
        <f>PRODUCT(J187-L187,100,1/L187)</f>
        <v>42.740046838407494</v>
      </c>
    </row>
    <row r="188" spans="1:17">
      <c r="A188" s="18">
        <v>183</v>
      </c>
      <c r="B188" s="19" t="s">
        <v>376</v>
      </c>
      <c r="C188" s="20" t="s">
        <v>377</v>
      </c>
      <c r="D188" s="21">
        <v>4361</v>
      </c>
      <c r="E188" s="22">
        <f t="shared" si="14"/>
        <v>4.797262526457134E-3</v>
      </c>
      <c r="F188" s="23">
        <v>1446</v>
      </c>
      <c r="G188" s="22">
        <f t="shared" si="27"/>
        <v>1.8845177677378768E-3</v>
      </c>
      <c r="H188" s="23">
        <v>4086</v>
      </c>
      <c r="I188" s="22">
        <f t="shared" si="28"/>
        <v>4.4927234702754884E-3</v>
      </c>
      <c r="J188" s="23">
        <v>15030</v>
      </c>
      <c r="K188" s="22">
        <f t="shared" si="29"/>
        <v>1.5548853904117034E-2</v>
      </c>
      <c r="L188" s="23">
        <v>9283</v>
      </c>
      <c r="M188" s="22">
        <f t="shared" si="30"/>
        <v>1.1930679704947338E-2</v>
      </c>
      <c r="N188" s="22">
        <f>PRODUCT(D188-F188,100,1/F188)</f>
        <v>201.59059474412172</v>
      </c>
      <c r="O188" s="22">
        <f>PRODUCT(F188-H188,100,1/H188)</f>
        <v>-64.610866372980922</v>
      </c>
      <c r="P188" s="22">
        <f>PRODUCT(H188-J188,100,1/J188)</f>
        <v>-72.814371257485021</v>
      </c>
      <c r="Q188" s="22">
        <f>PRODUCT(J188-L188,100,1/L188)</f>
        <v>61.908865668426159</v>
      </c>
    </row>
    <row r="189" spans="1:17" ht="39.6">
      <c r="A189" s="18">
        <v>184</v>
      </c>
      <c r="B189" s="19" t="s">
        <v>378</v>
      </c>
      <c r="C189" s="20" t="s">
        <v>379</v>
      </c>
      <c r="D189" s="21">
        <v>4209</v>
      </c>
      <c r="E189" s="22">
        <f t="shared" si="14"/>
        <v>4.6300568616964178E-3</v>
      </c>
      <c r="F189" s="23">
        <v>423</v>
      </c>
      <c r="G189" s="22">
        <f t="shared" si="27"/>
        <v>5.5128009388182703E-4</v>
      </c>
      <c r="H189" s="23">
        <v>786</v>
      </c>
      <c r="I189" s="22">
        <f t="shared" si="28"/>
        <v>8.6423902291643019E-4</v>
      </c>
      <c r="J189" s="23">
        <v>1689</v>
      </c>
      <c r="K189" s="22">
        <f t="shared" si="29"/>
        <v>1.7473063369297186E-3</v>
      </c>
      <c r="L189" s="23">
        <v>1280</v>
      </c>
      <c r="M189" s="22">
        <f t="shared" si="30"/>
        <v>1.6450791793959489E-3</v>
      </c>
      <c r="N189" s="22">
        <f>PRODUCT(D189-F189,100,1/F189)</f>
        <v>895.03546099290782</v>
      </c>
      <c r="O189" s="22">
        <f>PRODUCT(F189-H189,100,1/H189)</f>
        <v>-46.18320610687023</v>
      </c>
      <c r="P189" s="22">
        <f>PRODUCT(H189-J189,100,1/J189)</f>
        <v>-53.463587921847243</v>
      </c>
      <c r="Q189" s="22">
        <f>PRODUCT(J189-L189,100,1/L189)</f>
        <v>31.953125</v>
      </c>
    </row>
    <row r="190" spans="1:17" ht="26.4">
      <c r="A190" s="18">
        <v>185</v>
      </c>
      <c r="B190" s="19" t="s">
        <v>380</v>
      </c>
      <c r="C190" s="20" t="s">
        <v>381</v>
      </c>
      <c r="D190" s="21">
        <v>4028</v>
      </c>
      <c r="E190" s="22">
        <f t="shared" si="14"/>
        <v>4.4309501161589855E-3</v>
      </c>
      <c r="F190" s="23">
        <v>2033</v>
      </c>
      <c r="G190" s="22">
        <f t="shared" si="27"/>
        <v>2.6495329334793247E-3</v>
      </c>
      <c r="H190" s="23">
        <v>2605</v>
      </c>
      <c r="I190" s="22">
        <f t="shared" si="28"/>
        <v>2.8643036319304081E-3</v>
      </c>
      <c r="J190" s="23">
        <v>2132</v>
      </c>
      <c r="K190" s="22">
        <f t="shared" si="29"/>
        <v>2.2055992364323034E-3</v>
      </c>
      <c r="L190" s="23"/>
      <c r="M190" s="22">
        <f t="shared" si="30"/>
        <v>1.285218108903085E-6</v>
      </c>
      <c r="N190" s="22">
        <f>PRODUCT(D190-F190,100,1/F190)</f>
        <v>98.130841121495322</v>
      </c>
      <c r="O190" s="22">
        <f>PRODUCT(F190-H190,100,1/H190)</f>
        <v>-21.95777351247601</v>
      </c>
      <c r="P190" s="22">
        <f>PRODUCT(H190-J190,100,1/J190)</f>
        <v>22.185741088180112</v>
      </c>
      <c r="Q190" s="22"/>
    </row>
    <row r="191" spans="1:17" ht="39.6">
      <c r="A191" s="18">
        <v>186</v>
      </c>
      <c r="B191" s="19" t="s">
        <v>382</v>
      </c>
      <c r="C191" s="20" t="s">
        <v>383</v>
      </c>
      <c r="D191" s="21">
        <v>4005</v>
      </c>
      <c r="E191" s="22">
        <f t="shared" si="14"/>
        <v>4.4056492589912453E-3</v>
      </c>
      <c r="F191" s="23">
        <v>1230</v>
      </c>
      <c r="G191" s="22">
        <f t="shared" si="27"/>
        <v>1.6030130389471566E-3</v>
      </c>
      <c r="H191" s="23">
        <v>1031</v>
      </c>
      <c r="I191" s="22">
        <f t="shared" si="28"/>
        <v>1.1336265046142996E-3</v>
      </c>
      <c r="J191" s="23">
        <v>3551</v>
      </c>
      <c r="K191" s="22">
        <f t="shared" si="29"/>
        <v>3.6735848445455482E-3</v>
      </c>
      <c r="L191" s="23"/>
      <c r="M191" s="22">
        <f t="shared" si="30"/>
        <v>1.285218108903085E-6</v>
      </c>
      <c r="N191" s="22">
        <f>PRODUCT(D191-F191,100,1/F191)</f>
        <v>225.60975609756099</v>
      </c>
      <c r="O191" s="22">
        <f>PRODUCT(F191-H191,100,1/H191)</f>
        <v>19.301648884578078</v>
      </c>
      <c r="P191" s="22">
        <f>PRODUCT(H191-J191,100,1/J191)</f>
        <v>-70.965925091523516</v>
      </c>
      <c r="Q191" s="22"/>
    </row>
    <row r="192" spans="1:17" ht="39.6">
      <c r="A192" s="18">
        <v>187</v>
      </c>
      <c r="B192" s="19" t="s">
        <v>384</v>
      </c>
      <c r="C192" s="20" t="s">
        <v>385</v>
      </c>
      <c r="D192" s="21">
        <v>3759</v>
      </c>
      <c r="E192" s="22">
        <f t="shared" si="14"/>
        <v>4.135040091023244E-3</v>
      </c>
      <c r="F192" s="23">
        <v>3312</v>
      </c>
      <c r="G192" s="22">
        <f t="shared" si="27"/>
        <v>4.3164058414577097E-3</v>
      </c>
      <c r="H192" s="23">
        <v>2470</v>
      </c>
      <c r="I192" s="22">
        <f t="shared" si="28"/>
        <v>2.7158656318111737E-3</v>
      </c>
      <c r="J192" s="23">
        <v>1893</v>
      </c>
      <c r="K192" s="22">
        <f t="shared" si="29"/>
        <v>1.958348665368832E-3</v>
      </c>
      <c r="L192" s="23"/>
      <c r="M192" s="22">
        <f t="shared" si="30"/>
        <v>1.285218108903085E-6</v>
      </c>
      <c r="N192" s="22">
        <f>PRODUCT(D192-F192,100,1/F192)</f>
        <v>13.496376811594203</v>
      </c>
      <c r="O192" s="22">
        <f>PRODUCT(F192-H192,100,1/H192)</f>
        <v>34.089068825910928</v>
      </c>
      <c r="P192" s="22">
        <f>PRODUCT(H192-J192,100,1/J192)</f>
        <v>30.480718436344429</v>
      </c>
      <c r="Q192" s="22"/>
    </row>
    <row r="193" spans="1:17">
      <c r="A193" s="18">
        <v>188</v>
      </c>
      <c r="B193" s="19" t="s">
        <v>386</v>
      </c>
      <c r="C193" s="20" t="s">
        <v>387</v>
      </c>
      <c r="D193" s="21">
        <v>3755</v>
      </c>
      <c r="E193" s="22">
        <f t="shared" si="14"/>
        <v>4.1306399419505932E-3</v>
      </c>
      <c r="F193" s="23"/>
      <c r="G193" s="22">
        <f t="shared" si="27"/>
        <v>1.3032626332903713E-6</v>
      </c>
      <c r="H193" s="23">
        <v>3416</v>
      </c>
      <c r="I193" s="22">
        <f t="shared" si="28"/>
        <v>3.7560311733874372E-3</v>
      </c>
      <c r="J193" s="23"/>
      <c r="K193" s="22">
        <f t="shared" si="29"/>
        <v>1.0345212178387913E-6</v>
      </c>
      <c r="L193" s="23">
        <v>3182</v>
      </c>
      <c r="M193" s="22">
        <f t="shared" si="30"/>
        <v>4.0895640225296166E-3</v>
      </c>
      <c r="N193" s="22"/>
      <c r="O193" s="22">
        <f>PRODUCT(F193-H193,100,1/H193)</f>
        <v>-100</v>
      </c>
      <c r="P193" s="22"/>
      <c r="Q193" s="22">
        <f>PRODUCT(J193-L193,100,1/L193)</f>
        <v>-100</v>
      </c>
    </row>
    <row r="194" spans="1:17" ht="39.6">
      <c r="A194" s="18">
        <v>189</v>
      </c>
      <c r="B194" s="19" t="s">
        <v>388</v>
      </c>
      <c r="C194" s="20" t="s">
        <v>389</v>
      </c>
      <c r="D194" s="21">
        <v>3684</v>
      </c>
      <c r="E194" s="22">
        <f t="shared" si="14"/>
        <v>4.0525372959110484E-3</v>
      </c>
      <c r="F194" s="23">
        <v>502</v>
      </c>
      <c r="G194" s="22">
        <f t="shared" si="27"/>
        <v>6.5423784191176644E-4</v>
      </c>
      <c r="H194" s="23">
        <v>13757</v>
      </c>
      <c r="I194" s="22">
        <f t="shared" si="28"/>
        <v>1.5126381982520776E-2</v>
      </c>
      <c r="J194" s="23">
        <v>1162</v>
      </c>
      <c r="K194" s="22">
        <f t="shared" si="29"/>
        <v>1.2021136551286756E-3</v>
      </c>
      <c r="L194" s="23">
        <v>2609</v>
      </c>
      <c r="M194" s="22">
        <f t="shared" si="30"/>
        <v>3.3531340461281488E-3</v>
      </c>
      <c r="N194" s="22">
        <f>PRODUCT(D194-F194,100,1/F194)</f>
        <v>633.86454183266926</v>
      </c>
      <c r="O194" s="22">
        <f>PRODUCT(F194-H194,100,1/H194)</f>
        <v>-96.350948607981394</v>
      </c>
      <c r="P194" s="22">
        <f>PRODUCT(H194-J194,100,1/J194)</f>
        <v>1083.907056798623</v>
      </c>
      <c r="Q194" s="22">
        <f>PRODUCT(J194-L194,100,1/L194)</f>
        <v>-55.461862782675361</v>
      </c>
    </row>
    <row r="195" spans="1:17">
      <c r="A195" s="18">
        <v>190</v>
      </c>
      <c r="B195" s="19" t="s">
        <v>390</v>
      </c>
      <c r="C195" s="20" t="s">
        <v>391</v>
      </c>
      <c r="D195" s="21">
        <v>3643</v>
      </c>
      <c r="E195" s="22">
        <f t="shared" si="14"/>
        <v>4.0074357679163808E-3</v>
      </c>
      <c r="F195" s="23">
        <v>127</v>
      </c>
      <c r="G195" s="22">
        <f t="shared" si="27"/>
        <v>1.6551435442787714E-4</v>
      </c>
      <c r="H195" s="23"/>
      <c r="I195" s="22">
        <f t="shared" si="28"/>
        <v>1.099540741623957E-6</v>
      </c>
      <c r="J195" s="23">
        <v>92</v>
      </c>
      <c r="K195" s="22">
        <f t="shared" si="29"/>
        <v>9.517595204116881E-5</v>
      </c>
      <c r="L195" s="23">
        <v>1236</v>
      </c>
      <c r="M195" s="22">
        <f t="shared" si="30"/>
        <v>1.5885295826042131E-3</v>
      </c>
      <c r="N195" s="22">
        <f>PRODUCT(D195-F195,100,1/F195)</f>
        <v>2768.5039370078739</v>
      </c>
      <c r="O195" s="22"/>
      <c r="P195" s="22">
        <f>PRODUCT(H195-J195,100,1/J195)</f>
        <v>-100</v>
      </c>
      <c r="Q195" s="22">
        <f>PRODUCT(J195-L195,100,1/L195)</f>
        <v>-92.556634304207122</v>
      </c>
    </row>
    <row r="196" spans="1:17" ht="26.4">
      <c r="A196" s="18">
        <v>191</v>
      </c>
      <c r="B196" s="19" t="s">
        <v>392</v>
      </c>
      <c r="C196" s="20" t="s">
        <v>393</v>
      </c>
      <c r="D196" s="21">
        <v>3601</v>
      </c>
      <c r="E196" s="22">
        <f t="shared" si="14"/>
        <v>3.961234202653552E-3</v>
      </c>
      <c r="F196" s="23"/>
      <c r="G196" s="22">
        <f t="shared" si="27"/>
        <v>1.3032626332903713E-6</v>
      </c>
      <c r="H196" s="23">
        <v>29674</v>
      </c>
      <c r="I196" s="22">
        <f t="shared" si="28"/>
        <v>3.2627771966949298E-2</v>
      </c>
      <c r="J196" s="23">
        <v>228803</v>
      </c>
      <c r="K196" s="22">
        <f t="shared" si="29"/>
        <v>0.23670155820516897</v>
      </c>
      <c r="L196" s="23">
        <v>327516</v>
      </c>
      <c r="M196" s="22">
        <f t="shared" si="30"/>
        <v>0.42092949415550279</v>
      </c>
      <c r="N196" s="22"/>
      <c r="O196" s="22">
        <f>PRODUCT(F196-H196,100,1/H196)</f>
        <v>-100</v>
      </c>
      <c r="P196" s="22">
        <f>PRODUCT(H196-J196,100,1/J196)</f>
        <v>-87.030764456759741</v>
      </c>
      <c r="Q196" s="22">
        <f>PRODUCT(J196-L196,100,1/L196)</f>
        <v>-30.139901562061091</v>
      </c>
    </row>
    <row r="197" spans="1:17">
      <c r="A197" s="18">
        <v>192</v>
      </c>
      <c r="B197" s="24" t="s">
        <v>394</v>
      </c>
      <c r="C197" s="25" t="s">
        <v>395</v>
      </c>
      <c r="D197" s="21">
        <v>3450</v>
      </c>
      <c r="E197" s="22">
        <f t="shared" si="14"/>
        <v>3.7951285751609979E-3</v>
      </c>
      <c r="F197" s="23"/>
      <c r="G197" s="22"/>
      <c r="H197" s="23"/>
      <c r="I197" s="22"/>
      <c r="J197" s="23"/>
      <c r="K197" s="22"/>
      <c r="L197" s="23"/>
      <c r="M197" s="22"/>
      <c r="N197" s="22"/>
      <c r="O197" s="22"/>
      <c r="P197" s="22"/>
      <c r="Q197" s="22"/>
    </row>
    <row r="198" spans="1:17" ht="26.4">
      <c r="A198" s="18">
        <v>193</v>
      </c>
      <c r="B198" s="19" t="s">
        <v>396</v>
      </c>
      <c r="C198" s="20" t="s">
        <v>397</v>
      </c>
      <c r="D198" s="21">
        <v>3407</v>
      </c>
      <c r="E198" s="22">
        <f t="shared" si="14"/>
        <v>3.7478269726300057E-3</v>
      </c>
      <c r="F198" s="23">
        <v>2685</v>
      </c>
      <c r="G198" s="22">
        <f t="shared" ref="G198:G209" si="31">PRODUCT(F198,100,1/76730505)</f>
        <v>3.4992601703846471E-3</v>
      </c>
      <c r="H198" s="23"/>
      <c r="I198" s="22">
        <f t="shared" ref="I198:I209" si="32">PRODUCT(H198,100,1/90947062)</f>
        <v>1.099540741623957E-6</v>
      </c>
      <c r="J198" s="23">
        <v>13142</v>
      </c>
      <c r="K198" s="22">
        <f t="shared" ref="K198:K209" si="33">PRODUCT(J198,100,1/96663073)</f>
        <v>1.3595677844837397E-2</v>
      </c>
      <c r="L198" s="23">
        <v>75</v>
      </c>
      <c r="M198" s="22">
        <f t="shared" ref="M198:M209" si="34">PRODUCT(L198,100,1/77807805)</f>
        <v>9.6391358167731374E-5</v>
      </c>
      <c r="N198" s="22">
        <f>PRODUCT(D198-F198,100,1/F198)</f>
        <v>26.890130353817504</v>
      </c>
      <c r="O198" s="22"/>
      <c r="P198" s="22">
        <f>PRODUCT(H198-J198,100,1/J198)</f>
        <v>-99.999999999999986</v>
      </c>
      <c r="Q198" s="22">
        <f>PRODUCT(J198-L198,100,1/L198)</f>
        <v>17422.666666666668</v>
      </c>
    </row>
    <row r="199" spans="1:17" ht="39.6">
      <c r="A199" s="18">
        <v>194</v>
      </c>
      <c r="B199" s="19" t="s">
        <v>398</v>
      </c>
      <c r="C199" s="20" t="s">
        <v>399</v>
      </c>
      <c r="D199" s="21">
        <v>3279</v>
      </c>
      <c r="E199" s="22">
        <f t="shared" ref="E199:E262" si="35">PRODUCT(D199,100,1/90906011)</f>
        <v>3.6070222023051918E-3</v>
      </c>
      <c r="F199" s="23">
        <v>1467</v>
      </c>
      <c r="G199" s="22">
        <f t="shared" si="31"/>
        <v>1.9118862830369747E-3</v>
      </c>
      <c r="H199" s="23">
        <v>1</v>
      </c>
      <c r="I199" s="22">
        <f t="shared" si="32"/>
        <v>1.099540741623957E-6</v>
      </c>
      <c r="J199" s="23">
        <v>26</v>
      </c>
      <c r="K199" s="22">
        <f t="shared" si="33"/>
        <v>2.6897551663808575E-5</v>
      </c>
      <c r="L199" s="23">
        <v>26977</v>
      </c>
      <c r="M199" s="22">
        <f t="shared" si="34"/>
        <v>3.4671328923878524E-2</v>
      </c>
      <c r="N199" s="22">
        <f>PRODUCT(D199-F199,100,1/F199)</f>
        <v>123.51738241308794</v>
      </c>
      <c r="O199" s="22">
        <f>PRODUCT(F199-H199,100,1/H199)</f>
        <v>146600</v>
      </c>
      <c r="P199" s="22">
        <f>PRODUCT(H199-J199,100,1/J199)</f>
        <v>-96.15384615384616</v>
      </c>
      <c r="Q199" s="22">
        <f>PRODUCT(J199-L199,100,1/L199)</f>
        <v>-99.903621603588235</v>
      </c>
    </row>
    <row r="200" spans="1:17" ht="26.4">
      <c r="A200" s="18">
        <v>195</v>
      </c>
      <c r="B200" s="19" t="s">
        <v>400</v>
      </c>
      <c r="C200" s="20" t="s">
        <v>401</v>
      </c>
      <c r="D200" s="21">
        <v>3117</v>
      </c>
      <c r="E200" s="22">
        <f t="shared" si="35"/>
        <v>3.4288161648628494E-3</v>
      </c>
      <c r="F200" s="23">
        <v>3644</v>
      </c>
      <c r="G200" s="22">
        <f t="shared" si="31"/>
        <v>4.7490890357101126E-3</v>
      </c>
      <c r="H200" s="23">
        <v>585</v>
      </c>
      <c r="I200" s="22">
        <f t="shared" si="32"/>
        <v>6.4323133385001488E-4</v>
      </c>
      <c r="J200" s="23">
        <v>477</v>
      </c>
      <c r="K200" s="22">
        <f t="shared" si="33"/>
        <v>4.9346662090910345E-4</v>
      </c>
      <c r="L200" s="23">
        <v>572</v>
      </c>
      <c r="M200" s="22">
        <f t="shared" si="34"/>
        <v>7.3514475829256467E-4</v>
      </c>
      <c r="N200" s="22">
        <f>PRODUCT(D200-F200,100,1/F200)</f>
        <v>-14.46212952799122</v>
      </c>
      <c r="O200" s="22">
        <f>PRODUCT(F200-H200,100,1/H200)</f>
        <v>522.90598290598291</v>
      </c>
      <c r="P200" s="22">
        <f>PRODUCT(H200-J200,100,1/J200)</f>
        <v>22.641509433962266</v>
      </c>
      <c r="Q200" s="22">
        <f>PRODUCT(J200-L200,100,1/L200)</f>
        <v>-16.60839160839161</v>
      </c>
    </row>
    <row r="201" spans="1:17">
      <c r="A201" s="18">
        <v>196</v>
      </c>
      <c r="B201" s="19" t="s">
        <v>402</v>
      </c>
      <c r="C201" s="20" t="s">
        <v>403</v>
      </c>
      <c r="D201" s="21">
        <v>3075</v>
      </c>
      <c r="E201" s="22">
        <f t="shared" si="35"/>
        <v>3.3826145996000197E-3</v>
      </c>
      <c r="F201" s="23"/>
      <c r="G201" s="22">
        <f t="shared" si="31"/>
        <v>1.3032626332903713E-6</v>
      </c>
      <c r="H201" s="23">
        <v>37208</v>
      </c>
      <c r="I201" s="22">
        <f t="shared" si="32"/>
        <v>4.0911711914344194E-2</v>
      </c>
      <c r="J201" s="23"/>
      <c r="K201" s="22">
        <f t="shared" si="33"/>
        <v>1.0345212178387913E-6</v>
      </c>
      <c r="L201" s="23"/>
      <c r="M201" s="22">
        <f t="shared" si="34"/>
        <v>1.285218108903085E-6</v>
      </c>
      <c r="N201" s="22"/>
      <c r="O201" s="22">
        <f>PRODUCT(F201-H201,100,1/H201)</f>
        <v>-100</v>
      </c>
      <c r="P201" s="22"/>
      <c r="Q201" s="22"/>
    </row>
    <row r="202" spans="1:17" ht="39.6">
      <c r="A202" s="18">
        <v>197</v>
      </c>
      <c r="B202" s="19" t="s">
        <v>404</v>
      </c>
      <c r="C202" s="20" t="s">
        <v>405</v>
      </c>
      <c r="D202" s="21">
        <v>2919</v>
      </c>
      <c r="E202" s="22">
        <f t="shared" si="35"/>
        <v>3.2110087857666531E-3</v>
      </c>
      <c r="F202" s="23"/>
      <c r="G202" s="22">
        <f t="shared" si="31"/>
        <v>1.3032626332903713E-6</v>
      </c>
      <c r="H202" s="23">
        <v>140</v>
      </c>
      <c r="I202" s="22">
        <f t="shared" si="32"/>
        <v>1.5393570382735397E-4</v>
      </c>
      <c r="J202" s="23">
        <v>1080</v>
      </c>
      <c r="K202" s="22">
        <f t="shared" si="33"/>
        <v>1.1172829152658946E-3</v>
      </c>
      <c r="L202" s="23"/>
      <c r="M202" s="22">
        <f t="shared" si="34"/>
        <v>1.285218108903085E-6</v>
      </c>
      <c r="N202" s="22"/>
      <c r="O202" s="22">
        <f>PRODUCT(F202-H202,100,1/H202)</f>
        <v>-100</v>
      </c>
      <c r="P202" s="22">
        <f>PRODUCT(H202-J202,100,1/J202)</f>
        <v>-87.037037037037038</v>
      </c>
      <c r="Q202" s="22"/>
    </row>
    <row r="203" spans="1:17" ht="26.4">
      <c r="A203" s="18">
        <v>198</v>
      </c>
      <c r="B203" s="19" t="s">
        <v>406</v>
      </c>
      <c r="C203" s="20" t="s">
        <v>407</v>
      </c>
      <c r="D203" s="21">
        <v>2880</v>
      </c>
      <c r="E203" s="22">
        <f t="shared" si="35"/>
        <v>3.1681073323083114E-3</v>
      </c>
      <c r="F203" s="23"/>
      <c r="G203" s="22">
        <f t="shared" si="31"/>
        <v>1.3032626332903713E-6</v>
      </c>
      <c r="H203" s="23"/>
      <c r="I203" s="22">
        <f t="shared" si="32"/>
        <v>1.099540741623957E-6</v>
      </c>
      <c r="J203" s="23"/>
      <c r="K203" s="22">
        <f t="shared" si="33"/>
        <v>1.0345212178387913E-6</v>
      </c>
      <c r="L203" s="23">
        <v>3585</v>
      </c>
      <c r="M203" s="22">
        <f t="shared" si="34"/>
        <v>4.6075069204175598E-3</v>
      </c>
      <c r="N203" s="22"/>
      <c r="O203" s="22"/>
      <c r="P203" s="22"/>
      <c r="Q203" s="22">
        <f>PRODUCT(J203-L203,100,1/L203)</f>
        <v>-100</v>
      </c>
    </row>
    <row r="204" spans="1:17" ht="39.6">
      <c r="A204" s="18">
        <v>199</v>
      </c>
      <c r="B204" s="19" t="s">
        <v>408</v>
      </c>
      <c r="C204" s="20" t="s">
        <v>409</v>
      </c>
      <c r="D204" s="21">
        <v>2771</v>
      </c>
      <c r="E204" s="22">
        <f t="shared" si="35"/>
        <v>3.0482032700785869E-3</v>
      </c>
      <c r="F204" s="23">
        <v>3307</v>
      </c>
      <c r="G204" s="22">
        <f t="shared" si="31"/>
        <v>4.3098895282912579E-3</v>
      </c>
      <c r="H204" s="23">
        <v>90</v>
      </c>
      <c r="I204" s="22">
        <f t="shared" si="32"/>
        <v>9.8958666746156126E-5</v>
      </c>
      <c r="J204" s="23"/>
      <c r="K204" s="22">
        <f t="shared" si="33"/>
        <v>1.0345212178387913E-6</v>
      </c>
      <c r="L204" s="23"/>
      <c r="M204" s="22">
        <f t="shared" si="34"/>
        <v>1.285218108903085E-6</v>
      </c>
      <c r="N204" s="22">
        <f>PRODUCT(D204-F204,100,1/F204)</f>
        <v>-16.208043543997583</v>
      </c>
      <c r="O204" s="22">
        <f>PRODUCT(F204-H204,100,1/H204)</f>
        <v>3574.4444444444448</v>
      </c>
      <c r="P204" s="22"/>
      <c r="Q204" s="22"/>
    </row>
    <row r="205" spans="1:17" ht="39.6">
      <c r="A205" s="18">
        <v>200</v>
      </c>
      <c r="B205" s="19" t="s">
        <v>410</v>
      </c>
      <c r="C205" s="20" t="s">
        <v>411</v>
      </c>
      <c r="D205" s="21">
        <v>2651</v>
      </c>
      <c r="E205" s="22">
        <f t="shared" si="35"/>
        <v>2.9161987978990741E-3</v>
      </c>
      <c r="F205" s="23">
        <v>10684</v>
      </c>
      <c r="G205" s="22">
        <f t="shared" si="31"/>
        <v>1.3924057974074327E-2</v>
      </c>
      <c r="H205" s="23"/>
      <c r="I205" s="22">
        <f t="shared" si="32"/>
        <v>1.099540741623957E-6</v>
      </c>
      <c r="J205" s="23">
        <v>28925</v>
      </c>
      <c r="K205" s="22">
        <f t="shared" si="33"/>
        <v>2.992352622598704E-2</v>
      </c>
      <c r="L205" s="23">
        <v>23710</v>
      </c>
      <c r="M205" s="22">
        <f t="shared" si="34"/>
        <v>3.0472521362092147E-2</v>
      </c>
      <c r="N205" s="22">
        <f>PRODUCT(D205-F205,100,1/F205)</f>
        <v>-75.187195806813932</v>
      </c>
      <c r="O205" s="22"/>
      <c r="P205" s="22">
        <f>PRODUCT(H205-J205,100,1/J205)</f>
        <v>-100.00000000000001</v>
      </c>
      <c r="Q205" s="22">
        <f>PRODUCT(J205-L205,100,1/L205)</f>
        <v>21.994938844369464</v>
      </c>
    </row>
    <row r="206" spans="1:17" ht="26.4">
      <c r="A206" s="18">
        <v>201</v>
      </c>
      <c r="B206" s="19" t="s">
        <v>412</v>
      </c>
      <c r="C206" s="20" t="s">
        <v>413</v>
      </c>
      <c r="D206" s="21">
        <v>2570</v>
      </c>
      <c r="E206" s="22">
        <f t="shared" si="35"/>
        <v>2.8270957791779027E-3</v>
      </c>
      <c r="F206" s="23">
        <v>746</v>
      </c>
      <c r="G206" s="22">
        <f t="shared" si="31"/>
        <v>9.7223392443461694E-4</v>
      </c>
      <c r="H206" s="23"/>
      <c r="I206" s="22">
        <f t="shared" si="32"/>
        <v>1.099540741623957E-6</v>
      </c>
      <c r="J206" s="23"/>
      <c r="K206" s="22">
        <f t="shared" si="33"/>
        <v>1.0345212178387913E-6</v>
      </c>
      <c r="L206" s="23"/>
      <c r="M206" s="22">
        <f t="shared" si="34"/>
        <v>1.285218108903085E-6</v>
      </c>
      <c r="N206" s="22">
        <f>PRODUCT(D206-F206,100,1/F206)</f>
        <v>244.50402144772119</v>
      </c>
      <c r="O206" s="22"/>
      <c r="P206" s="22"/>
      <c r="Q206" s="22"/>
    </row>
    <row r="207" spans="1:17" ht="26.4">
      <c r="A207" s="18">
        <v>202</v>
      </c>
      <c r="B207" s="19" t="s">
        <v>414</v>
      </c>
      <c r="C207" s="20" t="s">
        <v>415</v>
      </c>
      <c r="D207" s="21">
        <v>2561</v>
      </c>
      <c r="E207" s="22">
        <f t="shared" si="35"/>
        <v>2.8171954437644395E-3</v>
      </c>
      <c r="F207" s="23"/>
      <c r="G207" s="22">
        <f t="shared" si="31"/>
        <v>1.3032626332903713E-6</v>
      </c>
      <c r="H207" s="23">
        <v>2058</v>
      </c>
      <c r="I207" s="22">
        <f t="shared" si="32"/>
        <v>2.2628548462621033E-3</v>
      </c>
      <c r="J207" s="23">
        <v>4</v>
      </c>
      <c r="K207" s="22">
        <f t="shared" si="33"/>
        <v>4.1380848713551653E-6</v>
      </c>
      <c r="L207" s="23">
        <v>787</v>
      </c>
      <c r="M207" s="22">
        <f t="shared" si="34"/>
        <v>1.011466651706728E-3</v>
      </c>
      <c r="N207" s="22"/>
      <c r="O207" s="22">
        <f>PRODUCT(F207-H207,100,1/H207)</f>
        <v>-100</v>
      </c>
      <c r="P207" s="22">
        <f>PRODUCT(H207-J207,100,1/J207)</f>
        <v>51350</v>
      </c>
      <c r="Q207" s="22">
        <f>PRODUCT(J207-L207,100,1/L207)</f>
        <v>-99.491740787801788</v>
      </c>
    </row>
    <row r="208" spans="1:17" ht="52.8">
      <c r="A208" s="18">
        <v>203</v>
      </c>
      <c r="B208" s="19" t="s">
        <v>416</v>
      </c>
      <c r="C208" s="20" t="s">
        <v>417</v>
      </c>
      <c r="D208" s="21">
        <v>2533</v>
      </c>
      <c r="E208" s="22">
        <f t="shared" si="35"/>
        <v>2.7863944002558864E-3</v>
      </c>
      <c r="F208" s="23">
        <v>3893</v>
      </c>
      <c r="G208" s="22">
        <f t="shared" si="31"/>
        <v>5.0736014313994158E-3</v>
      </c>
      <c r="H208" s="23">
        <v>3970</v>
      </c>
      <c r="I208" s="22">
        <f t="shared" si="32"/>
        <v>4.3651767442471094E-3</v>
      </c>
      <c r="J208" s="23">
        <v>1150</v>
      </c>
      <c r="K208" s="22">
        <f t="shared" si="33"/>
        <v>1.18969940051461E-3</v>
      </c>
      <c r="L208" s="23">
        <v>7930</v>
      </c>
      <c r="M208" s="22">
        <f t="shared" si="34"/>
        <v>1.0191779603601464E-2</v>
      </c>
      <c r="N208" s="22">
        <f>PRODUCT(D208-F208,100,1/F208)</f>
        <v>-34.934497816593883</v>
      </c>
      <c r="O208" s="22">
        <f>PRODUCT(F208-H208,100,1/H208)</f>
        <v>-1.9395465994962215</v>
      </c>
      <c r="P208" s="22">
        <f>PRODUCT(H208-J208,100,1/J208)</f>
        <v>245.21739130434784</v>
      </c>
      <c r="Q208" s="22">
        <f>PRODUCT(J208-L208,100,1/L208)</f>
        <v>-85.498108448928122</v>
      </c>
    </row>
    <row r="209" spans="1:17" ht="39.6">
      <c r="A209" s="18">
        <v>204</v>
      </c>
      <c r="B209" s="19" t="s">
        <v>418</v>
      </c>
      <c r="C209" s="20" t="s">
        <v>419</v>
      </c>
      <c r="D209" s="21">
        <v>2428</v>
      </c>
      <c r="E209" s="22">
        <f t="shared" si="35"/>
        <v>2.6708904870988122E-3</v>
      </c>
      <c r="F209" s="23">
        <v>467</v>
      </c>
      <c r="G209" s="22">
        <f t="shared" si="31"/>
        <v>6.0862364974660339E-4</v>
      </c>
      <c r="H209" s="23">
        <v>838</v>
      </c>
      <c r="I209" s="22">
        <f t="shared" si="32"/>
        <v>9.2141514148087592E-4</v>
      </c>
      <c r="J209" s="23">
        <v>1137</v>
      </c>
      <c r="K209" s="22">
        <f t="shared" si="33"/>
        <v>1.1762506246827057E-3</v>
      </c>
      <c r="L209" s="23">
        <v>837</v>
      </c>
      <c r="M209" s="22">
        <f t="shared" si="34"/>
        <v>1.0757275571518822E-3</v>
      </c>
      <c r="N209" s="22">
        <f>PRODUCT(D209-F209,100,1/F209)</f>
        <v>419.91434689507497</v>
      </c>
      <c r="O209" s="22">
        <f>PRODUCT(F209-H209,100,1/H209)</f>
        <v>-44.272076372315041</v>
      </c>
      <c r="P209" s="22">
        <f>PRODUCT(H209-J209,100,1/J209)</f>
        <v>-26.297273526824981</v>
      </c>
      <c r="Q209" s="22">
        <f>PRODUCT(J209-L209,100,1/L209)</f>
        <v>35.842293906810035</v>
      </c>
    </row>
    <row r="210" spans="1:17">
      <c r="A210" s="18">
        <v>205</v>
      </c>
      <c r="B210" s="24" t="s">
        <v>420</v>
      </c>
      <c r="C210" s="25" t="s">
        <v>421</v>
      </c>
      <c r="D210" s="21">
        <v>2388</v>
      </c>
      <c r="E210" s="22">
        <f t="shared" si="35"/>
        <v>2.626888996372308E-3</v>
      </c>
      <c r="F210" s="23"/>
      <c r="G210" s="22"/>
      <c r="H210" s="23"/>
      <c r="I210" s="22"/>
      <c r="J210" s="23"/>
      <c r="K210" s="22"/>
      <c r="L210" s="23"/>
      <c r="M210" s="22"/>
      <c r="N210" s="22"/>
      <c r="O210" s="22"/>
      <c r="P210" s="22"/>
      <c r="Q210" s="22"/>
    </row>
    <row r="211" spans="1:17" ht="52.8">
      <c r="A211" s="18">
        <v>206</v>
      </c>
      <c r="B211" s="19" t="s">
        <v>422</v>
      </c>
      <c r="C211" s="20" t="s">
        <v>423</v>
      </c>
      <c r="D211" s="21">
        <v>2386</v>
      </c>
      <c r="E211" s="22">
        <f t="shared" si="35"/>
        <v>2.624688921835983E-3</v>
      </c>
      <c r="F211" s="23">
        <v>10386</v>
      </c>
      <c r="G211" s="22">
        <f t="shared" ref="G211:G217" si="36">PRODUCT(F211,100,1/76730505)</f>
        <v>1.3535685709353797E-2</v>
      </c>
      <c r="H211" s="23">
        <v>6466</v>
      </c>
      <c r="I211" s="22">
        <f t="shared" ref="I211:I217" si="37">PRODUCT(H211,100,1/90947062)</f>
        <v>7.1096304353405054E-3</v>
      </c>
      <c r="J211" s="23">
        <v>19884</v>
      </c>
      <c r="K211" s="22">
        <f t="shared" ref="K211:K217" si="38">PRODUCT(J211,100,1/96663073)</f>
        <v>2.0570419895506526E-2</v>
      </c>
      <c r="L211" s="23">
        <v>16799</v>
      </c>
      <c r="M211" s="22">
        <f t="shared" ref="M211:M217" si="39">PRODUCT(L211,100,1/77807805)</f>
        <v>2.1590379011462924E-2</v>
      </c>
      <c r="N211" s="22">
        <f>PRODUCT(D211-F211,100,1/F211)</f>
        <v>-77.026766801463509</v>
      </c>
      <c r="O211" s="22">
        <f>PRODUCT(F211-H211,100,1/H211)</f>
        <v>60.624806681101148</v>
      </c>
      <c r="P211" s="22">
        <f>PRODUCT(H211-J211,100,1/J211)</f>
        <v>-67.481392074029372</v>
      </c>
      <c r="Q211" s="22">
        <f>PRODUCT(J211-L211,100,1/L211)</f>
        <v>18.364188344544317</v>
      </c>
    </row>
    <row r="212" spans="1:17" ht="52.8">
      <c r="A212" s="18">
        <v>207</v>
      </c>
      <c r="B212" s="19" t="s">
        <v>424</v>
      </c>
      <c r="C212" s="20" t="s">
        <v>425</v>
      </c>
      <c r="D212" s="21">
        <v>2333</v>
      </c>
      <c r="E212" s="22">
        <f t="shared" si="35"/>
        <v>2.5663869466233647E-3</v>
      </c>
      <c r="F212" s="23">
        <v>905</v>
      </c>
      <c r="G212" s="22">
        <f t="shared" si="36"/>
        <v>1.179452683127786E-3</v>
      </c>
      <c r="H212" s="23">
        <v>2922</v>
      </c>
      <c r="I212" s="22">
        <f t="shared" si="37"/>
        <v>3.2128580470252022E-3</v>
      </c>
      <c r="J212" s="23">
        <v>74</v>
      </c>
      <c r="K212" s="22">
        <f t="shared" si="38"/>
        <v>7.6554570120070564E-5</v>
      </c>
      <c r="L212" s="23">
        <v>351</v>
      </c>
      <c r="M212" s="22">
        <f t="shared" si="39"/>
        <v>4.5111155622498282E-4</v>
      </c>
      <c r="N212" s="22">
        <f>PRODUCT(D212-F212,100,1/F212)</f>
        <v>157.79005524861878</v>
      </c>
      <c r="O212" s="22">
        <f>PRODUCT(F212-H212,100,1/H212)</f>
        <v>-69.028062970568101</v>
      </c>
      <c r="P212" s="22">
        <f>PRODUCT(H212-J212,100,1/J212)</f>
        <v>3848.6486486486488</v>
      </c>
      <c r="Q212" s="22">
        <f>PRODUCT(J212-L212,100,1/L212)</f>
        <v>-78.917378917378926</v>
      </c>
    </row>
    <row r="213" spans="1:17" ht="26.4">
      <c r="A213" s="18">
        <v>208</v>
      </c>
      <c r="B213" s="19" t="s">
        <v>426</v>
      </c>
      <c r="C213" s="20" t="s">
        <v>427</v>
      </c>
      <c r="D213" s="21">
        <v>2210</v>
      </c>
      <c r="E213" s="22">
        <f t="shared" si="35"/>
        <v>2.4310823626393641E-3</v>
      </c>
      <c r="F213" s="23">
        <v>752</v>
      </c>
      <c r="G213" s="22">
        <f t="shared" si="36"/>
        <v>9.8005350023435919E-4</v>
      </c>
      <c r="H213" s="23">
        <v>752</v>
      </c>
      <c r="I213" s="22">
        <f t="shared" si="37"/>
        <v>8.2685463770121564E-4</v>
      </c>
      <c r="J213" s="23">
        <v>752</v>
      </c>
      <c r="K213" s="22">
        <f t="shared" si="38"/>
        <v>7.7795995581477113E-4</v>
      </c>
      <c r="L213" s="23">
        <v>263</v>
      </c>
      <c r="M213" s="22">
        <f t="shared" si="39"/>
        <v>3.3801236264151139E-4</v>
      </c>
      <c r="N213" s="22">
        <f>PRODUCT(D213-F213,100,1/F213)</f>
        <v>193.88297872340425</v>
      </c>
      <c r="O213" s="22">
        <f>PRODUCT(F213-H213,100,1/H213)</f>
        <v>0</v>
      </c>
      <c r="P213" s="22">
        <f>PRODUCT(H213-J213,100,1/J213)</f>
        <v>0</v>
      </c>
      <c r="Q213" s="22">
        <f>PRODUCT(J213-L213,100,1/L213)</f>
        <v>185.93155893536121</v>
      </c>
    </row>
    <row r="214" spans="1:17" ht="52.8">
      <c r="A214" s="18">
        <v>209</v>
      </c>
      <c r="B214" s="19" t="s">
        <v>428</v>
      </c>
      <c r="C214" s="20" t="s">
        <v>429</v>
      </c>
      <c r="D214" s="21">
        <v>2122</v>
      </c>
      <c r="E214" s="22">
        <f t="shared" si="35"/>
        <v>2.3342790830410544E-3</v>
      </c>
      <c r="F214" s="23">
        <v>6864</v>
      </c>
      <c r="G214" s="22">
        <f t="shared" si="36"/>
        <v>8.9455947149051085E-3</v>
      </c>
      <c r="H214" s="23">
        <v>136939</v>
      </c>
      <c r="I214" s="22">
        <f t="shared" si="37"/>
        <v>0.15057000961724304</v>
      </c>
      <c r="J214" s="23">
        <v>5330</v>
      </c>
      <c r="K214" s="22">
        <f t="shared" si="38"/>
        <v>5.5139980910807584E-3</v>
      </c>
      <c r="L214" s="23">
        <v>66</v>
      </c>
      <c r="M214" s="22">
        <f t="shared" si="39"/>
        <v>8.4824395187603615E-5</v>
      </c>
      <c r="N214" s="22">
        <f>PRODUCT(D214-F214,100,1/F214)</f>
        <v>-69.085081585081582</v>
      </c>
      <c r="O214" s="22">
        <f>PRODUCT(F214-H214,100,1/H214)</f>
        <v>-94.987549200739011</v>
      </c>
      <c r="P214" s="22">
        <f>PRODUCT(H214-J214,100,1/J214)</f>
        <v>2469.2120075046905</v>
      </c>
      <c r="Q214" s="22">
        <f>PRODUCT(J214-L214,100,1/L214)</f>
        <v>7975.757575757576</v>
      </c>
    </row>
    <row r="215" spans="1:17" ht="39.6">
      <c r="A215" s="18">
        <v>210</v>
      </c>
      <c r="B215" s="19" t="s">
        <v>430</v>
      </c>
      <c r="C215" s="20" t="s">
        <v>431</v>
      </c>
      <c r="D215" s="21">
        <v>1909</v>
      </c>
      <c r="E215" s="22">
        <f t="shared" si="35"/>
        <v>2.0999711449224186E-3</v>
      </c>
      <c r="F215" s="23">
        <v>413</v>
      </c>
      <c r="G215" s="22">
        <f t="shared" si="36"/>
        <v>5.3824746754892335E-4</v>
      </c>
      <c r="H215" s="23"/>
      <c r="I215" s="22">
        <f t="shared" si="37"/>
        <v>1.099540741623957E-6</v>
      </c>
      <c r="J215" s="23"/>
      <c r="K215" s="22">
        <f t="shared" si="38"/>
        <v>1.0345212178387913E-6</v>
      </c>
      <c r="L215" s="23"/>
      <c r="M215" s="22">
        <f t="shared" si="39"/>
        <v>1.285218108903085E-6</v>
      </c>
      <c r="N215" s="22">
        <f>PRODUCT(D215-F215,100,1/F215)</f>
        <v>362.22760290556903</v>
      </c>
      <c r="O215" s="22"/>
      <c r="P215" s="22"/>
      <c r="Q215" s="22"/>
    </row>
    <row r="216" spans="1:17" ht="26.4">
      <c r="A216" s="18">
        <v>211</v>
      </c>
      <c r="B216" s="19" t="s">
        <v>432</v>
      </c>
      <c r="C216" s="20" t="s">
        <v>433</v>
      </c>
      <c r="D216" s="21">
        <v>1855</v>
      </c>
      <c r="E216" s="22">
        <f t="shared" si="35"/>
        <v>2.0405691324416378E-3</v>
      </c>
      <c r="F216" s="23">
        <v>180</v>
      </c>
      <c r="G216" s="22">
        <f t="shared" si="36"/>
        <v>2.3458727399226683E-4</v>
      </c>
      <c r="H216" s="23"/>
      <c r="I216" s="22">
        <f t="shared" si="37"/>
        <v>1.099540741623957E-6</v>
      </c>
      <c r="J216" s="23"/>
      <c r="K216" s="22">
        <f t="shared" si="38"/>
        <v>1.0345212178387913E-6</v>
      </c>
      <c r="L216" s="23"/>
      <c r="M216" s="22">
        <f t="shared" si="39"/>
        <v>1.285218108903085E-6</v>
      </c>
      <c r="N216" s="22">
        <f>PRODUCT(D216-F216,100,1/F216)</f>
        <v>930.55555555555554</v>
      </c>
      <c r="O216" s="22"/>
      <c r="P216" s="22"/>
      <c r="Q216" s="22"/>
    </row>
    <row r="217" spans="1:17" ht="39.6">
      <c r="A217" s="18">
        <v>212</v>
      </c>
      <c r="B217" s="19" t="s">
        <v>434</v>
      </c>
      <c r="C217" s="20" t="s">
        <v>435</v>
      </c>
      <c r="D217" s="21">
        <v>1816</v>
      </c>
      <c r="E217" s="22">
        <f t="shared" si="35"/>
        <v>1.9976676789832961E-3</v>
      </c>
      <c r="F217" s="23">
        <v>828</v>
      </c>
      <c r="G217" s="22">
        <f t="shared" si="36"/>
        <v>1.0791014603644274E-3</v>
      </c>
      <c r="H217" s="23"/>
      <c r="I217" s="22">
        <f t="shared" si="37"/>
        <v>1.099540741623957E-6</v>
      </c>
      <c r="J217" s="23">
        <v>926</v>
      </c>
      <c r="K217" s="22">
        <f t="shared" si="38"/>
        <v>9.5796664771872076E-4</v>
      </c>
      <c r="L217" s="23"/>
      <c r="M217" s="22">
        <f t="shared" si="39"/>
        <v>1.285218108903085E-6</v>
      </c>
      <c r="N217" s="22">
        <f>PRODUCT(D217-F217,100,1/F217)</f>
        <v>119.32367149758454</v>
      </c>
      <c r="O217" s="22"/>
      <c r="P217" s="22"/>
      <c r="Q217" s="22"/>
    </row>
    <row r="218" spans="1:17">
      <c r="A218" s="18">
        <v>213</v>
      </c>
      <c r="B218" s="24" t="s">
        <v>436</v>
      </c>
      <c r="C218" s="25" t="s">
        <v>437</v>
      </c>
      <c r="D218" s="21">
        <v>1714</v>
      </c>
      <c r="E218" s="22">
        <f t="shared" si="35"/>
        <v>1.8854638776307103E-3</v>
      </c>
      <c r="F218" s="23"/>
      <c r="G218" s="22"/>
      <c r="H218" s="23"/>
      <c r="I218" s="22"/>
      <c r="J218" s="23"/>
      <c r="K218" s="22"/>
      <c r="L218" s="23"/>
      <c r="M218" s="22"/>
      <c r="N218" s="22"/>
      <c r="O218" s="22"/>
      <c r="P218" s="22"/>
      <c r="Q218" s="22"/>
    </row>
    <row r="219" spans="1:17" ht="39.6">
      <c r="A219" s="18">
        <v>214</v>
      </c>
      <c r="B219" s="19" t="s">
        <v>438</v>
      </c>
      <c r="C219" s="20" t="s">
        <v>439</v>
      </c>
      <c r="D219" s="21">
        <v>1694</v>
      </c>
      <c r="E219" s="22">
        <f t="shared" si="35"/>
        <v>1.8634631322674582E-3</v>
      </c>
      <c r="F219" s="23">
        <v>1777</v>
      </c>
      <c r="G219" s="22">
        <f>PRODUCT(F219,100,1/76730505)</f>
        <v>2.3158976993569898E-3</v>
      </c>
      <c r="H219" s="23">
        <v>5092</v>
      </c>
      <c r="I219" s="22">
        <f>PRODUCT(H219,100,1/90947062)</f>
        <v>5.5988614563491886E-3</v>
      </c>
      <c r="J219" s="23">
        <v>59959</v>
      </c>
      <c r="K219" s="22">
        <f>PRODUCT(J219,100,1/96663073)</f>
        <v>6.2028857700396095E-2</v>
      </c>
      <c r="L219" s="23">
        <v>205934</v>
      </c>
      <c r="M219" s="22">
        <f>PRODUCT(L219,100,1/77807805)</f>
        <v>0.26467010603884789</v>
      </c>
      <c r="N219" s="22">
        <f>PRODUCT(D219-F219,100,1/F219)</f>
        <v>-4.6707934721440632</v>
      </c>
      <c r="O219" s="22">
        <f>PRODUCT(F219-H219,100,1/H219)</f>
        <v>-65.102120974076982</v>
      </c>
      <c r="P219" s="22">
        <f>PRODUCT(H219-J219,100,1/J219)</f>
        <v>-91.507530145599503</v>
      </c>
      <c r="Q219" s="22">
        <f>PRODUCT(J219-L219,100,1/L219)</f>
        <v>-70.884361008866918</v>
      </c>
    </row>
    <row r="220" spans="1:17">
      <c r="A220" s="18">
        <v>215</v>
      </c>
      <c r="B220" s="24" t="s">
        <v>440</v>
      </c>
      <c r="C220" s="25" t="s">
        <v>441</v>
      </c>
      <c r="D220" s="21">
        <v>1660</v>
      </c>
      <c r="E220" s="22">
        <f t="shared" si="35"/>
        <v>1.8260618651499295E-3</v>
      </c>
      <c r="F220" s="23"/>
      <c r="G220" s="22"/>
      <c r="H220" s="23"/>
      <c r="I220" s="22"/>
      <c r="J220" s="23"/>
      <c r="K220" s="22"/>
      <c r="L220" s="23"/>
      <c r="M220" s="22"/>
      <c r="N220" s="22"/>
      <c r="O220" s="22"/>
      <c r="P220" s="22"/>
      <c r="Q220" s="22"/>
    </row>
    <row r="221" spans="1:17" ht="26.4">
      <c r="A221" s="18">
        <v>216</v>
      </c>
      <c r="B221" s="19" t="s">
        <v>442</v>
      </c>
      <c r="C221" s="20" t="s">
        <v>443</v>
      </c>
      <c r="D221" s="21">
        <v>1628</v>
      </c>
      <c r="E221" s="22">
        <f t="shared" si="35"/>
        <v>1.790860672568726E-3</v>
      </c>
      <c r="F221" s="23">
        <v>7300</v>
      </c>
      <c r="G221" s="22">
        <f t="shared" ref="G221:G227" si="40">PRODUCT(F221,100,1/76730505)</f>
        <v>9.5138172230197111E-3</v>
      </c>
      <c r="H221" s="23"/>
      <c r="I221" s="22">
        <f t="shared" ref="I221:I227" si="41">PRODUCT(H221,100,1/90947062)</f>
        <v>1.099540741623957E-6</v>
      </c>
      <c r="J221" s="23"/>
      <c r="K221" s="22">
        <f t="shared" ref="K221:K227" si="42">PRODUCT(J221,100,1/96663073)</f>
        <v>1.0345212178387913E-6</v>
      </c>
      <c r="L221" s="23">
        <v>400</v>
      </c>
      <c r="M221" s="22">
        <f t="shared" ref="M221:M227" si="43">PRODUCT(L221,100,1/77807805)</f>
        <v>5.1408724356123399E-4</v>
      </c>
      <c r="N221" s="22">
        <f>PRODUCT(D221-F221,100,1/F221)</f>
        <v>-77.698630136986296</v>
      </c>
      <c r="O221" s="22"/>
      <c r="P221" s="22"/>
      <c r="Q221" s="22">
        <f>PRODUCT(J221-L221,100,1/L221)</f>
        <v>-100</v>
      </c>
    </row>
    <row r="222" spans="1:17">
      <c r="A222" s="18">
        <v>217</v>
      </c>
      <c r="B222" s="19" t="s">
        <v>444</v>
      </c>
      <c r="C222" s="20" t="s">
        <v>445</v>
      </c>
      <c r="D222" s="21">
        <v>1541</v>
      </c>
      <c r="E222" s="22">
        <f t="shared" si="35"/>
        <v>1.695157430238579E-3</v>
      </c>
      <c r="F222" s="23">
        <v>32036</v>
      </c>
      <c r="G222" s="22">
        <f t="shared" si="40"/>
        <v>4.1751321720090336E-2</v>
      </c>
      <c r="H222" s="23">
        <v>572</v>
      </c>
      <c r="I222" s="22">
        <f t="shared" si="41"/>
        <v>6.2893730420890339E-4</v>
      </c>
      <c r="J222" s="23">
        <v>101012</v>
      </c>
      <c r="K222" s="22">
        <f t="shared" si="42"/>
        <v>0.10449905725633199</v>
      </c>
      <c r="L222" s="23"/>
      <c r="M222" s="22">
        <f t="shared" si="43"/>
        <v>1.285218108903085E-6</v>
      </c>
      <c r="N222" s="22">
        <f>PRODUCT(D222-F222,100,1/F222)</f>
        <v>-95.189786490198529</v>
      </c>
      <c r="O222" s="22">
        <f>PRODUCT(F222-H222,100,1/H222)</f>
        <v>5500.6993006993007</v>
      </c>
      <c r="P222" s="22">
        <f>PRODUCT(H222-J222,100,1/J222)</f>
        <v>-99.433730645863847</v>
      </c>
      <c r="Q222" s="22"/>
    </row>
    <row r="223" spans="1:17" ht="26.4">
      <c r="A223" s="18">
        <v>218</v>
      </c>
      <c r="B223" s="19" t="s">
        <v>446</v>
      </c>
      <c r="C223" s="20" t="s">
        <v>447</v>
      </c>
      <c r="D223" s="21">
        <v>1494</v>
      </c>
      <c r="E223" s="22">
        <f t="shared" si="35"/>
        <v>1.6434556786349365E-3</v>
      </c>
      <c r="F223" s="23">
        <v>298</v>
      </c>
      <c r="G223" s="22">
        <f t="shared" si="40"/>
        <v>3.8837226472053065E-4</v>
      </c>
      <c r="H223" s="23">
        <v>166</v>
      </c>
      <c r="I223" s="22">
        <f t="shared" si="41"/>
        <v>1.8252376310957686E-4</v>
      </c>
      <c r="J223" s="23"/>
      <c r="K223" s="22">
        <f t="shared" si="42"/>
        <v>1.0345212178387913E-6</v>
      </c>
      <c r="L223" s="23">
        <v>4474</v>
      </c>
      <c r="M223" s="22">
        <f t="shared" si="43"/>
        <v>5.7500658192324028E-3</v>
      </c>
      <c r="N223" s="22">
        <f>PRODUCT(D223-F223,100,1/F223)</f>
        <v>401.34228187919462</v>
      </c>
      <c r="O223" s="22">
        <f>PRODUCT(F223-H223,100,1/H223)</f>
        <v>79.518072289156635</v>
      </c>
      <c r="P223" s="22" t="e">
        <f>PRODUCT(H223-J223,100,1/J223)</f>
        <v>#DIV/0!</v>
      </c>
      <c r="Q223" s="22">
        <f>PRODUCT(J223-L223,100,1/L223)</f>
        <v>-100</v>
      </c>
    </row>
    <row r="224" spans="1:17" ht="26.4">
      <c r="A224" s="18">
        <v>219</v>
      </c>
      <c r="B224" s="19" t="s">
        <v>448</v>
      </c>
      <c r="C224" s="20" t="s">
        <v>449</v>
      </c>
      <c r="D224" s="21">
        <v>1484</v>
      </c>
      <c r="E224" s="22">
        <f t="shared" si="35"/>
        <v>1.6324553059533103E-3</v>
      </c>
      <c r="F224" s="23">
        <v>23</v>
      </c>
      <c r="G224" s="22">
        <f t="shared" si="40"/>
        <v>2.9975040565678539E-5</v>
      </c>
      <c r="H224" s="23"/>
      <c r="I224" s="22">
        <f t="shared" si="41"/>
        <v>1.099540741623957E-6</v>
      </c>
      <c r="J224" s="23">
        <v>7403</v>
      </c>
      <c r="K224" s="22">
        <f t="shared" si="42"/>
        <v>7.6585605756605722E-3</v>
      </c>
      <c r="L224" s="23"/>
      <c r="M224" s="22">
        <f t="shared" si="43"/>
        <v>1.285218108903085E-6</v>
      </c>
      <c r="N224" s="22">
        <f>PRODUCT(D224-F224,100,1/F224)</f>
        <v>6352.173913043478</v>
      </c>
      <c r="O224" s="22"/>
      <c r="P224" s="22">
        <f>PRODUCT(H224-J224,100,1/J224)</f>
        <v>-100</v>
      </c>
      <c r="Q224" s="22"/>
    </row>
    <row r="225" spans="1:17" ht="52.8">
      <c r="A225" s="18">
        <v>220</v>
      </c>
      <c r="B225" s="19" t="s">
        <v>450</v>
      </c>
      <c r="C225" s="20" t="s">
        <v>451</v>
      </c>
      <c r="D225" s="21">
        <v>1473</v>
      </c>
      <c r="E225" s="22">
        <f t="shared" si="35"/>
        <v>1.6203548960035217E-3</v>
      </c>
      <c r="F225" s="23"/>
      <c r="G225" s="22">
        <f t="shared" si="40"/>
        <v>1.3032626332903713E-6</v>
      </c>
      <c r="H225" s="23"/>
      <c r="I225" s="22">
        <f t="shared" si="41"/>
        <v>1.099540741623957E-6</v>
      </c>
      <c r="J225" s="23">
        <v>1735</v>
      </c>
      <c r="K225" s="22">
        <f t="shared" si="42"/>
        <v>1.794894312950303E-3</v>
      </c>
      <c r="L225" s="23"/>
      <c r="M225" s="22">
        <f t="shared" si="43"/>
        <v>1.285218108903085E-6</v>
      </c>
      <c r="N225" s="22"/>
      <c r="O225" s="22"/>
      <c r="P225" s="22">
        <f>PRODUCT(H225-J225,100,1/J225)</f>
        <v>-100</v>
      </c>
      <c r="Q225" s="22"/>
    </row>
    <row r="226" spans="1:17" ht="26.4">
      <c r="A226" s="18">
        <v>221</v>
      </c>
      <c r="B226" s="19" t="s">
        <v>452</v>
      </c>
      <c r="C226" s="20" t="s">
        <v>453</v>
      </c>
      <c r="D226" s="21">
        <v>1402</v>
      </c>
      <c r="E226" s="22">
        <f t="shared" si="35"/>
        <v>1.5422522499639766E-3</v>
      </c>
      <c r="F226" s="23">
        <v>1348</v>
      </c>
      <c r="G226" s="22">
        <f t="shared" si="40"/>
        <v>1.7567980296754205E-3</v>
      </c>
      <c r="H226" s="23"/>
      <c r="I226" s="22">
        <f t="shared" si="41"/>
        <v>1.099540741623957E-6</v>
      </c>
      <c r="J226" s="23"/>
      <c r="K226" s="22">
        <f t="shared" si="42"/>
        <v>1.0345212178387913E-6</v>
      </c>
      <c r="L226" s="23">
        <v>428</v>
      </c>
      <c r="M226" s="22">
        <f t="shared" si="43"/>
        <v>5.5007335061052042E-4</v>
      </c>
      <c r="N226" s="22">
        <f>PRODUCT(D226-F226,100,1/F226)</f>
        <v>4.0059347181008906</v>
      </c>
      <c r="O226" s="22"/>
      <c r="P226" s="22"/>
      <c r="Q226" s="22">
        <f>PRODUCT(J226-L226,100,1/L226)</f>
        <v>-99.999999999999986</v>
      </c>
    </row>
    <row r="227" spans="1:17">
      <c r="A227" s="18">
        <v>222</v>
      </c>
      <c r="B227" s="19" t="s">
        <v>454</v>
      </c>
      <c r="C227" s="20" t="s">
        <v>455</v>
      </c>
      <c r="D227" s="21">
        <v>1386</v>
      </c>
      <c r="E227" s="22">
        <f t="shared" si="35"/>
        <v>1.5246516536733749E-3</v>
      </c>
      <c r="F227" s="23">
        <v>2315</v>
      </c>
      <c r="G227" s="22">
        <f t="shared" si="40"/>
        <v>3.0170529960672097E-3</v>
      </c>
      <c r="H227" s="23"/>
      <c r="I227" s="22">
        <f t="shared" si="41"/>
        <v>1.099540741623957E-6</v>
      </c>
      <c r="J227" s="23"/>
      <c r="K227" s="22">
        <f t="shared" si="42"/>
        <v>1.0345212178387913E-6</v>
      </c>
      <c r="L227" s="23">
        <v>2148</v>
      </c>
      <c r="M227" s="22">
        <f t="shared" si="43"/>
        <v>2.7606484979238268E-3</v>
      </c>
      <c r="N227" s="22">
        <f>PRODUCT(D227-F227,100,1/F227)</f>
        <v>-40.129589632829372</v>
      </c>
      <c r="O227" s="22"/>
      <c r="P227" s="22"/>
      <c r="Q227" s="22">
        <f>PRODUCT(J227-L227,100,1/L227)</f>
        <v>-100</v>
      </c>
    </row>
    <row r="228" spans="1:17">
      <c r="A228" s="18">
        <v>223</v>
      </c>
      <c r="B228" s="24" t="s">
        <v>456</v>
      </c>
      <c r="C228" s="25" t="s">
        <v>457</v>
      </c>
      <c r="D228" s="21">
        <v>1260</v>
      </c>
      <c r="E228" s="22">
        <f t="shared" si="35"/>
        <v>1.3860469578848861E-3</v>
      </c>
      <c r="F228" s="23"/>
      <c r="G228" s="22"/>
      <c r="H228" s="23"/>
      <c r="I228" s="22"/>
      <c r="J228" s="23"/>
      <c r="K228" s="22"/>
      <c r="L228" s="23"/>
      <c r="M228" s="22"/>
      <c r="N228" s="22"/>
      <c r="O228" s="22"/>
      <c r="P228" s="22"/>
      <c r="Q228" s="22"/>
    </row>
    <row r="229" spans="1:17" ht="39.6">
      <c r="A229" s="18">
        <v>224</v>
      </c>
      <c r="B229" s="19" t="s">
        <v>458</v>
      </c>
      <c r="C229" s="20" t="s">
        <v>459</v>
      </c>
      <c r="D229" s="21">
        <v>1239</v>
      </c>
      <c r="E229" s="22">
        <f t="shared" si="35"/>
        <v>1.3629461752534713E-3</v>
      </c>
      <c r="F229" s="23">
        <v>30713</v>
      </c>
      <c r="G229" s="22">
        <f>PRODUCT(F229,100,1/76730505)</f>
        <v>4.002710525624717E-2</v>
      </c>
      <c r="H229" s="23">
        <v>22069</v>
      </c>
      <c r="I229" s="22">
        <f>PRODUCT(H229,100,1/90947062)</f>
        <v>2.4265764626899108E-2</v>
      </c>
      <c r="J229" s="23">
        <v>102083</v>
      </c>
      <c r="K229" s="22">
        <f>PRODUCT(J229,100,1/96663073)</f>
        <v>0.10560702948063734</v>
      </c>
      <c r="L229" s="23">
        <v>72324</v>
      </c>
      <c r="M229" s="22">
        <f>PRODUCT(L229,100,1/77807805)</f>
        <v>9.2952114508306719E-2</v>
      </c>
      <c r="N229" s="22">
        <f>PRODUCT(D229-F229,100,1/F229)</f>
        <v>-95.965877641389653</v>
      </c>
      <c r="O229" s="22">
        <f>PRODUCT(F229-H229,100,1/H229)</f>
        <v>39.16806379990031</v>
      </c>
      <c r="P229" s="22">
        <f>PRODUCT(H229-J229,100,1/J229)</f>
        <v>-78.38131716348461</v>
      </c>
      <c r="Q229" s="22">
        <f>PRODUCT(J229-L229,100,1/L229)</f>
        <v>41.146783916818762</v>
      </c>
    </row>
    <row r="230" spans="1:17">
      <c r="A230" s="18">
        <v>225</v>
      </c>
      <c r="B230" s="24" t="s">
        <v>460</v>
      </c>
      <c r="C230" s="25" t="s">
        <v>461</v>
      </c>
      <c r="D230" s="21">
        <v>1200</v>
      </c>
      <c r="E230" s="22">
        <f t="shared" si="35"/>
        <v>1.3200447217951298E-3</v>
      </c>
      <c r="F230" s="23"/>
      <c r="G230" s="22"/>
      <c r="H230" s="23"/>
      <c r="I230" s="22"/>
      <c r="J230" s="23"/>
      <c r="K230" s="22"/>
      <c r="L230" s="23"/>
      <c r="M230" s="22"/>
      <c r="N230" s="22"/>
      <c r="O230" s="22"/>
      <c r="P230" s="22"/>
      <c r="Q230" s="22"/>
    </row>
    <row r="231" spans="1:17" ht="39.6">
      <c r="A231" s="18">
        <v>226</v>
      </c>
      <c r="B231" s="19" t="s">
        <v>462</v>
      </c>
      <c r="C231" s="20" t="s">
        <v>463</v>
      </c>
      <c r="D231" s="21">
        <v>1177</v>
      </c>
      <c r="E231" s="22">
        <f t="shared" si="35"/>
        <v>1.2947438646273898E-3</v>
      </c>
      <c r="F231" s="23"/>
      <c r="G231" s="22">
        <f t="shared" ref="G231:G242" si="44">PRODUCT(F231,100,1/76730505)</f>
        <v>1.3032626332903713E-6</v>
      </c>
      <c r="H231" s="23">
        <v>1428</v>
      </c>
      <c r="I231" s="22">
        <f t="shared" ref="I231:I242" si="45">PRODUCT(H231,100,1/90947062)</f>
        <v>1.5701441790390105E-3</v>
      </c>
      <c r="J231" s="23"/>
      <c r="K231" s="22">
        <f t="shared" ref="K231:K242" si="46">PRODUCT(J231,100,1/96663073)</f>
        <v>1.0345212178387913E-6</v>
      </c>
      <c r="L231" s="23"/>
      <c r="M231" s="22">
        <f t="shared" ref="M231:M242" si="47">PRODUCT(L231,100,1/77807805)</f>
        <v>1.285218108903085E-6</v>
      </c>
      <c r="N231" s="22"/>
      <c r="O231" s="22">
        <f>PRODUCT(F231-H231,100,1/H231)</f>
        <v>-100</v>
      </c>
      <c r="P231" s="22"/>
      <c r="Q231" s="22"/>
    </row>
    <row r="232" spans="1:17" ht="52.8">
      <c r="A232" s="18">
        <v>227</v>
      </c>
      <c r="B232" s="19" t="s">
        <v>464</v>
      </c>
      <c r="C232" s="20" t="s">
        <v>465</v>
      </c>
      <c r="D232" s="21">
        <v>1162</v>
      </c>
      <c r="E232" s="22">
        <f t="shared" si="35"/>
        <v>1.2782433056049505E-3</v>
      </c>
      <c r="F232" s="23">
        <v>12004</v>
      </c>
      <c r="G232" s="22">
        <f t="shared" si="44"/>
        <v>1.5644364650017617E-2</v>
      </c>
      <c r="H232" s="23">
        <v>4353</v>
      </c>
      <c r="I232" s="22">
        <f t="shared" si="45"/>
        <v>4.7863008482890851E-3</v>
      </c>
      <c r="J232" s="23">
        <v>90129</v>
      </c>
      <c r="K232" s="22">
        <f t="shared" si="46"/>
        <v>9.3240362842592434E-2</v>
      </c>
      <c r="L232" s="23">
        <v>8902</v>
      </c>
      <c r="M232" s="22">
        <f t="shared" si="47"/>
        <v>1.1441011605455263E-2</v>
      </c>
      <c r="N232" s="22">
        <f>PRODUCT(D232-F232,100,1/F232)</f>
        <v>-90.319893368877047</v>
      </c>
      <c r="O232" s="22">
        <f>PRODUCT(F232-H232,100,1/H232)</f>
        <v>175.7638410291753</v>
      </c>
      <c r="P232" s="22">
        <f>PRODUCT(H232-J232,100,1/J232)</f>
        <v>-95.170255966448096</v>
      </c>
      <c r="Q232" s="22">
        <f>PRODUCT(J232-L232,100,1/L232)</f>
        <v>912.45787463491342</v>
      </c>
    </row>
    <row r="233" spans="1:17" ht="39.6">
      <c r="A233" s="18">
        <v>228</v>
      </c>
      <c r="B233" s="19" t="s">
        <v>466</v>
      </c>
      <c r="C233" s="20" t="s">
        <v>467</v>
      </c>
      <c r="D233" s="21">
        <v>1123</v>
      </c>
      <c r="E233" s="22">
        <f t="shared" si="35"/>
        <v>1.235341852146609E-3</v>
      </c>
      <c r="F233" s="23">
        <v>1903</v>
      </c>
      <c r="G233" s="22">
        <f t="shared" si="44"/>
        <v>2.4801087911515765E-3</v>
      </c>
      <c r="H233" s="23"/>
      <c r="I233" s="22">
        <f t="shared" si="45"/>
        <v>1.099540741623957E-6</v>
      </c>
      <c r="J233" s="23">
        <v>333</v>
      </c>
      <c r="K233" s="22">
        <f t="shared" si="46"/>
        <v>3.4449556554031754E-4</v>
      </c>
      <c r="L233" s="23"/>
      <c r="M233" s="22">
        <f t="shared" si="47"/>
        <v>1.285218108903085E-6</v>
      </c>
      <c r="N233" s="22">
        <f>PRODUCT(D233-F233,100,1/F233)</f>
        <v>-40.987913820283758</v>
      </c>
      <c r="O233" s="22"/>
      <c r="P233" s="22">
        <f>PRODUCT(H233-J233,100,1/J233)</f>
        <v>-100</v>
      </c>
      <c r="Q233" s="22"/>
    </row>
    <row r="234" spans="1:17" ht="26.4">
      <c r="A234" s="18">
        <v>229</v>
      </c>
      <c r="B234" s="19" t="s">
        <v>468</v>
      </c>
      <c r="C234" s="20" t="s">
        <v>469</v>
      </c>
      <c r="D234" s="21">
        <v>1006</v>
      </c>
      <c r="E234" s="22">
        <f t="shared" si="35"/>
        <v>1.1066374917715837E-3</v>
      </c>
      <c r="F234" s="23">
        <v>1486</v>
      </c>
      <c r="G234" s="22">
        <f t="shared" si="44"/>
        <v>1.9366482730694917E-3</v>
      </c>
      <c r="H234" s="23">
        <v>1208</v>
      </c>
      <c r="I234" s="22">
        <f t="shared" si="45"/>
        <v>1.32824521588174E-3</v>
      </c>
      <c r="J234" s="23">
        <v>562</v>
      </c>
      <c r="K234" s="22">
        <f t="shared" si="46"/>
        <v>5.8140092442540074E-4</v>
      </c>
      <c r="L234" s="23">
        <v>9067</v>
      </c>
      <c r="M234" s="22">
        <f t="shared" si="47"/>
        <v>1.1653072593424272E-2</v>
      </c>
      <c r="N234" s="22">
        <f>PRODUCT(D234-F234,100,1/F234)</f>
        <v>-32.301480484522209</v>
      </c>
      <c r="O234" s="22">
        <f>PRODUCT(F234-H234,100,1/H234)</f>
        <v>23.013245033112582</v>
      </c>
      <c r="P234" s="22">
        <f>PRODUCT(H234-J234,100,1/J234)</f>
        <v>114.94661921708185</v>
      </c>
      <c r="Q234" s="22">
        <f>PRODUCT(J234-L234,100,1/L234)</f>
        <v>-93.801698466968134</v>
      </c>
    </row>
    <row r="235" spans="1:17" ht="26.4">
      <c r="A235" s="18">
        <v>230</v>
      </c>
      <c r="B235" s="19" t="s">
        <v>470</v>
      </c>
      <c r="C235" s="20" t="s">
        <v>471</v>
      </c>
      <c r="D235" s="21">
        <v>980</v>
      </c>
      <c r="E235" s="22">
        <f t="shared" si="35"/>
        <v>1.078036522799356E-3</v>
      </c>
      <c r="F235" s="23">
        <v>108</v>
      </c>
      <c r="G235" s="22">
        <f t="shared" si="44"/>
        <v>1.4075236439536009E-4</v>
      </c>
      <c r="H235" s="23">
        <v>1134</v>
      </c>
      <c r="I235" s="22">
        <f t="shared" si="45"/>
        <v>1.2468792010015672E-3</v>
      </c>
      <c r="J235" s="23">
        <v>50000</v>
      </c>
      <c r="K235" s="22">
        <f t="shared" si="46"/>
        <v>5.1726060891939568E-2</v>
      </c>
      <c r="L235" s="23"/>
      <c r="M235" s="22">
        <f t="shared" si="47"/>
        <v>1.285218108903085E-6</v>
      </c>
      <c r="N235" s="22">
        <f>PRODUCT(D235-F235,100,1/F235)</f>
        <v>807.40740740740739</v>
      </c>
      <c r="O235" s="22">
        <f>PRODUCT(F235-H235,100,1/H235)</f>
        <v>-90.476190476190467</v>
      </c>
      <c r="P235" s="22">
        <f>PRODUCT(H235-J235,100,1/J235)</f>
        <v>-97.732000000000014</v>
      </c>
      <c r="Q235" s="22"/>
    </row>
    <row r="236" spans="1:17" ht="39.6">
      <c r="A236" s="18">
        <v>231</v>
      </c>
      <c r="B236" s="19" t="s">
        <v>472</v>
      </c>
      <c r="C236" s="20" t="s">
        <v>473</v>
      </c>
      <c r="D236" s="21">
        <v>894</v>
      </c>
      <c r="E236" s="22">
        <f t="shared" si="35"/>
        <v>9.8343331773737171E-4</v>
      </c>
      <c r="F236" s="23">
        <v>1239</v>
      </c>
      <c r="G236" s="22">
        <f t="shared" si="44"/>
        <v>1.61474240264677E-3</v>
      </c>
      <c r="H236" s="23">
        <v>2544</v>
      </c>
      <c r="I236" s="22">
        <f t="shared" si="45"/>
        <v>2.7972316466913466E-3</v>
      </c>
      <c r="J236" s="23">
        <v>1897</v>
      </c>
      <c r="K236" s="22">
        <f t="shared" si="46"/>
        <v>1.9624867502401871E-3</v>
      </c>
      <c r="L236" s="23"/>
      <c r="M236" s="22">
        <f t="shared" si="47"/>
        <v>1.285218108903085E-6</v>
      </c>
      <c r="N236" s="22">
        <f>PRODUCT(D236-F236,100,1/F236)</f>
        <v>-27.845036319612589</v>
      </c>
      <c r="O236" s="22">
        <f>PRODUCT(F236-H236,100,1/H236)</f>
        <v>-51.297169811320757</v>
      </c>
      <c r="P236" s="22">
        <f>PRODUCT(H236-J236,100,1/J236)</f>
        <v>34.106483921982075</v>
      </c>
      <c r="Q236" s="22"/>
    </row>
    <row r="237" spans="1:17" ht="39.6">
      <c r="A237" s="18">
        <v>232</v>
      </c>
      <c r="B237" s="19" t="s">
        <v>474</v>
      </c>
      <c r="C237" s="20" t="s">
        <v>475</v>
      </c>
      <c r="D237" s="21">
        <v>889</v>
      </c>
      <c r="E237" s="22">
        <f t="shared" si="35"/>
        <v>9.7793313139655862E-4</v>
      </c>
      <c r="F237" s="23">
        <v>16574</v>
      </c>
      <c r="G237" s="22">
        <f t="shared" si="44"/>
        <v>2.1600274884154613E-2</v>
      </c>
      <c r="H237" s="23">
        <v>4541</v>
      </c>
      <c r="I237" s="22">
        <f t="shared" si="45"/>
        <v>4.9930145077143884E-3</v>
      </c>
      <c r="J237" s="23">
        <v>24120</v>
      </c>
      <c r="K237" s="22">
        <f t="shared" si="46"/>
        <v>2.495265177427165E-2</v>
      </c>
      <c r="L237" s="23">
        <v>16732</v>
      </c>
      <c r="M237" s="22">
        <f t="shared" si="47"/>
        <v>2.1504269398166419E-2</v>
      </c>
      <c r="N237" s="22">
        <f>PRODUCT(D237-F237,100,1/F237)</f>
        <v>-94.636177144925796</v>
      </c>
      <c r="O237" s="22">
        <f>PRODUCT(F237-H237,100,1/H237)</f>
        <v>264.98568597225278</v>
      </c>
      <c r="P237" s="22">
        <f>PRODUCT(H237-J237,100,1/J237)</f>
        <v>-81.173300165837475</v>
      </c>
      <c r="Q237" s="22">
        <f>PRODUCT(J237-L237,100,1/L237)</f>
        <v>44.15491274205116</v>
      </c>
    </row>
    <row r="238" spans="1:17" ht="52.8">
      <c r="A238" s="18">
        <v>233</v>
      </c>
      <c r="B238" s="19" t="s">
        <v>476</v>
      </c>
      <c r="C238" s="20" t="s">
        <v>477</v>
      </c>
      <c r="D238" s="21">
        <v>859</v>
      </c>
      <c r="E238" s="22">
        <f t="shared" si="35"/>
        <v>9.4493201335168033E-4</v>
      </c>
      <c r="F238" s="23">
        <v>71906</v>
      </c>
      <c r="G238" s="22">
        <f t="shared" si="44"/>
        <v>9.3712402909377435E-2</v>
      </c>
      <c r="H238" s="23">
        <v>50</v>
      </c>
      <c r="I238" s="22">
        <f t="shared" si="45"/>
        <v>5.4977037081197846E-5</v>
      </c>
      <c r="J238" s="23">
        <v>1929</v>
      </c>
      <c r="K238" s="22">
        <f t="shared" si="46"/>
        <v>1.9955914292110284E-3</v>
      </c>
      <c r="L238" s="23"/>
      <c r="M238" s="22">
        <f t="shared" si="47"/>
        <v>1.285218108903085E-6</v>
      </c>
      <c r="N238" s="22">
        <f>PRODUCT(D238-F238,100,1/F238)</f>
        <v>-98.80538480794371</v>
      </c>
      <c r="O238" s="22">
        <f>PRODUCT(F238-H238,100,1/H238)</f>
        <v>143712</v>
      </c>
      <c r="P238" s="22">
        <f>PRODUCT(H238-J238,100,1/J238)</f>
        <v>-97.407983411093838</v>
      </c>
      <c r="Q238" s="22"/>
    </row>
    <row r="239" spans="1:17" ht="52.8">
      <c r="A239" s="18">
        <v>234</v>
      </c>
      <c r="B239" s="19" t="s">
        <v>478</v>
      </c>
      <c r="C239" s="20" t="s">
        <v>479</v>
      </c>
      <c r="D239" s="21">
        <v>859</v>
      </c>
      <c r="E239" s="22">
        <f t="shared" si="35"/>
        <v>9.4493201335168033E-4</v>
      </c>
      <c r="F239" s="23">
        <v>1181</v>
      </c>
      <c r="G239" s="22">
        <f t="shared" si="44"/>
        <v>1.5391531699159285E-3</v>
      </c>
      <c r="H239" s="23">
        <v>792</v>
      </c>
      <c r="I239" s="22">
        <f t="shared" si="45"/>
        <v>8.7083626736617395E-4</v>
      </c>
      <c r="J239" s="23">
        <v>233527</v>
      </c>
      <c r="K239" s="22">
        <f t="shared" si="46"/>
        <v>0.24158863643823944</v>
      </c>
      <c r="L239" s="23">
        <v>163807</v>
      </c>
      <c r="M239" s="22">
        <f t="shared" si="47"/>
        <v>0.21052772276508766</v>
      </c>
      <c r="N239" s="22">
        <f>PRODUCT(D239-F239,100,1/F239)</f>
        <v>-27.265029635901776</v>
      </c>
      <c r="O239" s="22">
        <f>PRODUCT(F239-H239,100,1/H239)</f>
        <v>49.116161616161619</v>
      </c>
      <c r="P239" s="22">
        <f>PRODUCT(H239-J239,100,1/J239)</f>
        <v>-99.660852920647301</v>
      </c>
      <c r="Q239" s="22">
        <f>PRODUCT(J239-L239,100,1/L239)</f>
        <v>42.562283663091321</v>
      </c>
    </row>
    <row r="240" spans="1:17" ht="52.8">
      <c r="A240" s="18">
        <v>235</v>
      </c>
      <c r="B240" s="19" t="s">
        <v>480</v>
      </c>
      <c r="C240" s="20" t="s">
        <v>481</v>
      </c>
      <c r="D240" s="21">
        <v>833</v>
      </c>
      <c r="E240" s="22">
        <f t="shared" si="35"/>
        <v>9.1633104437945252E-4</v>
      </c>
      <c r="F240" s="23"/>
      <c r="G240" s="22">
        <f t="shared" si="44"/>
        <v>1.3032626332903713E-6</v>
      </c>
      <c r="H240" s="23">
        <v>664</v>
      </c>
      <c r="I240" s="22">
        <f t="shared" si="45"/>
        <v>7.3009505243830744E-4</v>
      </c>
      <c r="J240" s="23"/>
      <c r="K240" s="22">
        <f t="shared" si="46"/>
        <v>1.0345212178387913E-6</v>
      </c>
      <c r="L240" s="23"/>
      <c r="M240" s="22">
        <f t="shared" si="47"/>
        <v>1.285218108903085E-6</v>
      </c>
      <c r="N240" s="22"/>
      <c r="O240" s="22">
        <f>PRODUCT(F240-H240,100,1/H240)</f>
        <v>-100</v>
      </c>
      <c r="P240" s="22"/>
      <c r="Q240" s="22"/>
    </row>
    <row r="241" spans="1:17">
      <c r="A241" s="18">
        <v>236</v>
      </c>
      <c r="B241" s="19" t="s">
        <v>482</v>
      </c>
      <c r="C241" s="20" t="s">
        <v>483</v>
      </c>
      <c r="D241" s="21">
        <v>829</v>
      </c>
      <c r="E241" s="22">
        <f t="shared" si="35"/>
        <v>9.1193089530680214E-4</v>
      </c>
      <c r="F241" s="23">
        <v>6265</v>
      </c>
      <c r="G241" s="22">
        <f t="shared" si="44"/>
        <v>8.1649403975641768E-3</v>
      </c>
      <c r="H241" s="23">
        <v>26680</v>
      </c>
      <c r="I241" s="22">
        <f t="shared" si="45"/>
        <v>2.9335746986527172E-2</v>
      </c>
      <c r="J241" s="23">
        <v>7528</v>
      </c>
      <c r="K241" s="22">
        <f t="shared" si="46"/>
        <v>7.7878757278904212E-3</v>
      </c>
      <c r="L241" s="23">
        <v>14996</v>
      </c>
      <c r="M241" s="22">
        <f t="shared" si="47"/>
        <v>1.9273130761110664E-2</v>
      </c>
      <c r="N241" s="22">
        <f>PRODUCT(D241-F241,100,1/F241)</f>
        <v>-86.767757382282511</v>
      </c>
      <c r="O241" s="22">
        <f>PRODUCT(F241-H241,100,1/H241)</f>
        <v>-76.517991004497745</v>
      </c>
      <c r="P241" s="22">
        <f>PRODUCT(H241-J241,100,1/J241)</f>
        <v>254.41020191285864</v>
      </c>
      <c r="Q241" s="22">
        <f>PRODUCT(J241-L241,100,1/L241)</f>
        <v>-49.799946652440646</v>
      </c>
    </row>
    <row r="242" spans="1:17" ht="52.8">
      <c r="A242" s="18">
        <v>237</v>
      </c>
      <c r="B242" s="19" t="s">
        <v>484</v>
      </c>
      <c r="C242" s="20" t="s">
        <v>485</v>
      </c>
      <c r="D242" s="21">
        <v>825</v>
      </c>
      <c r="E242" s="22">
        <f t="shared" si="35"/>
        <v>9.0753074623415165E-4</v>
      </c>
      <c r="F242" s="23"/>
      <c r="G242" s="22">
        <f t="shared" si="44"/>
        <v>1.3032626332903713E-6</v>
      </c>
      <c r="H242" s="23">
        <v>14428</v>
      </c>
      <c r="I242" s="22">
        <f t="shared" si="45"/>
        <v>1.586417382015045E-2</v>
      </c>
      <c r="J242" s="23">
        <v>1750</v>
      </c>
      <c r="K242" s="22">
        <f t="shared" si="46"/>
        <v>1.8104121312178848E-3</v>
      </c>
      <c r="L242" s="23">
        <v>151</v>
      </c>
      <c r="M242" s="22">
        <f t="shared" si="47"/>
        <v>1.9406793444436585E-4</v>
      </c>
      <c r="N242" s="22"/>
      <c r="O242" s="22">
        <f>PRODUCT(F242-H242,100,1/H242)</f>
        <v>-100</v>
      </c>
      <c r="P242" s="22">
        <f>PRODUCT(H242-J242,100,1/J242)</f>
        <v>724.45714285714291</v>
      </c>
      <c r="Q242" s="22">
        <f>PRODUCT(J242-L242,100,1/L242)</f>
        <v>1058.9403973509934</v>
      </c>
    </row>
    <row r="243" spans="1:17">
      <c r="A243" s="18">
        <v>238</v>
      </c>
      <c r="B243" s="24" t="s">
        <v>486</v>
      </c>
      <c r="C243" s="25" t="s">
        <v>487</v>
      </c>
      <c r="D243" s="21">
        <v>780</v>
      </c>
      <c r="E243" s="22">
        <f t="shared" si="35"/>
        <v>8.5802906916683432E-4</v>
      </c>
      <c r="F243" s="23"/>
      <c r="G243" s="22"/>
      <c r="H243" s="23"/>
      <c r="I243" s="22"/>
      <c r="J243" s="23"/>
      <c r="K243" s="22"/>
      <c r="L243" s="23"/>
      <c r="M243" s="22"/>
      <c r="N243" s="22"/>
      <c r="O243" s="22"/>
      <c r="P243" s="22"/>
      <c r="Q243" s="22"/>
    </row>
    <row r="244" spans="1:17" ht="52.8">
      <c r="A244" s="18">
        <v>239</v>
      </c>
      <c r="B244" s="19" t="s">
        <v>488</v>
      </c>
      <c r="C244" s="20" t="s">
        <v>489</v>
      </c>
      <c r="D244" s="21">
        <v>777</v>
      </c>
      <c r="E244" s="22">
        <f t="shared" si="35"/>
        <v>8.5472895736234643E-4</v>
      </c>
      <c r="F244" s="23">
        <v>4280</v>
      </c>
      <c r="G244" s="22">
        <f>PRODUCT(F244,100,1/76730505)</f>
        <v>5.5779640704827892E-3</v>
      </c>
      <c r="H244" s="23"/>
      <c r="I244" s="22">
        <f>PRODUCT(H244,100,1/90947062)</f>
        <v>1.099540741623957E-6</v>
      </c>
      <c r="J244" s="23">
        <v>426</v>
      </c>
      <c r="K244" s="22">
        <f>PRODUCT(J244,100,1/96663073)</f>
        <v>4.4070603879932515E-4</v>
      </c>
      <c r="L244" s="23">
        <v>1425</v>
      </c>
      <c r="M244" s="22">
        <f>PRODUCT(L244,100,1/77807805)</f>
        <v>1.8314358051868961E-3</v>
      </c>
      <c r="N244" s="22">
        <f>PRODUCT(D244-F244,100,1/F244)</f>
        <v>-81.845794392523374</v>
      </c>
      <c r="O244" s="22"/>
      <c r="P244" s="22">
        <f>PRODUCT(H244-J244,100,1/J244)</f>
        <v>-100</v>
      </c>
      <c r="Q244" s="22">
        <f>PRODUCT(J244-L244,100,1/L244)</f>
        <v>-70.105263157894726</v>
      </c>
    </row>
    <row r="245" spans="1:17">
      <c r="A245" s="18">
        <v>240</v>
      </c>
      <c r="B245" s="19" t="s">
        <v>490</v>
      </c>
      <c r="C245" s="20" t="s">
        <v>491</v>
      </c>
      <c r="D245" s="21">
        <v>708</v>
      </c>
      <c r="E245" s="22">
        <f t="shared" si="35"/>
        <v>7.7882638585912648E-4</v>
      </c>
      <c r="F245" s="23"/>
      <c r="G245" s="22">
        <f>PRODUCT(F245,100,1/76730505)</f>
        <v>1.3032626332903713E-6</v>
      </c>
      <c r="H245" s="23">
        <v>146</v>
      </c>
      <c r="I245" s="22">
        <f>PRODUCT(H245,100,1/90947062)</f>
        <v>1.6053294827709773E-4</v>
      </c>
      <c r="J245" s="23">
        <v>73</v>
      </c>
      <c r="K245" s="22">
        <f>PRODUCT(J245,100,1/96663073)</f>
        <v>7.5520048902231774E-5</v>
      </c>
      <c r="L245" s="23">
        <v>7453</v>
      </c>
      <c r="M245" s="22">
        <f>PRODUCT(L245,100,1/77807805)</f>
        <v>9.5787305656546921E-3</v>
      </c>
      <c r="N245" s="22"/>
      <c r="O245" s="22">
        <f>PRODUCT(F245-H245,100,1/H245)</f>
        <v>-100</v>
      </c>
      <c r="P245" s="22">
        <f>PRODUCT(H245-J245,100,1/J245)</f>
        <v>100</v>
      </c>
      <c r="Q245" s="22">
        <f>PRODUCT(J245-L245,100,1/L245)</f>
        <v>-99.02052864618274</v>
      </c>
    </row>
    <row r="246" spans="1:17" ht="39.6">
      <c r="A246" s="18">
        <v>241</v>
      </c>
      <c r="B246" s="19" t="s">
        <v>492</v>
      </c>
      <c r="C246" s="20" t="s">
        <v>493</v>
      </c>
      <c r="D246" s="21">
        <v>693</v>
      </c>
      <c r="E246" s="22">
        <f t="shared" si="35"/>
        <v>7.6232582683668745E-4</v>
      </c>
      <c r="F246" s="23">
        <v>188</v>
      </c>
      <c r="G246" s="22">
        <f>PRODUCT(F246,100,1/76730505)</f>
        <v>2.450133750585898E-4</v>
      </c>
      <c r="H246" s="23">
        <v>277</v>
      </c>
      <c r="I246" s="22">
        <f>PRODUCT(H246,100,1/90947062)</f>
        <v>3.045727854298361E-4</v>
      </c>
      <c r="J246" s="23">
        <v>604</v>
      </c>
      <c r="K246" s="22">
        <f>PRODUCT(J246,100,1/96663073)</f>
        <v>6.2485081557463E-4</v>
      </c>
      <c r="L246" s="23">
        <v>232</v>
      </c>
      <c r="M246" s="22">
        <f>PRODUCT(L246,100,1/77807805)</f>
        <v>2.9817060126551573E-4</v>
      </c>
      <c r="N246" s="22">
        <f>PRODUCT(D246-F246,100,1/F246)</f>
        <v>268.61702127659572</v>
      </c>
      <c r="O246" s="22">
        <f>PRODUCT(F246-H246,100,1/H246)</f>
        <v>-32.129963898916969</v>
      </c>
      <c r="P246" s="22">
        <f>PRODUCT(H246-J246,100,1/J246)</f>
        <v>-54.139072847682122</v>
      </c>
      <c r="Q246" s="22">
        <f>PRODUCT(J246-L246,100,1/L246)</f>
        <v>160.34482758620689</v>
      </c>
    </row>
    <row r="247" spans="1:17">
      <c r="A247" s="18">
        <v>242</v>
      </c>
      <c r="B247" s="19" t="s">
        <v>494</v>
      </c>
      <c r="C247" s="20" t="s">
        <v>495</v>
      </c>
      <c r="D247" s="21">
        <v>686</v>
      </c>
      <c r="E247" s="22">
        <f t="shared" si="35"/>
        <v>7.5462556595954917E-4</v>
      </c>
      <c r="F247" s="23">
        <v>4770</v>
      </c>
      <c r="G247" s="22">
        <f>PRODUCT(F247,100,1/76730505)</f>
        <v>6.2165627607950712E-3</v>
      </c>
      <c r="H247" s="23">
        <v>2333</v>
      </c>
      <c r="I247" s="22">
        <f>PRODUCT(H247,100,1/90947062)</f>
        <v>2.5652285502086917E-3</v>
      </c>
      <c r="J247" s="23"/>
      <c r="K247" s="22">
        <f>PRODUCT(J247,100,1/96663073)</f>
        <v>1.0345212178387913E-6</v>
      </c>
      <c r="L247" s="23">
        <v>1955</v>
      </c>
      <c r="M247" s="22">
        <f>PRODUCT(L247,100,1/77807805)</f>
        <v>2.5126014029055311E-3</v>
      </c>
      <c r="N247" s="22">
        <f>PRODUCT(D247-F247,100,1/F247)</f>
        <v>-85.618448637316561</v>
      </c>
      <c r="O247" s="22">
        <f>PRODUCT(F247-H247,100,1/H247)</f>
        <v>104.45777968281183</v>
      </c>
      <c r="P247" s="22"/>
      <c r="Q247" s="22">
        <f>PRODUCT(J247-L247,100,1/L247)</f>
        <v>-99.999999999999986</v>
      </c>
    </row>
    <row r="248" spans="1:17">
      <c r="A248" s="18">
        <v>243</v>
      </c>
      <c r="B248" s="24" t="s">
        <v>496</v>
      </c>
      <c r="C248" s="25" t="s">
        <v>497</v>
      </c>
      <c r="D248" s="21">
        <v>648</v>
      </c>
      <c r="E248" s="22">
        <f t="shared" si="35"/>
        <v>7.1282414976937001E-4</v>
      </c>
      <c r="F248" s="23"/>
      <c r="G248" s="22"/>
      <c r="H248" s="23"/>
      <c r="I248" s="22"/>
      <c r="J248" s="23"/>
      <c r="K248" s="22"/>
      <c r="L248" s="23"/>
      <c r="M248" s="22"/>
      <c r="N248" s="22"/>
      <c r="O248" s="22"/>
      <c r="P248" s="22"/>
      <c r="Q248" s="22"/>
    </row>
    <row r="249" spans="1:17" ht="39.6">
      <c r="A249" s="18">
        <v>244</v>
      </c>
      <c r="B249" s="19" t="s">
        <v>498</v>
      </c>
      <c r="C249" s="20" t="s">
        <v>499</v>
      </c>
      <c r="D249" s="21">
        <v>618</v>
      </c>
      <c r="E249" s="22">
        <f t="shared" si="35"/>
        <v>6.7982303172449182E-4</v>
      </c>
      <c r="F249" s="23">
        <v>1380</v>
      </c>
      <c r="G249" s="22">
        <f t="shared" ref="G249:G256" si="48">PRODUCT(F249,100,1/76730505)</f>
        <v>1.7985024339407124E-3</v>
      </c>
      <c r="H249" s="23"/>
      <c r="I249" s="22">
        <f t="shared" ref="I249:I256" si="49">PRODUCT(H249,100,1/90947062)</f>
        <v>1.099540741623957E-6</v>
      </c>
      <c r="J249" s="23">
        <v>107</v>
      </c>
      <c r="K249" s="22">
        <f t="shared" ref="K249:K256" si="50">PRODUCT(J249,100,1/96663073)</f>
        <v>1.1069377030875068E-4</v>
      </c>
      <c r="L249" s="23"/>
      <c r="M249" s="22">
        <f t="shared" ref="M249:M256" si="51">PRODUCT(L249,100,1/77807805)</f>
        <v>1.285218108903085E-6</v>
      </c>
      <c r="N249" s="22">
        <f>PRODUCT(D249-F249,100,1/F249)</f>
        <v>-55.217391304347828</v>
      </c>
      <c r="O249" s="22" t="e">
        <f>PRODUCT(F249-H249,100,1/H249)</f>
        <v>#DIV/0!</v>
      </c>
      <c r="P249" s="22">
        <f>PRODUCT(H249-J249,100,1/J249)</f>
        <v>-99.999999999999986</v>
      </c>
      <c r="Q249" s="22"/>
    </row>
    <row r="250" spans="1:17" ht="26.4">
      <c r="A250" s="18">
        <v>245</v>
      </c>
      <c r="B250" s="19" t="s">
        <v>500</v>
      </c>
      <c r="C250" s="20" t="s">
        <v>501</v>
      </c>
      <c r="D250" s="21">
        <v>602</v>
      </c>
      <c r="E250" s="22">
        <f t="shared" si="35"/>
        <v>6.6222243543389008E-4</v>
      </c>
      <c r="F250" s="23">
        <v>2206</v>
      </c>
      <c r="G250" s="22">
        <f t="shared" si="48"/>
        <v>2.8749973690385591E-3</v>
      </c>
      <c r="H250" s="23">
        <v>917</v>
      </c>
      <c r="I250" s="22">
        <f t="shared" si="49"/>
        <v>1.0082788600691685E-3</v>
      </c>
      <c r="J250" s="23"/>
      <c r="K250" s="22">
        <f t="shared" si="50"/>
        <v>1.0345212178387913E-6</v>
      </c>
      <c r="L250" s="23"/>
      <c r="M250" s="22">
        <f t="shared" si="51"/>
        <v>1.285218108903085E-6</v>
      </c>
      <c r="N250" s="22">
        <f>PRODUCT(D250-F250,100,1/F250)</f>
        <v>-72.710788757932903</v>
      </c>
      <c r="O250" s="22">
        <f>PRODUCT(F250-H250,100,1/H250)</f>
        <v>140.56706652126499</v>
      </c>
      <c r="P250" s="22"/>
      <c r="Q250" s="22"/>
    </row>
    <row r="251" spans="1:17">
      <c r="A251" s="18">
        <v>246</v>
      </c>
      <c r="B251" s="19" t="s">
        <v>502</v>
      </c>
      <c r="C251" s="20" t="s">
        <v>503</v>
      </c>
      <c r="D251" s="21">
        <v>577</v>
      </c>
      <c r="E251" s="22">
        <f t="shared" si="35"/>
        <v>6.3472150372982487E-4</v>
      </c>
      <c r="F251" s="23">
        <v>1037</v>
      </c>
      <c r="G251" s="22">
        <f t="shared" si="48"/>
        <v>1.3514833507221151E-3</v>
      </c>
      <c r="H251" s="23">
        <v>197</v>
      </c>
      <c r="I251" s="22">
        <f t="shared" si="49"/>
        <v>2.1660952609991953E-4</v>
      </c>
      <c r="J251" s="23">
        <v>169</v>
      </c>
      <c r="K251" s="22">
        <f t="shared" si="50"/>
        <v>1.7483408581475573E-4</v>
      </c>
      <c r="L251" s="23">
        <v>723</v>
      </c>
      <c r="M251" s="22">
        <f t="shared" si="51"/>
        <v>9.2921269273693043E-4</v>
      </c>
      <c r="N251" s="22">
        <f>PRODUCT(D251-F251,100,1/F251)</f>
        <v>-44.35872709739634</v>
      </c>
      <c r="O251" s="22">
        <f>PRODUCT(F251-H251,100,1/H251)</f>
        <v>426.39593908629439</v>
      </c>
      <c r="P251" s="22">
        <f>PRODUCT(H251-J251,100,1/J251)</f>
        <v>16.568047337278106</v>
      </c>
      <c r="Q251" s="22">
        <f>PRODUCT(J251-L251,100,1/L251)</f>
        <v>-76.625172890733054</v>
      </c>
    </row>
    <row r="252" spans="1:17" ht="39.6">
      <c r="A252" s="18">
        <v>247</v>
      </c>
      <c r="B252" s="19" t="s">
        <v>504</v>
      </c>
      <c r="C252" s="20" t="s">
        <v>505</v>
      </c>
      <c r="D252" s="21">
        <v>576</v>
      </c>
      <c r="E252" s="22">
        <f t="shared" si="35"/>
        <v>6.3362146646166228E-4</v>
      </c>
      <c r="F252" s="23">
        <v>88</v>
      </c>
      <c r="G252" s="22">
        <f t="shared" si="48"/>
        <v>1.1468711172955267E-4</v>
      </c>
      <c r="H252" s="23">
        <v>166</v>
      </c>
      <c r="I252" s="22">
        <f t="shared" si="49"/>
        <v>1.8252376310957686E-4</v>
      </c>
      <c r="J252" s="23">
        <v>54</v>
      </c>
      <c r="K252" s="22">
        <f t="shared" si="50"/>
        <v>5.5864145763294737E-5</v>
      </c>
      <c r="L252" s="23">
        <v>1212</v>
      </c>
      <c r="M252" s="22">
        <f t="shared" si="51"/>
        <v>1.5576843479905391E-3</v>
      </c>
      <c r="N252" s="22">
        <f>PRODUCT(D252-F252,100,1/F252)</f>
        <v>554.5454545454545</v>
      </c>
      <c r="O252" s="22">
        <f>PRODUCT(F252-H252,100,1/H252)</f>
        <v>-46.987951807228917</v>
      </c>
      <c r="P252" s="22">
        <f>PRODUCT(H252-J252,100,1/J252)</f>
        <v>207.40740740740739</v>
      </c>
      <c r="Q252" s="22">
        <f>PRODUCT(J252-L252,100,1/L252)</f>
        <v>-95.544554455445549</v>
      </c>
    </row>
    <row r="253" spans="1:17">
      <c r="A253" s="18">
        <v>248</v>
      </c>
      <c r="B253" s="19" t="s">
        <v>506</v>
      </c>
      <c r="C253" s="20" t="s">
        <v>507</v>
      </c>
      <c r="D253" s="21">
        <v>575</v>
      </c>
      <c r="E253" s="22">
        <f t="shared" si="35"/>
        <v>6.3252142919349968E-4</v>
      </c>
      <c r="F253" s="23">
        <v>484</v>
      </c>
      <c r="G253" s="22">
        <f t="shared" si="48"/>
        <v>6.3077911451253968E-4</v>
      </c>
      <c r="H253" s="23">
        <v>1554</v>
      </c>
      <c r="I253" s="22">
        <f t="shared" si="49"/>
        <v>1.7086863124836291E-3</v>
      </c>
      <c r="J253" s="23">
        <v>18704</v>
      </c>
      <c r="K253" s="22">
        <f t="shared" si="50"/>
        <v>1.9349684858456753E-2</v>
      </c>
      <c r="L253" s="23">
        <v>26496</v>
      </c>
      <c r="M253" s="22">
        <f t="shared" si="51"/>
        <v>3.4053139013496138E-2</v>
      </c>
      <c r="N253" s="22">
        <f>PRODUCT(D253-F253,100,1/F253)</f>
        <v>18.801652892561982</v>
      </c>
      <c r="O253" s="22">
        <f>PRODUCT(F253-H253,100,1/H253)</f>
        <v>-68.854568854568853</v>
      </c>
      <c r="P253" s="22">
        <f>PRODUCT(H253-J253,100,1/J253)</f>
        <v>-91.691616766467064</v>
      </c>
      <c r="Q253" s="22">
        <f>PRODUCT(J253-L253,100,1/L253)</f>
        <v>-29.40821256038647</v>
      </c>
    </row>
    <row r="254" spans="1:17" ht="52.8">
      <c r="A254" s="18">
        <v>249</v>
      </c>
      <c r="B254" s="19" t="s">
        <v>508</v>
      </c>
      <c r="C254" s="20" t="s">
        <v>509</v>
      </c>
      <c r="D254" s="21">
        <v>561</v>
      </c>
      <c r="E254" s="22">
        <f t="shared" si="35"/>
        <v>6.1712090743922313E-4</v>
      </c>
      <c r="F254" s="23">
        <v>494</v>
      </c>
      <c r="G254" s="22">
        <f t="shared" si="48"/>
        <v>6.4381174084544336E-4</v>
      </c>
      <c r="H254" s="23">
        <v>4137</v>
      </c>
      <c r="I254" s="22">
        <f t="shared" si="49"/>
        <v>4.5488000480983096E-3</v>
      </c>
      <c r="J254" s="23"/>
      <c r="K254" s="22">
        <f t="shared" si="50"/>
        <v>1.0345212178387913E-6</v>
      </c>
      <c r="L254" s="23"/>
      <c r="M254" s="22">
        <f t="shared" si="51"/>
        <v>1.285218108903085E-6</v>
      </c>
      <c r="N254" s="22">
        <f>PRODUCT(D254-F254,100,1/F254)</f>
        <v>13.562753036437247</v>
      </c>
      <c r="O254" s="22">
        <f>PRODUCT(F254-H254,100,1/H254)</f>
        <v>-88.058979937152529</v>
      </c>
      <c r="P254" s="22"/>
      <c r="Q254" s="22"/>
    </row>
    <row r="255" spans="1:17">
      <c r="A255" s="18">
        <v>250</v>
      </c>
      <c r="B255" s="19" t="s">
        <v>510</v>
      </c>
      <c r="C255" s="20" t="s">
        <v>511</v>
      </c>
      <c r="D255" s="21">
        <v>523</v>
      </c>
      <c r="E255" s="22">
        <f t="shared" si="35"/>
        <v>5.7531949124904407E-4</v>
      </c>
      <c r="F255" s="23"/>
      <c r="G255" s="22">
        <f t="shared" si="48"/>
        <v>1.3032626332903713E-6</v>
      </c>
      <c r="H255" s="23">
        <v>484</v>
      </c>
      <c r="I255" s="22">
        <f t="shared" si="49"/>
        <v>5.3217771894599518E-4</v>
      </c>
      <c r="J255" s="23">
        <v>3048</v>
      </c>
      <c r="K255" s="22">
        <f t="shared" si="50"/>
        <v>3.1532206719726359E-3</v>
      </c>
      <c r="L255" s="23">
        <v>2117</v>
      </c>
      <c r="M255" s="22">
        <f t="shared" si="51"/>
        <v>2.7208067365478311E-3</v>
      </c>
      <c r="N255" s="22"/>
      <c r="O255" s="22">
        <f>PRODUCT(F255-H255,100,1/H255)</f>
        <v>-100</v>
      </c>
      <c r="P255" s="22">
        <f>PRODUCT(H255-J255,100,1/J255)</f>
        <v>-84.120734908136484</v>
      </c>
      <c r="Q255" s="22">
        <f>PRODUCT(J255-L255,100,1/L255)</f>
        <v>43.977326405290505</v>
      </c>
    </row>
    <row r="256" spans="1:17" ht="52.8">
      <c r="A256" s="18">
        <v>251</v>
      </c>
      <c r="B256" s="19" t="s">
        <v>512</v>
      </c>
      <c r="C256" s="20" t="s">
        <v>513</v>
      </c>
      <c r="D256" s="21">
        <v>504</v>
      </c>
      <c r="E256" s="22">
        <f t="shared" si="35"/>
        <v>5.5441878315395444E-4</v>
      </c>
      <c r="F256" s="23"/>
      <c r="G256" s="22">
        <f t="shared" si="48"/>
        <v>1.3032626332903713E-6</v>
      </c>
      <c r="H256" s="23">
        <v>5284</v>
      </c>
      <c r="I256" s="22">
        <f t="shared" si="49"/>
        <v>5.809973278740989E-3</v>
      </c>
      <c r="J256" s="23"/>
      <c r="K256" s="22">
        <f t="shared" si="50"/>
        <v>1.0345212178387913E-6</v>
      </c>
      <c r="L256" s="23"/>
      <c r="M256" s="22">
        <f t="shared" si="51"/>
        <v>1.285218108903085E-6</v>
      </c>
      <c r="N256" s="22"/>
      <c r="O256" s="22">
        <f>PRODUCT(F256-H256,100,1/H256)</f>
        <v>-100</v>
      </c>
      <c r="P256" s="22"/>
      <c r="Q256" s="22"/>
    </row>
    <row r="257" spans="1:17">
      <c r="A257" s="18">
        <v>252</v>
      </c>
      <c r="B257" s="24" t="s">
        <v>514</v>
      </c>
      <c r="C257" s="25" t="s">
        <v>515</v>
      </c>
      <c r="D257" s="21">
        <v>504</v>
      </c>
      <c r="E257" s="22">
        <f t="shared" si="35"/>
        <v>5.5441878315395444E-4</v>
      </c>
      <c r="F257" s="23"/>
      <c r="G257" s="22"/>
      <c r="H257" s="23"/>
      <c r="I257" s="22"/>
      <c r="J257" s="23"/>
      <c r="K257" s="22"/>
      <c r="L257" s="23"/>
      <c r="M257" s="22"/>
      <c r="N257" s="22"/>
      <c r="O257" s="22"/>
      <c r="P257" s="22"/>
      <c r="Q257" s="22"/>
    </row>
    <row r="258" spans="1:17">
      <c r="A258" s="18">
        <v>253</v>
      </c>
      <c r="B258" s="19" t="s">
        <v>516</v>
      </c>
      <c r="C258" s="20" t="s">
        <v>517</v>
      </c>
      <c r="D258" s="21">
        <v>492</v>
      </c>
      <c r="E258" s="22">
        <f t="shared" si="35"/>
        <v>5.4121833593600318E-4</v>
      </c>
      <c r="F258" s="23"/>
      <c r="G258" s="22">
        <f>PRODUCT(F258,100,1/76730505)</f>
        <v>1.3032626332903713E-6</v>
      </c>
      <c r="H258" s="23">
        <v>3472</v>
      </c>
      <c r="I258" s="22">
        <f>PRODUCT(H258,100,1/90947062)</f>
        <v>3.8176054549183785E-3</v>
      </c>
      <c r="J258" s="23"/>
      <c r="K258" s="22">
        <f>PRODUCT(J258,100,1/96663073)</f>
        <v>1.0345212178387913E-6</v>
      </c>
      <c r="L258" s="23">
        <v>247</v>
      </c>
      <c r="M258" s="22">
        <f>PRODUCT(L258,100,1/77807805)</f>
        <v>3.1744887289906202E-4</v>
      </c>
      <c r="N258" s="22"/>
      <c r="O258" s="22">
        <f>PRODUCT(F258-H258,100,1/H258)</f>
        <v>-100</v>
      </c>
      <c r="P258" s="22"/>
      <c r="Q258" s="22">
        <f>PRODUCT(J258-L258,100,1/L258)</f>
        <v>-100</v>
      </c>
    </row>
    <row r="259" spans="1:17">
      <c r="A259" s="18">
        <v>254</v>
      </c>
      <c r="B259" s="19" t="s">
        <v>518</v>
      </c>
      <c r="C259" s="20" t="s">
        <v>519</v>
      </c>
      <c r="D259" s="21">
        <v>479</v>
      </c>
      <c r="E259" s="22">
        <f t="shared" si="35"/>
        <v>5.2691785144988923E-4</v>
      </c>
      <c r="F259" s="23">
        <v>2909</v>
      </c>
      <c r="G259" s="22">
        <f>PRODUCT(F259,100,1/76730505)</f>
        <v>3.7911910002416901E-3</v>
      </c>
      <c r="H259" s="23">
        <v>1435</v>
      </c>
      <c r="I259" s="22">
        <f>PRODUCT(H259,100,1/90947062)</f>
        <v>1.5778409642303783E-3</v>
      </c>
      <c r="J259" s="23">
        <v>1375</v>
      </c>
      <c r="K259" s="22">
        <f>PRODUCT(J259,100,1/96663073)</f>
        <v>1.4224666745283382E-3</v>
      </c>
      <c r="L259" s="23"/>
      <c r="M259" s="22">
        <f>PRODUCT(L259,100,1/77807805)</f>
        <v>1.285218108903085E-6</v>
      </c>
      <c r="N259" s="22">
        <f>PRODUCT(D259-F259,100,1/F259)</f>
        <v>-83.533860433138543</v>
      </c>
      <c r="O259" s="22">
        <f>PRODUCT(F259-H259,100,1/H259)</f>
        <v>102.71777003484321</v>
      </c>
      <c r="P259" s="22">
        <f>PRODUCT(H259-J259,100,1/J259)</f>
        <v>4.3636363636363633</v>
      </c>
      <c r="Q259" s="22"/>
    </row>
    <row r="260" spans="1:17" ht="52.8">
      <c r="A260" s="18">
        <v>255</v>
      </c>
      <c r="B260" s="19" t="s">
        <v>520</v>
      </c>
      <c r="C260" s="20" t="s">
        <v>521</v>
      </c>
      <c r="D260" s="21">
        <v>448</v>
      </c>
      <c r="E260" s="22">
        <f t="shared" si="35"/>
        <v>4.9281669613684845E-4</v>
      </c>
      <c r="F260" s="23">
        <v>284</v>
      </c>
      <c r="G260" s="22">
        <f>PRODUCT(F260,100,1/76730505)</f>
        <v>3.7012658785446544E-4</v>
      </c>
      <c r="H260" s="23">
        <v>3983</v>
      </c>
      <c r="I260" s="22">
        <f>PRODUCT(H260,100,1/90947062)</f>
        <v>4.3794707738882208E-3</v>
      </c>
      <c r="J260" s="23"/>
      <c r="K260" s="22">
        <f>PRODUCT(J260,100,1/96663073)</f>
        <v>1.0345212178387913E-6</v>
      </c>
      <c r="L260" s="23"/>
      <c r="M260" s="22">
        <f>PRODUCT(L260,100,1/77807805)</f>
        <v>1.285218108903085E-6</v>
      </c>
      <c r="N260" s="22">
        <f>PRODUCT(D260-F260,100,1/F260)</f>
        <v>57.74647887323944</v>
      </c>
      <c r="O260" s="22">
        <f>PRODUCT(F260-H260,100,1/H260)</f>
        <v>-92.869696208887774</v>
      </c>
      <c r="P260" s="22"/>
      <c r="Q260" s="22"/>
    </row>
    <row r="261" spans="1:17" ht="26.4">
      <c r="A261" s="18">
        <v>256</v>
      </c>
      <c r="B261" s="19" t="s">
        <v>522</v>
      </c>
      <c r="C261" s="20" t="s">
        <v>523</v>
      </c>
      <c r="D261" s="21">
        <v>435</v>
      </c>
      <c r="E261" s="22">
        <f t="shared" si="35"/>
        <v>4.7851621165073449E-4</v>
      </c>
      <c r="F261" s="23"/>
      <c r="G261" s="22">
        <f>PRODUCT(F261,100,1/76730505)</f>
        <v>1.3032626332903713E-6</v>
      </c>
      <c r="H261" s="23">
        <v>35</v>
      </c>
      <c r="I261" s="22">
        <f>PRODUCT(H261,100,1/90947062)</f>
        <v>3.8483925956838491E-5</v>
      </c>
      <c r="J261" s="23">
        <v>275</v>
      </c>
      <c r="K261" s="22">
        <f>PRODUCT(J261,100,1/96663073)</f>
        <v>2.8449333490566763E-4</v>
      </c>
      <c r="L261" s="23">
        <v>28291</v>
      </c>
      <c r="M261" s="22">
        <f>PRODUCT(L261,100,1/77807805)</f>
        <v>3.6360105518977177E-2</v>
      </c>
      <c r="N261" s="22"/>
      <c r="O261" s="22">
        <f>PRODUCT(F261-H261,100,1/H261)</f>
        <v>-100</v>
      </c>
      <c r="P261" s="22">
        <f>PRODUCT(H261-J261,100,1/J261)</f>
        <v>-87.272727272727266</v>
      </c>
      <c r="Q261" s="22">
        <f>PRODUCT(J261-L261,100,1/L261)</f>
        <v>-99.027959421724219</v>
      </c>
    </row>
    <row r="262" spans="1:17">
      <c r="A262" s="18">
        <v>257</v>
      </c>
      <c r="B262" s="24" t="s">
        <v>524</v>
      </c>
      <c r="C262" s="25" t="s">
        <v>525</v>
      </c>
      <c r="D262" s="21">
        <v>425</v>
      </c>
      <c r="E262" s="22">
        <f t="shared" si="35"/>
        <v>4.6751583896910843E-4</v>
      </c>
      <c r="F262" s="23"/>
      <c r="G262" s="22"/>
      <c r="H262" s="23"/>
      <c r="I262" s="22"/>
      <c r="J262" s="23"/>
      <c r="K262" s="22"/>
      <c r="L262" s="23"/>
      <c r="M262" s="22"/>
      <c r="N262" s="22"/>
      <c r="O262" s="22"/>
      <c r="P262" s="22"/>
      <c r="Q262" s="22"/>
    </row>
    <row r="263" spans="1:17">
      <c r="A263" s="18">
        <v>258</v>
      </c>
      <c r="B263" s="19" t="s">
        <v>526</v>
      </c>
      <c r="C263" s="20" t="s">
        <v>527</v>
      </c>
      <c r="D263" s="21">
        <v>423</v>
      </c>
      <c r="E263" s="22">
        <f t="shared" ref="E263:E307" si="52">PRODUCT(D263,100,1/90906011)</f>
        <v>4.6531576443278324E-4</v>
      </c>
      <c r="F263" s="23"/>
      <c r="G263" s="22">
        <f>PRODUCT(F263,100,1/76730505)</f>
        <v>1.3032626332903713E-6</v>
      </c>
      <c r="H263" s="23"/>
      <c r="I263" s="22">
        <f>PRODUCT(H263,100,1/90947062)</f>
        <v>1.099540741623957E-6</v>
      </c>
      <c r="J263" s="23">
        <v>4373</v>
      </c>
      <c r="K263" s="22">
        <f>PRODUCT(J263,100,1/96663073)</f>
        <v>4.5239612856090346E-3</v>
      </c>
      <c r="L263" s="23"/>
      <c r="M263" s="22">
        <f>PRODUCT(L263,100,1/77807805)</f>
        <v>1.285218108903085E-6</v>
      </c>
      <c r="N263" s="22"/>
      <c r="O263" s="22"/>
      <c r="P263" s="22">
        <f>PRODUCT(H263-J263,100,1/J263)</f>
        <v>-100</v>
      </c>
      <c r="Q263" s="22"/>
    </row>
    <row r="264" spans="1:17" ht="39.6">
      <c r="A264" s="18">
        <v>259</v>
      </c>
      <c r="B264" s="19" t="s">
        <v>528</v>
      </c>
      <c r="C264" s="20" t="s">
        <v>529</v>
      </c>
      <c r="D264" s="21">
        <v>402</v>
      </c>
      <c r="E264" s="22">
        <f t="shared" si="52"/>
        <v>4.4221498180136847E-4</v>
      </c>
      <c r="F264" s="23"/>
      <c r="G264" s="22">
        <f>PRODUCT(F264,100,1/76730505)</f>
        <v>1.3032626332903713E-6</v>
      </c>
      <c r="H264" s="23"/>
      <c r="I264" s="22">
        <f>PRODUCT(H264,100,1/90947062)</f>
        <v>1.099540741623957E-6</v>
      </c>
      <c r="J264" s="23">
        <v>15244</v>
      </c>
      <c r="K264" s="22">
        <f>PRODUCT(J264,100,1/96663073)</f>
        <v>1.5770241444734535E-2</v>
      </c>
      <c r="L264" s="23"/>
      <c r="M264" s="22">
        <f>PRODUCT(L264,100,1/77807805)</f>
        <v>1.285218108903085E-6</v>
      </c>
      <c r="N264" s="22"/>
      <c r="O264" s="22"/>
      <c r="P264" s="22">
        <f>PRODUCT(H264-J264,100,1/J264)</f>
        <v>-100</v>
      </c>
      <c r="Q264" s="22"/>
    </row>
    <row r="265" spans="1:17" ht="52.8">
      <c r="A265" s="18">
        <v>260</v>
      </c>
      <c r="B265" s="19" t="s">
        <v>530</v>
      </c>
      <c r="C265" s="20" t="s">
        <v>531</v>
      </c>
      <c r="D265" s="21">
        <v>399</v>
      </c>
      <c r="E265" s="22">
        <f t="shared" si="52"/>
        <v>4.3891486999688063E-4</v>
      </c>
      <c r="F265" s="23">
        <v>1016</v>
      </c>
      <c r="G265" s="22">
        <f>PRODUCT(F265,100,1/76730505)</f>
        <v>1.3241148354230172E-3</v>
      </c>
      <c r="H265" s="23"/>
      <c r="I265" s="22">
        <f>PRODUCT(H265,100,1/90947062)</f>
        <v>1.099540741623957E-6</v>
      </c>
      <c r="J265" s="23"/>
      <c r="K265" s="22">
        <f>PRODUCT(J265,100,1/96663073)</f>
        <v>1.0345212178387913E-6</v>
      </c>
      <c r="L265" s="23"/>
      <c r="M265" s="22">
        <f>PRODUCT(L265,100,1/77807805)</f>
        <v>1.285218108903085E-6</v>
      </c>
      <c r="N265" s="22">
        <f>PRODUCT(D265-F265,100,1/F265)</f>
        <v>-60.728346456692911</v>
      </c>
      <c r="O265" s="22"/>
      <c r="P265" s="22"/>
      <c r="Q265" s="22"/>
    </row>
    <row r="266" spans="1:17" ht="39.6">
      <c r="A266" s="18">
        <v>261</v>
      </c>
      <c r="B266" s="19" t="s">
        <v>532</v>
      </c>
      <c r="C266" s="20" t="s">
        <v>533</v>
      </c>
      <c r="D266" s="21">
        <v>394</v>
      </c>
      <c r="E266" s="22">
        <f t="shared" si="52"/>
        <v>4.334146836560676E-4</v>
      </c>
      <c r="F266" s="23">
        <v>39</v>
      </c>
      <c r="G266" s="22">
        <f>PRODUCT(F266,100,1/76730505)</f>
        <v>5.0827242698324477E-5</v>
      </c>
      <c r="H266" s="23"/>
      <c r="I266" s="22">
        <f>PRODUCT(H266,100,1/90947062)</f>
        <v>1.099540741623957E-6</v>
      </c>
      <c r="J266" s="23"/>
      <c r="K266" s="22">
        <f>PRODUCT(J266,100,1/96663073)</f>
        <v>1.0345212178387913E-6</v>
      </c>
      <c r="L266" s="23"/>
      <c r="M266" s="22">
        <f>PRODUCT(L266,100,1/77807805)</f>
        <v>1.285218108903085E-6</v>
      </c>
      <c r="N266" s="22">
        <f>PRODUCT(D266-F266,100,1/F266)</f>
        <v>910.25641025641028</v>
      </c>
      <c r="O266" s="22"/>
      <c r="P266" s="22"/>
      <c r="Q266" s="22"/>
    </row>
    <row r="267" spans="1:17" ht="39.6">
      <c r="A267" s="18">
        <v>262</v>
      </c>
      <c r="B267" s="19" t="s">
        <v>534</v>
      </c>
      <c r="C267" s="20" t="s">
        <v>535</v>
      </c>
      <c r="D267" s="21">
        <v>374</v>
      </c>
      <c r="E267" s="22">
        <f t="shared" si="52"/>
        <v>4.1141393829281542E-4</v>
      </c>
      <c r="F267" s="23">
        <v>8219</v>
      </c>
      <c r="G267" s="22">
        <f>PRODUCT(F267,100,1/76730505)</f>
        <v>1.0711515583013562E-2</v>
      </c>
      <c r="H267" s="23">
        <v>16709</v>
      </c>
      <c r="I267" s="22">
        <f>PRODUCT(H267,100,1/90947062)</f>
        <v>1.8372226251794698E-2</v>
      </c>
      <c r="J267" s="23">
        <v>3505</v>
      </c>
      <c r="K267" s="22">
        <f>PRODUCT(J267,100,1/96663073)</f>
        <v>3.6259968685249636E-3</v>
      </c>
      <c r="L267" s="23">
        <v>3443</v>
      </c>
      <c r="M267" s="22">
        <f>PRODUCT(L267,100,1/77807805)</f>
        <v>4.4250059489533214E-3</v>
      </c>
      <c r="N267" s="22">
        <f>PRODUCT(D267-F267,100,1/F267)</f>
        <v>-95.44956807397493</v>
      </c>
      <c r="O267" s="22">
        <f>PRODUCT(F267-H267,100,1/H267)</f>
        <v>-50.810940211861869</v>
      </c>
      <c r="P267" s="22">
        <f>PRODUCT(H267-J267,100,1/J267)</f>
        <v>376.71897289586303</v>
      </c>
      <c r="Q267" s="22">
        <f>PRODUCT(J267-L267,100,1/L267)</f>
        <v>1.8007551553877432</v>
      </c>
    </row>
    <row r="268" spans="1:17">
      <c r="A268" s="18">
        <v>263</v>
      </c>
      <c r="B268" s="24" t="s">
        <v>536</v>
      </c>
      <c r="C268" s="25" t="s">
        <v>537</v>
      </c>
      <c r="D268" s="21">
        <v>368</v>
      </c>
      <c r="E268" s="22">
        <f t="shared" si="52"/>
        <v>4.0481371468383979E-4</v>
      </c>
      <c r="F268" s="23"/>
      <c r="G268" s="22"/>
      <c r="H268" s="23"/>
      <c r="I268" s="22"/>
      <c r="J268" s="23"/>
      <c r="K268" s="22"/>
      <c r="L268" s="23"/>
      <c r="M268" s="22"/>
      <c r="N268" s="22"/>
      <c r="O268" s="22"/>
      <c r="P268" s="22"/>
      <c r="Q268" s="22"/>
    </row>
    <row r="269" spans="1:17" ht="26.4">
      <c r="A269" s="18">
        <v>264</v>
      </c>
      <c r="B269" s="19" t="s">
        <v>538</v>
      </c>
      <c r="C269" s="20" t="s">
        <v>539</v>
      </c>
      <c r="D269" s="21">
        <v>350</v>
      </c>
      <c r="E269" s="22">
        <f t="shared" si="52"/>
        <v>3.8501304385691281E-4</v>
      </c>
      <c r="F269" s="23">
        <v>34101</v>
      </c>
      <c r="G269" s="22">
        <f t="shared" ref="G269:G276" si="53">PRODUCT(F269,100,1/76730505)</f>
        <v>4.4442559057834952E-2</v>
      </c>
      <c r="H269" s="23">
        <v>64133</v>
      </c>
      <c r="I269" s="22">
        <f t="shared" ref="I269:I276" si="54">PRODUCT(H269,100,1/90947062)</f>
        <v>7.0516846382569234E-2</v>
      </c>
      <c r="J269" s="23">
        <v>5771</v>
      </c>
      <c r="K269" s="22">
        <f t="shared" ref="K269:K276" si="55">PRODUCT(J269,100,1/96663073)</f>
        <v>5.9702219481476649E-3</v>
      </c>
      <c r="L269" s="23">
        <v>5288</v>
      </c>
      <c r="M269" s="22">
        <f t="shared" ref="M269:M276" si="56">PRODUCT(L269,100,1/77807805)</f>
        <v>6.7962333598795138E-3</v>
      </c>
      <c r="N269" s="22">
        <f>PRODUCT(D269-F269,100,1/F269)</f>
        <v>-98.973637136740848</v>
      </c>
      <c r="O269" s="22">
        <f>PRODUCT(F269-H269,100,1/H269)</f>
        <v>-46.827686214585313</v>
      </c>
      <c r="P269" s="22">
        <f>PRODUCT(H269-J269,100,1/J269)</f>
        <v>1011.2978686536129</v>
      </c>
      <c r="Q269" s="22">
        <f>PRODUCT(J269-L269,100,1/L269)</f>
        <v>9.1338880484114977</v>
      </c>
    </row>
    <row r="270" spans="1:17" ht="26.4">
      <c r="A270" s="18">
        <v>265</v>
      </c>
      <c r="B270" s="19" t="s">
        <v>540</v>
      </c>
      <c r="C270" s="20" t="s">
        <v>541</v>
      </c>
      <c r="D270" s="21">
        <v>339</v>
      </c>
      <c r="E270" s="22">
        <f t="shared" si="52"/>
        <v>3.7291263390712415E-4</v>
      </c>
      <c r="F270" s="23">
        <v>1040</v>
      </c>
      <c r="G270" s="22">
        <f t="shared" si="53"/>
        <v>1.3553931386219862E-3</v>
      </c>
      <c r="H270" s="23">
        <v>4522</v>
      </c>
      <c r="I270" s="22">
        <f t="shared" si="54"/>
        <v>4.9721232336235339E-3</v>
      </c>
      <c r="J270" s="23">
        <v>4249</v>
      </c>
      <c r="K270" s="22">
        <f t="shared" si="55"/>
        <v>4.3956806545970249E-3</v>
      </c>
      <c r="L270" s="23">
        <v>618</v>
      </c>
      <c r="M270" s="22">
        <f t="shared" si="56"/>
        <v>7.9426479130210656E-4</v>
      </c>
      <c r="N270" s="22">
        <f>PRODUCT(D270-F270,100,1/F270)</f>
        <v>-67.40384615384616</v>
      </c>
      <c r="O270" s="22">
        <f>PRODUCT(F270-H270,100,1/H270)</f>
        <v>-77.001326846528087</v>
      </c>
      <c r="P270" s="22">
        <f>PRODUCT(H270-J270,100,1/J270)</f>
        <v>6.42504118616145</v>
      </c>
      <c r="Q270" s="22">
        <f>PRODUCT(J270-L270,100,1/L270)</f>
        <v>587.54045307443369</v>
      </c>
    </row>
    <row r="271" spans="1:17" ht="26.4">
      <c r="A271" s="18">
        <v>266</v>
      </c>
      <c r="B271" s="19" t="s">
        <v>542</v>
      </c>
      <c r="C271" s="20" t="s">
        <v>543</v>
      </c>
      <c r="D271" s="21">
        <v>335</v>
      </c>
      <c r="E271" s="22">
        <f t="shared" si="52"/>
        <v>3.6851248483447371E-4</v>
      </c>
      <c r="F271" s="23">
        <v>130</v>
      </c>
      <c r="G271" s="22">
        <f t="shared" si="53"/>
        <v>1.6942414232774827E-4</v>
      </c>
      <c r="H271" s="23"/>
      <c r="I271" s="22">
        <f t="shared" si="54"/>
        <v>1.099540741623957E-6</v>
      </c>
      <c r="J271" s="23"/>
      <c r="K271" s="22">
        <f t="shared" si="55"/>
        <v>1.0345212178387913E-6</v>
      </c>
      <c r="L271" s="23">
        <v>1200</v>
      </c>
      <c r="M271" s="22">
        <f t="shared" si="56"/>
        <v>1.542261730683702E-3</v>
      </c>
      <c r="N271" s="22">
        <f>PRODUCT(D271-F271,100,1/F271)</f>
        <v>157.69230769230771</v>
      </c>
      <c r="O271" s="22"/>
      <c r="P271" s="22"/>
      <c r="Q271" s="22">
        <f>PRODUCT(J271-L271,100,1/L271)</f>
        <v>-100</v>
      </c>
    </row>
    <row r="272" spans="1:17" ht="39.6">
      <c r="A272" s="18">
        <v>267</v>
      </c>
      <c r="B272" s="19" t="s">
        <v>544</v>
      </c>
      <c r="C272" s="20" t="s">
        <v>545</v>
      </c>
      <c r="D272" s="21">
        <v>310</v>
      </c>
      <c r="E272" s="22">
        <f t="shared" si="52"/>
        <v>3.4101155313040851E-4</v>
      </c>
      <c r="F272" s="23">
        <v>18169</v>
      </c>
      <c r="G272" s="22">
        <f t="shared" si="53"/>
        <v>2.3678978784252756E-2</v>
      </c>
      <c r="H272" s="23">
        <v>7946</v>
      </c>
      <c r="I272" s="22">
        <f t="shared" si="54"/>
        <v>8.7369507329439627E-3</v>
      </c>
      <c r="J272" s="23">
        <v>13159</v>
      </c>
      <c r="K272" s="22">
        <f t="shared" si="55"/>
        <v>1.3613264705540655E-2</v>
      </c>
      <c r="L272" s="23">
        <v>7752</v>
      </c>
      <c r="M272" s="22">
        <f t="shared" si="56"/>
        <v>9.9630107802167155E-3</v>
      </c>
      <c r="N272" s="22">
        <f>PRODUCT(D272-F272,100,1/F272)</f>
        <v>-98.293797126974525</v>
      </c>
      <c r="O272" s="22">
        <f>PRODUCT(F272-H272,100,1/H272)</f>
        <v>128.65592751069721</v>
      </c>
      <c r="P272" s="22">
        <f>PRODUCT(H272-J272,100,1/J272)</f>
        <v>-39.615472300326772</v>
      </c>
      <c r="Q272" s="22">
        <f>PRODUCT(J272-L272,100,1/L272)</f>
        <v>69.749742002063982</v>
      </c>
    </row>
    <row r="273" spans="1:17">
      <c r="A273" s="18">
        <v>268</v>
      </c>
      <c r="B273" s="19" t="s">
        <v>546</v>
      </c>
      <c r="C273" s="20" t="s">
        <v>547</v>
      </c>
      <c r="D273" s="21">
        <v>286</v>
      </c>
      <c r="E273" s="22">
        <f t="shared" si="52"/>
        <v>3.1461065869450589E-4</v>
      </c>
      <c r="F273" s="23">
        <v>9</v>
      </c>
      <c r="G273" s="22">
        <f t="shared" si="53"/>
        <v>1.1729363699613341E-5</v>
      </c>
      <c r="H273" s="23">
        <v>692</v>
      </c>
      <c r="I273" s="22">
        <f t="shared" si="54"/>
        <v>7.6088219320377822E-4</v>
      </c>
      <c r="J273" s="23"/>
      <c r="K273" s="22">
        <f t="shared" si="55"/>
        <v>1.0345212178387913E-6</v>
      </c>
      <c r="L273" s="23"/>
      <c r="M273" s="22">
        <f t="shared" si="56"/>
        <v>1.285218108903085E-6</v>
      </c>
      <c r="N273" s="22">
        <f>PRODUCT(D273-F273,100,1/F273)</f>
        <v>3077.7777777777778</v>
      </c>
      <c r="O273" s="22">
        <f>PRODUCT(F273-H273,100,1/H273)</f>
        <v>-98.69942196531791</v>
      </c>
      <c r="P273" s="22"/>
      <c r="Q273" s="22"/>
    </row>
    <row r="274" spans="1:17" ht="52.8">
      <c r="A274" s="18">
        <v>269</v>
      </c>
      <c r="B274" s="19" t="s">
        <v>548</v>
      </c>
      <c r="C274" s="20" t="s">
        <v>549</v>
      </c>
      <c r="D274" s="21">
        <v>255</v>
      </c>
      <c r="E274" s="22">
        <f t="shared" si="52"/>
        <v>2.8050950338146506E-4</v>
      </c>
      <c r="F274" s="23"/>
      <c r="G274" s="22">
        <f t="shared" si="53"/>
        <v>1.3032626332903713E-6</v>
      </c>
      <c r="H274" s="23"/>
      <c r="I274" s="22">
        <f t="shared" si="54"/>
        <v>1.099540741623957E-6</v>
      </c>
      <c r="J274" s="23">
        <v>2533</v>
      </c>
      <c r="K274" s="22">
        <f t="shared" si="55"/>
        <v>2.6204422447856585E-3</v>
      </c>
      <c r="L274" s="23">
        <v>2250</v>
      </c>
      <c r="M274" s="22">
        <f t="shared" si="56"/>
        <v>2.8917407450319414E-3</v>
      </c>
      <c r="N274" s="22"/>
      <c r="O274" s="22"/>
      <c r="P274" s="22">
        <f>PRODUCT(H274-J274,100,1/J274)</f>
        <v>-100</v>
      </c>
      <c r="Q274" s="22">
        <f>PRODUCT(J274-L274,100,1/L274)</f>
        <v>12.577777777777778</v>
      </c>
    </row>
    <row r="275" spans="1:17" ht="26.4">
      <c r="A275" s="18">
        <v>270</v>
      </c>
      <c r="B275" s="19" t="s">
        <v>550</v>
      </c>
      <c r="C275" s="20" t="s">
        <v>551</v>
      </c>
      <c r="D275" s="21">
        <v>234</v>
      </c>
      <c r="E275" s="22">
        <f t="shared" si="52"/>
        <v>2.5740872075005029E-4</v>
      </c>
      <c r="F275" s="23"/>
      <c r="G275" s="22">
        <f t="shared" si="53"/>
        <v>1.3032626332903713E-6</v>
      </c>
      <c r="H275" s="23"/>
      <c r="I275" s="22">
        <f t="shared" si="54"/>
        <v>1.099540741623957E-6</v>
      </c>
      <c r="J275" s="23">
        <v>239</v>
      </c>
      <c r="K275" s="22">
        <f t="shared" si="55"/>
        <v>2.4725057106347116E-4</v>
      </c>
      <c r="L275" s="23"/>
      <c r="M275" s="22">
        <f t="shared" si="56"/>
        <v>1.285218108903085E-6</v>
      </c>
      <c r="N275" s="22"/>
      <c r="O275" s="22"/>
      <c r="P275" s="22">
        <f>PRODUCT(H275-J275,100,1/J275)</f>
        <v>-99.999999999999986</v>
      </c>
      <c r="Q275" s="22"/>
    </row>
    <row r="276" spans="1:17" ht="52.8">
      <c r="A276" s="18">
        <v>271</v>
      </c>
      <c r="B276" s="19" t="s">
        <v>552</v>
      </c>
      <c r="C276" s="20" t="s">
        <v>553</v>
      </c>
      <c r="D276" s="21">
        <v>195</v>
      </c>
      <c r="E276" s="22">
        <f t="shared" si="52"/>
        <v>2.1450726729170858E-4</v>
      </c>
      <c r="F276" s="23">
        <v>59</v>
      </c>
      <c r="G276" s="22">
        <f t="shared" si="53"/>
        <v>7.6892495364131911E-5</v>
      </c>
      <c r="H276" s="23">
        <v>427</v>
      </c>
      <c r="I276" s="22">
        <f t="shared" si="54"/>
        <v>4.6950389667342965E-4</v>
      </c>
      <c r="J276" s="23">
        <v>2300</v>
      </c>
      <c r="K276" s="22">
        <f t="shared" si="55"/>
        <v>2.37939880102922E-3</v>
      </c>
      <c r="L276" s="23"/>
      <c r="M276" s="22">
        <f t="shared" si="56"/>
        <v>1.285218108903085E-6</v>
      </c>
      <c r="N276" s="22">
        <f>PRODUCT(D276-F276,100,1/F276)</f>
        <v>230.5084745762712</v>
      </c>
      <c r="O276" s="22">
        <f>PRODUCT(F276-H276,100,1/H276)</f>
        <v>-86.182669789227162</v>
      </c>
      <c r="P276" s="22">
        <f>PRODUCT(H276-J276,100,1/J276)</f>
        <v>-81.434782608695656</v>
      </c>
      <c r="Q276" s="22"/>
    </row>
    <row r="277" spans="1:17">
      <c r="A277" s="18">
        <v>272</v>
      </c>
      <c r="B277" s="24" t="s">
        <v>554</v>
      </c>
      <c r="C277" s="25" t="s">
        <v>555</v>
      </c>
      <c r="D277" s="21">
        <v>193</v>
      </c>
      <c r="E277" s="22">
        <f t="shared" si="52"/>
        <v>2.1230719275538336E-4</v>
      </c>
      <c r="F277" s="23"/>
      <c r="G277" s="22"/>
      <c r="H277" s="23"/>
      <c r="I277" s="22"/>
      <c r="J277" s="23"/>
      <c r="K277" s="22"/>
      <c r="L277" s="23"/>
      <c r="M277" s="22"/>
      <c r="N277" s="22"/>
      <c r="O277" s="22"/>
      <c r="P277" s="22"/>
      <c r="Q277" s="22"/>
    </row>
    <row r="278" spans="1:17">
      <c r="A278" s="18">
        <v>273</v>
      </c>
      <c r="B278" s="24" t="s">
        <v>556</v>
      </c>
      <c r="C278" s="25" t="s">
        <v>557</v>
      </c>
      <c r="D278" s="21">
        <v>179</v>
      </c>
      <c r="E278" s="22">
        <f t="shared" si="52"/>
        <v>1.9690667100110684E-4</v>
      </c>
      <c r="F278" s="23"/>
      <c r="G278" s="22"/>
      <c r="H278" s="23"/>
      <c r="I278" s="22"/>
      <c r="J278" s="23"/>
      <c r="K278" s="22"/>
      <c r="L278" s="23"/>
      <c r="M278" s="22"/>
      <c r="N278" s="22"/>
      <c r="O278" s="22"/>
      <c r="P278" s="22"/>
      <c r="Q278" s="22"/>
    </row>
    <row r="279" spans="1:17" ht="39.6">
      <c r="A279" s="18">
        <v>274</v>
      </c>
      <c r="B279" s="19" t="s">
        <v>558</v>
      </c>
      <c r="C279" s="20" t="s">
        <v>559</v>
      </c>
      <c r="D279" s="21">
        <v>166</v>
      </c>
      <c r="E279" s="22">
        <f t="shared" si="52"/>
        <v>1.8260618651499294E-4</v>
      </c>
      <c r="F279" s="23">
        <v>794</v>
      </c>
      <c r="G279" s="22">
        <f>PRODUCT(F279,100,1/76730505)</f>
        <v>1.0347905308325548E-3</v>
      </c>
      <c r="H279" s="23">
        <v>1046</v>
      </c>
      <c r="I279" s="22">
        <f>PRODUCT(H279,100,1/90947062)</f>
        <v>1.1501196157386591E-3</v>
      </c>
      <c r="J279" s="23">
        <v>14591</v>
      </c>
      <c r="K279" s="22">
        <f>PRODUCT(J279,100,1/96663073)</f>
        <v>1.5094699089485806E-2</v>
      </c>
      <c r="L279" s="23">
        <v>14620</v>
      </c>
      <c r="M279" s="22">
        <f>PRODUCT(L279,100,1/77807805)</f>
        <v>1.8789888752163104E-2</v>
      </c>
      <c r="N279" s="22">
        <f>PRODUCT(D279-F279,100,1/F279)</f>
        <v>-79.09319899244332</v>
      </c>
      <c r="O279" s="22">
        <f>PRODUCT(F279-H279,100,1/H279)</f>
        <v>-24.091778202676863</v>
      </c>
      <c r="P279" s="22">
        <f>PRODUCT(H279-J279,100,1/J279)</f>
        <v>-92.831197313412375</v>
      </c>
      <c r="Q279" s="22">
        <f>PRODUCT(J279-L279,100,1/L279)</f>
        <v>-0.19835841313269492</v>
      </c>
    </row>
    <row r="280" spans="1:17">
      <c r="A280" s="18">
        <v>275</v>
      </c>
      <c r="B280" s="24" t="s">
        <v>560</v>
      </c>
      <c r="C280" s="25" t="s">
        <v>561</v>
      </c>
      <c r="D280" s="21">
        <v>164</v>
      </c>
      <c r="E280" s="22">
        <f t="shared" si="52"/>
        <v>1.8040611197866772E-4</v>
      </c>
      <c r="F280" s="23"/>
      <c r="G280" s="22"/>
      <c r="H280" s="23"/>
      <c r="I280" s="22"/>
      <c r="J280" s="23"/>
      <c r="K280" s="22"/>
      <c r="L280" s="23"/>
      <c r="M280" s="22"/>
      <c r="N280" s="22"/>
      <c r="O280" s="22"/>
      <c r="P280" s="22"/>
      <c r="Q280" s="22"/>
    </row>
    <row r="281" spans="1:17">
      <c r="A281" s="18">
        <v>276</v>
      </c>
      <c r="B281" s="24" t="s">
        <v>562</v>
      </c>
      <c r="C281" s="25" t="s">
        <v>563</v>
      </c>
      <c r="D281" s="21">
        <v>161</v>
      </c>
      <c r="E281" s="22">
        <f t="shared" si="52"/>
        <v>1.7710600017417991E-4</v>
      </c>
      <c r="F281" s="23"/>
      <c r="G281" s="22"/>
      <c r="H281" s="23"/>
      <c r="I281" s="22"/>
      <c r="J281" s="23"/>
      <c r="K281" s="22"/>
      <c r="L281" s="23"/>
      <c r="M281" s="22"/>
      <c r="N281" s="22"/>
      <c r="O281" s="22"/>
      <c r="P281" s="22"/>
      <c r="Q281" s="22"/>
    </row>
    <row r="282" spans="1:17" ht="52.8">
      <c r="A282" s="18">
        <v>277</v>
      </c>
      <c r="B282" s="19" t="s">
        <v>564</v>
      </c>
      <c r="C282" s="20" t="s">
        <v>565</v>
      </c>
      <c r="D282" s="21">
        <v>154</v>
      </c>
      <c r="E282" s="22">
        <f t="shared" si="52"/>
        <v>1.6940573929704166E-4</v>
      </c>
      <c r="F282" s="23"/>
      <c r="G282" s="22">
        <f>PRODUCT(F282,100,1/76730505)</f>
        <v>1.3032626332903713E-6</v>
      </c>
      <c r="H282" s="23">
        <v>27</v>
      </c>
      <c r="I282" s="22">
        <f>PRODUCT(H282,100,1/90947062)</f>
        <v>2.9687600023846837E-5</v>
      </c>
      <c r="J282" s="23"/>
      <c r="K282" s="22">
        <f>PRODUCT(J282,100,1/96663073)</f>
        <v>1.0345212178387913E-6</v>
      </c>
      <c r="L282" s="23"/>
      <c r="M282" s="22">
        <f>PRODUCT(L282,100,1/77807805)</f>
        <v>1.285218108903085E-6</v>
      </c>
      <c r="N282" s="22"/>
      <c r="O282" s="22">
        <f>PRODUCT(F282-H282,100,1/H282)</f>
        <v>-100</v>
      </c>
      <c r="P282" s="22"/>
      <c r="Q282" s="22"/>
    </row>
    <row r="283" spans="1:17" ht="39.6">
      <c r="A283" s="18">
        <v>278</v>
      </c>
      <c r="B283" s="19" t="s">
        <v>566</v>
      </c>
      <c r="C283" s="20" t="s">
        <v>567</v>
      </c>
      <c r="D283" s="21">
        <v>151</v>
      </c>
      <c r="E283" s="22">
        <f t="shared" si="52"/>
        <v>1.6610562749255382E-4</v>
      </c>
      <c r="F283" s="23">
        <v>2808</v>
      </c>
      <c r="G283" s="22">
        <f>PRODUCT(F283,100,1/76730505)</f>
        <v>3.6595614742793627E-3</v>
      </c>
      <c r="H283" s="23">
        <v>461</v>
      </c>
      <c r="I283" s="22">
        <f>PRODUCT(H283,100,1/90947062)</f>
        <v>5.068882818886442E-4</v>
      </c>
      <c r="J283" s="23">
        <v>1595</v>
      </c>
      <c r="K283" s="22">
        <f>PRODUCT(J283,100,1/96663073)</f>
        <v>1.6500613424528722E-3</v>
      </c>
      <c r="L283" s="23">
        <v>452</v>
      </c>
      <c r="M283" s="22">
        <f>PRODUCT(L283,100,1/77807805)</f>
        <v>5.8091858522419445E-4</v>
      </c>
      <c r="N283" s="22">
        <f>PRODUCT(D283-F283,100,1/F283)</f>
        <v>-94.62250712250713</v>
      </c>
      <c r="O283" s="22">
        <f>PRODUCT(F283-H283,100,1/H283)</f>
        <v>509.11062906724516</v>
      </c>
      <c r="P283" s="22">
        <f>PRODUCT(H283-J283,100,1/J283)</f>
        <v>-71.097178683385579</v>
      </c>
      <c r="Q283" s="22">
        <f>PRODUCT(J283-L283,100,1/L283)</f>
        <v>252.87610619469027</v>
      </c>
    </row>
    <row r="284" spans="1:17" ht="39.6">
      <c r="A284" s="18">
        <v>279</v>
      </c>
      <c r="B284" s="19" t="s">
        <v>568</v>
      </c>
      <c r="C284" s="20" t="s">
        <v>569</v>
      </c>
      <c r="D284" s="21">
        <v>151</v>
      </c>
      <c r="E284" s="22">
        <f t="shared" si="52"/>
        <v>1.6610562749255382E-4</v>
      </c>
      <c r="F284" s="23">
        <v>114</v>
      </c>
      <c r="G284" s="22">
        <f>PRODUCT(F284,100,1/76730505)</f>
        <v>1.4857194019510234E-4</v>
      </c>
      <c r="H284" s="23">
        <v>236</v>
      </c>
      <c r="I284" s="22">
        <f>PRODUCT(H284,100,1/90947062)</f>
        <v>2.5949161502325383E-4</v>
      </c>
      <c r="J284" s="23"/>
      <c r="K284" s="22">
        <f>PRODUCT(J284,100,1/96663073)</f>
        <v>1.0345212178387913E-6</v>
      </c>
      <c r="L284" s="23">
        <v>1054</v>
      </c>
      <c r="M284" s="22">
        <f>PRODUCT(L284,100,1/77807805)</f>
        <v>1.3546198867838517E-3</v>
      </c>
      <c r="N284" s="22">
        <f>PRODUCT(D284-F284,100,1/F284)</f>
        <v>32.456140350877192</v>
      </c>
      <c r="O284" s="22">
        <f>PRODUCT(F284-H284,100,1/H284)</f>
        <v>-51.694915254237287</v>
      </c>
      <c r="P284" s="22" t="e">
        <f>PRODUCT(H284-J284,100,1/J284)</f>
        <v>#DIV/0!</v>
      </c>
      <c r="Q284" s="22">
        <f>PRODUCT(J284-L284,100,1/L284)</f>
        <v>-100</v>
      </c>
    </row>
    <row r="285" spans="1:17">
      <c r="A285" s="18">
        <v>280</v>
      </c>
      <c r="B285" s="24" t="s">
        <v>570</v>
      </c>
      <c r="C285" s="25" t="s">
        <v>571</v>
      </c>
      <c r="D285" s="21">
        <v>151</v>
      </c>
      <c r="E285" s="22">
        <f t="shared" si="52"/>
        <v>1.6610562749255382E-4</v>
      </c>
      <c r="F285" s="23"/>
      <c r="G285" s="22"/>
      <c r="H285" s="23"/>
      <c r="I285" s="22"/>
      <c r="J285" s="23"/>
      <c r="K285" s="22"/>
      <c r="L285" s="23"/>
      <c r="M285" s="22"/>
      <c r="N285" s="22"/>
      <c r="O285" s="22"/>
      <c r="P285" s="22"/>
      <c r="Q285" s="22"/>
    </row>
    <row r="286" spans="1:17">
      <c r="A286" s="18">
        <v>281</v>
      </c>
      <c r="B286" s="24" t="s">
        <v>572</v>
      </c>
      <c r="C286" s="25" t="s">
        <v>573</v>
      </c>
      <c r="D286" s="21">
        <v>148</v>
      </c>
      <c r="E286" s="22">
        <f t="shared" si="52"/>
        <v>1.62805515688066E-4</v>
      </c>
      <c r="F286" s="23"/>
      <c r="G286" s="22"/>
      <c r="H286" s="23"/>
      <c r="I286" s="22"/>
      <c r="J286" s="23"/>
      <c r="K286" s="22"/>
      <c r="L286" s="23"/>
      <c r="M286" s="22"/>
      <c r="N286" s="22"/>
      <c r="O286" s="22"/>
      <c r="P286" s="22"/>
      <c r="Q286" s="22"/>
    </row>
    <row r="287" spans="1:17">
      <c r="A287" s="18">
        <v>282</v>
      </c>
      <c r="B287" s="24" t="s">
        <v>574</v>
      </c>
      <c r="C287" s="25" t="s">
        <v>575</v>
      </c>
      <c r="D287" s="21">
        <v>129</v>
      </c>
      <c r="E287" s="22">
        <f t="shared" si="52"/>
        <v>1.4190480759297645E-4</v>
      </c>
      <c r="F287" s="23"/>
      <c r="G287" s="22"/>
      <c r="H287" s="23"/>
      <c r="I287" s="22"/>
      <c r="J287" s="23"/>
      <c r="K287" s="22"/>
      <c r="L287" s="23"/>
      <c r="M287" s="22"/>
      <c r="N287" s="22"/>
      <c r="O287" s="22"/>
      <c r="P287" s="22"/>
      <c r="Q287" s="22"/>
    </row>
    <row r="288" spans="1:17" ht="39.6">
      <c r="A288" s="18">
        <v>283</v>
      </c>
      <c r="B288" s="19" t="s">
        <v>576</v>
      </c>
      <c r="C288" s="20" t="s">
        <v>577</v>
      </c>
      <c r="D288" s="21">
        <v>124</v>
      </c>
      <c r="E288" s="22">
        <f t="shared" si="52"/>
        <v>1.3640462125216339E-4</v>
      </c>
      <c r="F288" s="23"/>
      <c r="G288" s="22">
        <f>PRODUCT(F288,100,1/76730505)</f>
        <v>1.3032626332903713E-6</v>
      </c>
      <c r="H288" s="23"/>
      <c r="I288" s="22">
        <f>PRODUCT(H288,100,1/90947062)</f>
        <v>1.099540741623957E-6</v>
      </c>
      <c r="J288" s="23">
        <v>1361</v>
      </c>
      <c r="K288" s="22">
        <f>PRODUCT(J288,100,1/96663073)</f>
        <v>1.4079833774785951E-3</v>
      </c>
      <c r="L288" s="23"/>
      <c r="M288" s="22">
        <f>PRODUCT(L288,100,1/77807805)</f>
        <v>1.285218108903085E-6</v>
      </c>
      <c r="N288" s="22"/>
      <c r="O288" s="22"/>
      <c r="P288" s="22">
        <f>PRODUCT(H288-J288,100,1/J288)</f>
        <v>-100</v>
      </c>
      <c r="Q288" s="22"/>
    </row>
    <row r="289" spans="1:17" ht="26.4">
      <c r="A289" s="18">
        <v>284</v>
      </c>
      <c r="B289" s="19" t="s">
        <v>578</v>
      </c>
      <c r="C289" s="20" t="s">
        <v>579</v>
      </c>
      <c r="D289" s="21">
        <v>110</v>
      </c>
      <c r="E289" s="22">
        <f t="shared" si="52"/>
        <v>1.2100409949788689E-4</v>
      </c>
      <c r="F289" s="23">
        <v>1803</v>
      </c>
      <c r="G289" s="22">
        <f>PRODUCT(F289,100,1/76730505)</f>
        <v>2.3497825278225395E-3</v>
      </c>
      <c r="H289" s="23">
        <v>8321</v>
      </c>
      <c r="I289" s="22">
        <f>PRODUCT(H289,100,1/90947062)</f>
        <v>9.1492785110529468E-3</v>
      </c>
      <c r="J289" s="23">
        <v>8120</v>
      </c>
      <c r="K289" s="22">
        <f>PRODUCT(J289,100,1/96663073)</f>
        <v>8.4003122888509866E-3</v>
      </c>
      <c r="L289" s="23"/>
      <c r="M289" s="22">
        <f>PRODUCT(L289,100,1/77807805)</f>
        <v>1.285218108903085E-6</v>
      </c>
      <c r="N289" s="22">
        <f>PRODUCT(D289-F289,100,1/F289)</f>
        <v>-93.899057127010551</v>
      </c>
      <c r="O289" s="22">
        <f>PRODUCT(F289-H289,100,1/H289)</f>
        <v>-78.33193125826223</v>
      </c>
      <c r="P289" s="22">
        <f>PRODUCT(H289-J289,100,1/J289)</f>
        <v>2.4753694581280787</v>
      </c>
      <c r="Q289" s="22"/>
    </row>
    <row r="290" spans="1:17">
      <c r="A290" s="18">
        <v>285</v>
      </c>
      <c r="B290" s="24" t="s">
        <v>580</v>
      </c>
      <c r="C290" s="25" t="s">
        <v>581</v>
      </c>
      <c r="D290" s="21">
        <v>102</v>
      </c>
      <c r="E290" s="22">
        <f t="shared" si="52"/>
        <v>1.1220380135258602E-4</v>
      </c>
      <c r="F290" s="23"/>
      <c r="G290" s="22"/>
      <c r="H290" s="23"/>
      <c r="I290" s="22"/>
      <c r="J290" s="23"/>
      <c r="K290" s="22"/>
      <c r="L290" s="23"/>
      <c r="M290" s="22"/>
      <c r="N290" s="22"/>
      <c r="O290" s="22"/>
      <c r="P290" s="22"/>
      <c r="Q290" s="22"/>
    </row>
    <row r="291" spans="1:17">
      <c r="A291" s="18">
        <v>286</v>
      </c>
      <c r="B291" s="19" t="s">
        <v>582</v>
      </c>
      <c r="C291" s="20" t="s">
        <v>583</v>
      </c>
      <c r="D291" s="21">
        <v>101</v>
      </c>
      <c r="E291" s="22">
        <f t="shared" si="52"/>
        <v>1.1110376408442341E-4</v>
      </c>
      <c r="F291" s="23">
        <v>1800</v>
      </c>
      <c r="G291" s="22">
        <f t="shared" ref="G291:G304" si="57">PRODUCT(F291,100,1/76730505)</f>
        <v>2.3458727399226684E-3</v>
      </c>
      <c r="H291" s="23"/>
      <c r="I291" s="22">
        <f t="shared" ref="I291:I304" si="58">PRODUCT(H291,100,1/90947062)</f>
        <v>1.099540741623957E-6</v>
      </c>
      <c r="J291" s="23"/>
      <c r="K291" s="22">
        <f t="shared" ref="K291:K304" si="59">PRODUCT(J291,100,1/96663073)</f>
        <v>1.0345212178387913E-6</v>
      </c>
      <c r="L291" s="23"/>
      <c r="M291" s="22">
        <f t="shared" ref="M291:M304" si="60">PRODUCT(L291,100,1/77807805)</f>
        <v>1.285218108903085E-6</v>
      </c>
      <c r="N291" s="22">
        <f>PRODUCT(D291-F291,100,1/F291)</f>
        <v>-94.388888888888886</v>
      </c>
      <c r="O291" s="22"/>
      <c r="P291" s="22"/>
      <c r="Q291" s="22"/>
    </row>
    <row r="292" spans="1:17" ht="39.6">
      <c r="A292" s="18">
        <v>287</v>
      </c>
      <c r="B292" s="19" t="s">
        <v>584</v>
      </c>
      <c r="C292" s="20" t="s">
        <v>585</v>
      </c>
      <c r="D292" s="21">
        <v>100</v>
      </c>
      <c r="E292" s="22">
        <f t="shared" si="52"/>
        <v>1.1000372681626081E-4</v>
      </c>
      <c r="F292" s="23">
        <v>327</v>
      </c>
      <c r="G292" s="22">
        <f t="shared" si="57"/>
        <v>4.2616688108595139E-4</v>
      </c>
      <c r="H292" s="23">
        <v>93</v>
      </c>
      <c r="I292" s="22">
        <f t="shared" si="58"/>
        <v>1.0225728897102799E-4</v>
      </c>
      <c r="J292" s="23"/>
      <c r="K292" s="22">
        <f t="shared" si="59"/>
        <v>1.0345212178387913E-6</v>
      </c>
      <c r="L292" s="23">
        <v>662</v>
      </c>
      <c r="M292" s="22">
        <f t="shared" si="60"/>
        <v>8.508143880938423E-4</v>
      </c>
      <c r="N292" s="22">
        <f>PRODUCT(D292-F292,100,1/F292)</f>
        <v>-69.418960244648318</v>
      </c>
      <c r="O292" s="22">
        <f>PRODUCT(F292-H292,100,1/H292)</f>
        <v>251.61290322580646</v>
      </c>
      <c r="P292" s="22"/>
      <c r="Q292" s="22">
        <f>PRODUCT(J292-L292,100,1/L292)</f>
        <v>-100</v>
      </c>
    </row>
    <row r="293" spans="1:17" ht="52.8">
      <c r="A293" s="18">
        <v>288</v>
      </c>
      <c r="B293" s="19" t="s">
        <v>586</v>
      </c>
      <c r="C293" s="20" t="s">
        <v>587</v>
      </c>
      <c r="D293" s="21">
        <v>100</v>
      </c>
      <c r="E293" s="22">
        <f t="shared" si="52"/>
        <v>1.1000372681626081E-4</v>
      </c>
      <c r="F293" s="23"/>
      <c r="G293" s="22">
        <f t="shared" si="57"/>
        <v>1.3032626332903713E-6</v>
      </c>
      <c r="H293" s="23">
        <v>31573</v>
      </c>
      <c r="I293" s="22">
        <f t="shared" si="58"/>
        <v>3.4715799835293194E-2</v>
      </c>
      <c r="J293" s="23">
        <v>10421</v>
      </c>
      <c r="K293" s="22">
        <f t="shared" si="59"/>
        <v>1.0780745611098045E-2</v>
      </c>
      <c r="L293" s="23">
        <v>88142</v>
      </c>
      <c r="M293" s="22">
        <f t="shared" si="60"/>
        <v>0.11328169455493572</v>
      </c>
      <c r="N293" s="22"/>
      <c r="O293" s="22">
        <f>PRODUCT(F293-H293,100,1/H293)</f>
        <v>-100</v>
      </c>
      <c r="P293" s="22">
        <f>PRODUCT(H293-J293,100,1/J293)</f>
        <v>202.97476249880049</v>
      </c>
      <c r="Q293" s="22">
        <f>PRODUCT(J293-L293,100,1/L293)</f>
        <v>-88.177032515713279</v>
      </c>
    </row>
    <row r="294" spans="1:17">
      <c r="A294" s="18">
        <v>289</v>
      </c>
      <c r="B294" s="19" t="s">
        <v>588</v>
      </c>
      <c r="C294" s="20" t="s">
        <v>589</v>
      </c>
      <c r="D294" s="21">
        <v>100</v>
      </c>
      <c r="E294" s="22">
        <f t="shared" si="52"/>
        <v>1.1000372681626081E-4</v>
      </c>
      <c r="F294" s="23"/>
      <c r="G294" s="22">
        <f t="shared" si="57"/>
        <v>1.3032626332903713E-6</v>
      </c>
      <c r="H294" s="23">
        <v>2677</v>
      </c>
      <c r="I294" s="22">
        <f t="shared" si="58"/>
        <v>2.9434705653273328E-3</v>
      </c>
      <c r="J294" s="23"/>
      <c r="K294" s="22">
        <f t="shared" si="59"/>
        <v>1.0345212178387913E-6</v>
      </c>
      <c r="L294" s="23"/>
      <c r="M294" s="22">
        <f t="shared" si="60"/>
        <v>1.285218108903085E-6</v>
      </c>
      <c r="N294" s="22"/>
      <c r="O294" s="22">
        <f>PRODUCT(F294-H294,100,1/H294)</f>
        <v>-100</v>
      </c>
      <c r="P294" s="22"/>
      <c r="Q294" s="22"/>
    </row>
    <row r="295" spans="1:17" ht="39.6">
      <c r="A295" s="18">
        <v>290</v>
      </c>
      <c r="B295" s="19" t="s">
        <v>590</v>
      </c>
      <c r="C295" s="20" t="s">
        <v>591</v>
      </c>
      <c r="D295" s="21">
        <v>100</v>
      </c>
      <c r="E295" s="22">
        <f t="shared" si="52"/>
        <v>1.1000372681626081E-4</v>
      </c>
      <c r="F295" s="23"/>
      <c r="G295" s="22">
        <f t="shared" si="57"/>
        <v>1.3032626332903713E-6</v>
      </c>
      <c r="H295" s="23">
        <v>308</v>
      </c>
      <c r="I295" s="22">
        <f t="shared" si="58"/>
        <v>3.3865854842017877E-4</v>
      </c>
      <c r="J295" s="23">
        <v>1430</v>
      </c>
      <c r="K295" s="22">
        <f t="shared" si="59"/>
        <v>1.4793653415094716E-3</v>
      </c>
      <c r="L295" s="23"/>
      <c r="M295" s="22">
        <f t="shared" si="60"/>
        <v>1.285218108903085E-6</v>
      </c>
      <c r="N295" s="22"/>
      <c r="O295" s="22">
        <f>PRODUCT(F295-H295,100,1/H295)</f>
        <v>-100</v>
      </c>
      <c r="P295" s="22">
        <f>PRODUCT(H295-J295,100,1/J295)</f>
        <v>-78.461538461538467</v>
      </c>
      <c r="Q295" s="22"/>
    </row>
    <row r="296" spans="1:17" ht="39.6">
      <c r="A296" s="18">
        <v>291</v>
      </c>
      <c r="B296" s="19" t="s">
        <v>592</v>
      </c>
      <c r="C296" s="20" t="s">
        <v>593</v>
      </c>
      <c r="D296" s="21">
        <v>92</v>
      </c>
      <c r="E296" s="22">
        <f t="shared" si="52"/>
        <v>1.0120342867095995E-4</v>
      </c>
      <c r="F296" s="23">
        <v>839</v>
      </c>
      <c r="G296" s="22">
        <f t="shared" si="57"/>
        <v>1.0934373493306216E-3</v>
      </c>
      <c r="H296" s="23"/>
      <c r="I296" s="22">
        <f t="shared" si="58"/>
        <v>1.099540741623957E-6</v>
      </c>
      <c r="J296" s="23">
        <v>118</v>
      </c>
      <c r="K296" s="22">
        <f t="shared" si="59"/>
        <v>1.2207350370497738E-4</v>
      </c>
      <c r="L296" s="23"/>
      <c r="M296" s="22">
        <f t="shared" si="60"/>
        <v>1.285218108903085E-6</v>
      </c>
      <c r="N296" s="22">
        <f>PRODUCT(D296-F296,100,1/F296)</f>
        <v>-89.034564958283667</v>
      </c>
      <c r="O296" s="22"/>
      <c r="P296" s="22">
        <f>PRODUCT(H296-J296,100,1/J296)</f>
        <v>-100</v>
      </c>
      <c r="Q296" s="22"/>
    </row>
    <row r="297" spans="1:17" ht="26.4">
      <c r="A297" s="18">
        <v>292</v>
      </c>
      <c r="B297" s="19" t="s">
        <v>594</v>
      </c>
      <c r="C297" s="20" t="s">
        <v>595</v>
      </c>
      <c r="D297" s="21">
        <v>88</v>
      </c>
      <c r="E297" s="22">
        <f t="shared" si="52"/>
        <v>9.6803279598309513E-5</v>
      </c>
      <c r="F297" s="23">
        <v>1416</v>
      </c>
      <c r="G297" s="22">
        <f t="shared" si="57"/>
        <v>1.8454198887391656E-3</v>
      </c>
      <c r="H297" s="23"/>
      <c r="I297" s="22">
        <f t="shared" si="58"/>
        <v>1.099540741623957E-6</v>
      </c>
      <c r="J297" s="23">
        <v>191</v>
      </c>
      <c r="K297" s="22">
        <f t="shared" si="59"/>
        <v>1.9759355260720915E-4</v>
      </c>
      <c r="L297" s="23"/>
      <c r="M297" s="22">
        <f t="shared" si="60"/>
        <v>1.285218108903085E-6</v>
      </c>
      <c r="N297" s="22">
        <f>PRODUCT(D297-F297,100,1/F297)</f>
        <v>-93.78531073446328</v>
      </c>
      <c r="O297" s="22"/>
      <c r="P297" s="22">
        <f>PRODUCT(H297-J297,100,1/J297)</f>
        <v>-100</v>
      </c>
      <c r="Q297" s="22"/>
    </row>
    <row r="298" spans="1:17" ht="52.8">
      <c r="A298" s="18">
        <v>293</v>
      </c>
      <c r="B298" s="19" t="s">
        <v>596</v>
      </c>
      <c r="C298" s="20" t="s">
        <v>597</v>
      </c>
      <c r="D298" s="21">
        <v>88</v>
      </c>
      <c r="E298" s="22">
        <f t="shared" si="52"/>
        <v>9.6803279598309513E-5</v>
      </c>
      <c r="F298" s="23"/>
      <c r="G298" s="22">
        <f t="shared" si="57"/>
        <v>1.3032626332903713E-6</v>
      </c>
      <c r="H298" s="23"/>
      <c r="I298" s="22">
        <f t="shared" si="58"/>
        <v>1.099540741623957E-6</v>
      </c>
      <c r="J298" s="23">
        <v>232</v>
      </c>
      <c r="K298" s="22">
        <f t="shared" si="59"/>
        <v>2.400089225385996E-4</v>
      </c>
      <c r="L298" s="23">
        <v>76</v>
      </c>
      <c r="M298" s="22">
        <f t="shared" si="60"/>
        <v>9.7676576276634462E-5</v>
      </c>
      <c r="N298" s="22"/>
      <c r="O298" s="22"/>
      <c r="P298" s="22">
        <f>PRODUCT(H298-J298,100,1/J298)</f>
        <v>-100</v>
      </c>
      <c r="Q298" s="22">
        <f>PRODUCT(J298-L298,100,1/L298)</f>
        <v>205.26315789473682</v>
      </c>
    </row>
    <row r="299" spans="1:17" ht="52.8">
      <c r="A299" s="18">
        <v>294</v>
      </c>
      <c r="B299" s="19" t="s">
        <v>598</v>
      </c>
      <c r="C299" s="20" t="s">
        <v>599</v>
      </c>
      <c r="D299" s="21">
        <v>73</v>
      </c>
      <c r="E299" s="22">
        <f t="shared" si="52"/>
        <v>8.0302720575870393E-5</v>
      </c>
      <c r="F299" s="23">
        <v>154</v>
      </c>
      <c r="G299" s="22">
        <f t="shared" si="57"/>
        <v>2.0070244552671717E-4</v>
      </c>
      <c r="H299" s="23">
        <v>2244</v>
      </c>
      <c r="I299" s="22">
        <f t="shared" si="58"/>
        <v>2.4673694242041593E-3</v>
      </c>
      <c r="J299" s="23"/>
      <c r="K299" s="22">
        <f t="shared" si="59"/>
        <v>1.0345212178387913E-6</v>
      </c>
      <c r="L299" s="23">
        <v>10169</v>
      </c>
      <c r="M299" s="22">
        <f t="shared" si="60"/>
        <v>1.3069382949435472E-2</v>
      </c>
      <c r="N299" s="22">
        <f>PRODUCT(D299-F299,100,1/F299)</f>
        <v>-52.597402597402599</v>
      </c>
      <c r="O299" s="22">
        <f>PRODUCT(F299-H299,100,1/H299)</f>
        <v>-93.137254901960773</v>
      </c>
      <c r="P299" s="22"/>
      <c r="Q299" s="22">
        <f>PRODUCT(J299-L299,100,1/L299)</f>
        <v>-100</v>
      </c>
    </row>
    <row r="300" spans="1:17" ht="26.4">
      <c r="A300" s="18">
        <v>295</v>
      </c>
      <c r="B300" s="19" t="s">
        <v>600</v>
      </c>
      <c r="C300" s="20" t="s">
        <v>601</v>
      </c>
      <c r="D300" s="21">
        <v>64</v>
      </c>
      <c r="E300" s="22">
        <f t="shared" si="52"/>
        <v>7.0402385162406913E-5</v>
      </c>
      <c r="F300" s="23">
        <v>659</v>
      </c>
      <c r="G300" s="22">
        <f t="shared" si="57"/>
        <v>8.5885007533835467E-4</v>
      </c>
      <c r="H300" s="23">
        <v>90</v>
      </c>
      <c r="I300" s="22">
        <f t="shared" si="58"/>
        <v>9.8958666746156126E-5</v>
      </c>
      <c r="J300" s="23"/>
      <c r="K300" s="22">
        <f t="shared" si="59"/>
        <v>1.0345212178387913E-6</v>
      </c>
      <c r="L300" s="23">
        <v>43471</v>
      </c>
      <c r="M300" s="22">
        <f t="shared" si="60"/>
        <v>5.5869716412126007E-2</v>
      </c>
      <c r="N300" s="22">
        <f>PRODUCT(D300-F300,100,1/F300)</f>
        <v>-90.28831562974203</v>
      </c>
      <c r="O300" s="22">
        <f>PRODUCT(F300-H300,100,1/H300)</f>
        <v>632.22222222222229</v>
      </c>
      <c r="P300" s="22"/>
      <c r="Q300" s="22">
        <f>PRODUCT(J300-L300,100,1/L300)</f>
        <v>-100</v>
      </c>
    </row>
    <row r="301" spans="1:17" ht="39.6">
      <c r="A301" s="18">
        <v>296</v>
      </c>
      <c r="B301" s="19" t="s">
        <v>602</v>
      </c>
      <c r="C301" s="20" t="s">
        <v>603</v>
      </c>
      <c r="D301" s="21">
        <v>58</v>
      </c>
      <c r="E301" s="22">
        <f t="shared" si="52"/>
        <v>6.3802161553431274E-5</v>
      </c>
      <c r="F301" s="23">
        <v>4226</v>
      </c>
      <c r="G301" s="22">
        <f t="shared" si="57"/>
        <v>5.5075878882851091E-3</v>
      </c>
      <c r="H301" s="23">
        <v>11</v>
      </c>
      <c r="I301" s="22">
        <f t="shared" si="58"/>
        <v>1.2094948157863527E-5</v>
      </c>
      <c r="J301" s="23">
        <v>59</v>
      </c>
      <c r="K301" s="22">
        <f t="shared" si="59"/>
        <v>6.1036751852488691E-5</v>
      </c>
      <c r="L301" s="23">
        <v>19</v>
      </c>
      <c r="M301" s="22">
        <f t="shared" si="60"/>
        <v>2.4419144069158616E-5</v>
      </c>
      <c r="N301" s="22">
        <f>PRODUCT(D301-F301,100,1/F301)</f>
        <v>-98.627543776620911</v>
      </c>
      <c r="O301" s="22">
        <f>PRODUCT(F301-H301,100,1/H301)</f>
        <v>38318.181818181816</v>
      </c>
      <c r="P301" s="22">
        <f>PRODUCT(H301-J301,100,1/J301)</f>
        <v>-81.355932203389827</v>
      </c>
      <c r="Q301" s="22">
        <f>PRODUCT(J301-L301,100,1/L301)</f>
        <v>210.52631578947367</v>
      </c>
    </row>
    <row r="302" spans="1:17" ht="26.4">
      <c r="A302" s="18">
        <v>297</v>
      </c>
      <c r="B302" s="19" t="s">
        <v>604</v>
      </c>
      <c r="C302" s="20" t="s">
        <v>605</v>
      </c>
      <c r="D302" s="21">
        <v>44</v>
      </c>
      <c r="E302" s="22">
        <f t="shared" si="52"/>
        <v>4.8401639799154756E-5</v>
      </c>
      <c r="F302" s="23">
        <v>1034</v>
      </c>
      <c r="G302" s="22">
        <f t="shared" si="57"/>
        <v>1.3475735628222438E-3</v>
      </c>
      <c r="H302" s="23">
        <v>5775</v>
      </c>
      <c r="I302" s="22">
        <f t="shared" si="58"/>
        <v>6.3498477828783512E-3</v>
      </c>
      <c r="J302" s="23">
        <v>4487</v>
      </c>
      <c r="K302" s="22">
        <f t="shared" si="59"/>
        <v>4.6418967044426565E-3</v>
      </c>
      <c r="L302" s="23">
        <v>1205</v>
      </c>
      <c r="M302" s="22">
        <f t="shared" si="60"/>
        <v>1.5486878212282174E-3</v>
      </c>
      <c r="N302" s="22">
        <f>PRODUCT(D302-F302,100,1/F302)</f>
        <v>-95.744680851063833</v>
      </c>
      <c r="O302" s="22">
        <f>PRODUCT(F302-H302,100,1/H302)</f>
        <v>-82.095238095238102</v>
      </c>
      <c r="P302" s="22">
        <f>PRODUCT(H302-J302,100,1/J302)</f>
        <v>28.705148205928239</v>
      </c>
      <c r="Q302" s="22">
        <f>PRODUCT(J302-L302,100,1/L302)</f>
        <v>272.36514522821574</v>
      </c>
    </row>
    <row r="303" spans="1:17" ht="26.4">
      <c r="A303" s="18">
        <v>298</v>
      </c>
      <c r="B303" s="19" t="s">
        <v>606</v>
      </c>
      <c r="C303" s="20" t="s">
        <v>607</v>
      </c>
      <c r="D303" s="21">
        <v>44</v>
      </c>
      <c r="E303" s="22">
        <f t="shared" si="52"/>
        <v>4.8401639799154756E-5</v>
      </c>
      <c r="F303" s="23"/>
      <c r="G303" s="22">
        <f t="shared" si="57"/>
        <v>1.3032626332903713E-6</v>
      </c>
      <c r="H303" s="23">
        <v>11</v>
      </c>
      <c r="I303" s="22">
        <f t="shared" si="58"/>
        <v>1.2094948157863527E-5</v>
      </c>
      <c r="J303" s="23"/>
      <c r="K303" s="22">
        <f t="shared" si="59"/>
        <v>1.0345212178387913E-6</v>
      </c>
      <c r="L303" s="23"/>
      <c r="M303" s="22">
        <f t="shared" si="60"/>
        <v>1.285218108903085E-6</v>
      </c>
      <c r="N303" s="22"/>
      <c r="O303" s="22">
        <f>PRODUCT(F303-H303,100,1/H303)</f>
        <v>-100</v>
      </c>
      <c r="P303" s="22"/>
      <c r="Q303" s="22"/>
    </row>
    <row r="304" spans="1:17" ht="39.6">
      <c r="A304" s="18">
        <v>299</v>
      </c>
      <c r="B304" s="19" t="s">
        <v>608</v>
      </c>
      <c r="C304" s="20" t="s">
        <v>609</v>
      </c>
      <c r="D304" s="21">
        <v>27</v>
      </c>
      <c r="E304" s="22">
        <f t="shared" si="52"/>
        <v>2.9701006240390419E-5</v>
      </c>
      <c r="F304" s="23"/>
      <c r="G304" s="22">
        <f t="shared" si="57"/>
        <v>1.3032626332903713E-6</v>
      </c>
      <c r="H304" s="23">
        <v>7380</v>
      </c>
      <c r="I304" s="22">
        <f t="shared" si="58"/>
        <v>8.1146106731848026E-3</v>
      </c>
      <c r="J304" s="23"/>
      <c r="K304" s="22">
        <f t="shared" si="59"/>
        <v>1.0345212178387913E-6</v>
      </c>
      <c r="L304" s="23">
        <v>337</v>
      </c>
      <c r="M304" s="22">
        <f t="shared" si="60"/>
        <v>4.3311850270033966E-4</v>
      </c>
      <c r="N304" s="22"/>
      <c r="O304" s="22">
        <f>PRODUCT(F304-H304,100,1/H304)</f>
        <v>-100</v>
      </c>
      <c r="P304" s="22"/>
      <c r="Q304" s="22">
        <f>PRODUCT(J304-L304,100,1/L304)</f>
        <v>-100</v>
      </c>
    </row>
    <row r="305" spans="1:17">
      <c r="A305" s="18">
        <v>300</v>
      </c>
      <c r="B305" s="24" t="s">
        <v>610</v>
      </c>
      <c r="C305" s="25" t="s">
        <v>611</v>
      </c>
      <c r="D305" s="21">
        <v>25</v>
      </c>
      <c r="E305" s="22">
        <f t="shared" si="52"/>
        <v>2.7500931704065201E-5</v>
      </c>
      <c r="F305" s="23"/>
      <c r="G305" s="22"/>
      <c r="H305" s="23"/>
      <c r="I305" s="22"/>
      <c r="J305" s="23"/>
      <c r="K305" s="22"/>
      <c r="L305" s="23"/>
      <c r="M305" s="22"/>
      <c r="N305" s="22"/>
      <c r="O305" s="22"/>
      <c r="P305" s="22"/>
      <c r="Q305" s="22"/>
    </row>
    <row r="306" spans="1:17" ht="52.8">
      <c r="A306" s="18">
        <v>301</v>
      </c>
      <c r="B306" s="19" t="s">
        <v>612</v>
      </c>
      <c r="C306" s="20" t="s">
        <v>613</v>
      </c>
      <c r="D306" s="21">
        <v>22</v>
      </c>
      <c r="E306" s="22">
        <f t="shared" si="52"/>
        <v>2.4200819899577378E-5</v>
      </c>
      <c r="F306" s="23"/>
      <c r="G306" s="22">
        <f t="shared" ref="G306:G369" si="61">PRODUCT(F306,100,1/76730505)</f>
        <v>1.3032626332903713E-6</v>
      </c>
      <c r="H306" s="23"/>
      <c r="I306" s="22">
        <f t="shared" ref="I306:I369" si="62">PRODUCT(H306,100,1/90947062)</f>
        <v>1.099540741623957E-6</v>
      </c>
      <c r="J306" s="23">
        <v>777</v>
      </c>
      <c r="K306" s="22">
        <f t="shared" ref="K306:K369" si="63">PRODUCT(J306,100,1/96663073)</f>
        <v>8.0382298626074087E-4</v>
      </c>
      <c r="L306" s="23">
        <v>127</v>
      </c>
      <c r="M306" s="22">
        <f t="shared" ref="M306:M369" si="64">PRODUCT(L306,100,1/77807805)</f>
        <v>1.632226998306918E-4</v>
      </c>
      <c r="N306" s="22"/>
      <c r="O306" s="22"/>
      <c r="P306" s="22">
        <f>PRODUCT(H306-J306,100,1/J306)</f>
        <v>-100</v>
      </c>
      <c r="Q306" s="22">
        <f>PRODUCT(J306-L306,100,1/L306)</f>
        <v>511.81102362204723</v>
      </c>
    </row>
    <row r="307" spans="1:17">
      <c r="A307" s="18">
        <v>302</v>
      </c>
      <c r="B307" s="19" t="s">
        <v>614</v>
      </c>
      <c r="C307" s="20" t="s">
        <v>615</v>
      </c>
      <c r="D307" s="21">
        <v>19</v>
      </c>
      <c r="E307" s="22">
        <f t="shared" si="52"/>
        <v>2.0900708095089555E-5</v>
      </c>
      <c r="F307" s="23"/>
      <c r="G307" s="22">
        <f t="shared" si="61"/>
        <v>1.3032626332903713E-6</v>
      </c>
      <c r="H307" s="23">
        <v>164</v>
      </c>
      <c r="I307" s="22">
        <f t="shared" si="62"/>
        <v>1.8032468162632894E-4</v>
      </c>
      <c r="J307" s="23"/>
      <c r="K307" s="22">
        <f t="shared" si="63"/>
        <v>1.0345212178387913E-6</v>
      </c>
      <c r="L307" s="23"/>
      <c r="M307" s="22">
        <f t="shared" si="64"/>
        <v>1.285218108903085E-6</v>
      </c>
      <c r="N307" s="22"/>
      <c r="O307" s="22">
        <f>PRODUCT(F307-H307,100,1/H307)</f>
        <v>-100</v>
      </c>
      <c r="P307" s="22"/>
      <c r="Q307" s="22"/>
    </row>
    <row r="308" spans="1:17" s="33" customFormat="1" ht="10.8">
      <c r="A308" s="27"/>
      <c r="B308" s="28" t="s">
        <v>264</v>
      </c>
      <c r="C308" s="29" t="s">
        <v>265</v>
      </c>
      <c r="D308" s="30"/>
      <c r="E308" s="30"/>
      <c r="F308" s="31">
        <v>417659</v>
      </c>
      <c r="G308" s="32">
        <f t="shared" si="61"/>
        <v>0.54431936815742321</v>
      </c>
      <c r="H308" s="31">
        <v>181363</v>
      </c>
      <c r="I308" s="32">
        <f t="shared" si="62"/>
        <v>0.1994160075231457</v>
      </c>
      <c r="J308" s="31">
        <v>168649</v>
      </c>
      <c r="K308" s="32">
        <f t="shared" si="63"/>
        <v>0.17447096886729432</v>
      </c>
      <c r="L308" s="31">
        <v>202603</v>
      </c>
      <c r="M308" s="32">
        <f t="shared" si="64"/>
        <v>0.26038904451809175</v>
      </c>
      <c r="N308" s="32">
        <f>PRODUCT(D308-F308,100,1/F308)</f>
        <v>-100</v>
      </c>
      <c r="O308" s="32">
        <f>PRODUCT(F308-H308,100,1/H308)</f>
        <v>130.28897845756853</v>
      </c>
      <c r="P308" s="32">
        <f>PRODUCT(H308-J308,100,1/J308)</f>
        <v>7.5387342943035538</v>
      </c>
      <c r="Q308" s="32">
        <f>PRODUCT(J308-L308,100,1/L308)</f>
        <v>-16.758883135985155</v>
      </c>
    </row>
    <row r="309" spans="1:17" s="33" customFormat="1" ht="21.6">
      <c r="A309" s="34"/>
      <c r="B309" s="28" t="s">
        <v>616</v>
      </c>
      <c r="C309" s="29" t="s">
        <v>617</v>
      </c>
      <c r="D309" s="35"/>
      <c r="E309" s="35"/>
      <c r="F309" s="31">
        <v>88200</v>
      </c>
      <c r="G309" s="32">
        <f t="shared" si="61"/>
        <v>0.11494776425621074</v>
      </c>
      <c r="H309" s="31"/>
      <c r="I309" s="32">
        <f t="shared" si="62"/>
        <v>1.099540741623957E-6</v>
      </c>
      <c r="J309" s="31"/>
      <c r="K309" s="32">
        <f t="shared" si="63"/>
        <v>1.0345212178387913E-6</v>
      </c>
      <c r="L309" s="31"/>
      <c r="M309" s="32">
        <f t="shared" si="64"/>
        <v>1.285218108903085E-6</v>
      </c>
      <c r="N309" s="32">
        <f>PRODUCT(D309-F309,100,1/F309)</f>
        <v>-100</v>
      </c>
      <c r="O309" s="32"/>
      <c r="P309" s="32"/>
      <c r="Q309" s="32"/>
    </row>
    <row r="310" spans="1:17" s="33" customFormat="1" ht="21.6">
      <c r="A310" s="34"/>
      <c r="B310" s="28" t="s">
        <v>618</v>
      </c>
      <c r="C310" s="29" t="s">
        <v>619</v>
      </c>
      <c r="D310" s="35"/>
      <c r="E310" s="35"/>
      <c r="F310" s="31">
        <v>48086</v>
      </c>
      <c r="G310" s="32">
        <f t="shared" si="61"/>
        <v>6.2668686984400798E-2</v>
      </c>
      <c r="H310" s="31">
        <v>73300</v>
      </c>
      <c r="I310" s="32">
        <f t="shared" si="62"/>
        <v>8.0596336361036053E-2</v>
      </c>
      <c r="J310" s="31"/>
      <c r="K310" s="32">
        <f t="shared" si="63"/>
        <v>1.0345212178387913E-6</v>
      </c>
      <c r="L310" s="31"/>
      <c r="M310" s="32">
        <f t="shared" si="64"/>
        <v>1.285218108903085E-6</v>
      </c>
      <c r="N310" s="32">
        <f>PRODUCT(D310-F310,100,1/F310)</f>
        <v>-100</v>
      </c>
      <c r="O310" s="32">
        <f>PRODUCT(F310-H310,100,1/H310)</f>
        <v>-34.398362892223737</v>
      </c>
      <c r="P310" s="32"/>
      <c r="Q310" s="32"/>
    </row>
    <row r="311" spans="1:17" s="33" customFormat="1" ht="32.4">
      <c r="A311" s="34"/>
      <c r="B311" s="28" t="s">
        <v>620</v>
      </c>
      <c r="C311" s="29" t="s">
        <v>621</v>
      </c>
      <c r="D311" s="35"/>
      <c r="E311" s="35"/>
      <c r="F311" s="31">
        <v>44506</v>
      </c>
      <c r="G311" s="32">
        <f t="shared" si="61"/>
        <v>5.8003006757221261E-2</v>
      </c>
      <c r="H311" s="31">
        <v>21358</v>
      </c>
      <c r="I311" s="32">
        <f t="shared" si="62"/>
        <v>2.3483991159604475E-2</v>
      </c>
      <c r="J311" s="31">
        <v>42562</v>
      </c>
      <c r="K311" s="32">
        <f t="shared" si="63"/>
        <v>4.4031292073654638E-2</v>
      </c>
      <c r="L311" s="31">
        <v>5294</v>
      </c>
      <c r="M311" s="32">
        <f t="shared" si="64"/>
        <v>6.8039446685329323E-3</v>
      </c>
      <c r="N311" s="32">
        <f>PRODUCT(D311-F311,100,1/F311)</f>
        <v>-100</v>
      </c>
      <c r="O311" s="32">
        <f>PRODUCT(F311-H311,100,1/H311)</f>
        <v>108.38093454443299</v>
      </c>
      <c r="P311" s="32">
        <f>PRODUCT(H311-J311,100,1/J311)</f>
        <v>-49.819087448898081</v>
      </c>
      <c r="Q311" s="32">
        <f>PRODUCT(J311-L311,100,1/L311)</f>
        <v>703.96675481677369</v>
      </c>
    </row>
    <row r="312" spans="1:17" s="33" customFormat="1" ht="32.4">
      <c r="A312" s="34"/>
      <c r="B312" s="28" t="s">
        <v>622</v>
      </c>
      <c r="C312" s="29" t="s">
        <v>623</v>
      </c>
      <c r="D312" s="35"/>
      <c r="E312" s="35"/>
      <c r="F312" s="31">
        <v>34744</v>
      </c>
      <c r="G312" s="32">
        <f t="shared" si="61"/>
        <v>4.5280556931040661E-2</v>
      </c>
      <c r="H312" s="31">
        <v>123494</v>
      </c>
      <c r="I312" s="32">
        <f t="shared" si="62"/>
        <v>0.13578668434610894</v>
      </c>
      <c r="J312" s="31">
        <v>41047</v>
      </c>
      <c r="K312" s="32">
        <f t="shared" si="63"/>
        <v>4.2463992428628868E-2</v>
      </c>
      <c r="L312" s="31">
        <v>272871</v>
      </c>
      <c r="M312" s="32">
        <f t="shared" si="64"/>
        <v>0.35069875059449374</v>
      </c>
      <c r="N312" s="32">
        <f>PRODUCT(D312-F312,100,1/F312)</f>
        <v>-100</v>
      </c>
      <c r="O312" s="32">
        <f>PRODUCT(F312-H312,100,1/H312)</f>
        <v>-71.865839635933739</v>
      </c>
      <c r="P312" s="32">
        <f>PRODUCT(H312-J312,100,1/J312)</f>
        <v>200.85998976782713</v>
      </c>
      <c r="Q312" s="32">
        <f>PRODUCT(J312-L312,100,1/L312)</f>
        <v>-84.957360804189534</v>
      </c>
    </row>
    <row r="313" spans="1:17" s="33" customFormat="1" ht="32.4">
      <c r="A313" s="34"/>
      <c r="B313" s="28" t="s">
        <v>624</v>
      </c>
      <c r="C313" s="29" t="s">
        <v>625</v>
      </c>
      <c r="D313" s="35"/>
      <c r="E313" s="35"/>
      <c r="F313" s="31">
        <v>29388</v>
      </c>
      <c r="G313" s="32">
        <f t="shared" si="61"/>
        <v>3.8300282267137428E-2</v>
      </c>
      <c r="H313" s="31"/>
      <c r="I313" s="32">
        <f t="shared" si="62"/>
        <v>1.099540741623957E-6</v>
      </c>
      <c r="J313" s="31"/>
      <c r="K313" s="32">
        <f t="shared" si="63"/>
        <v>1.0345212178387913E-6</v>
      </c>
      <c r="L313" s="31"/>
      <c r="M313" s="32">
        <f t="shared" si="64"/>
        <v>1.285218108903085E-6</v>
      </c>
      <c r="N313" s="32">
        <f>PRODUCT(D313-F313,100,1/F313)</f>
        <v>-100</v>
      </c>
      <c r="O313" s="32"/>
      <c r="P313" s="32"/>
      <c r="Q313" s="32"/>
    </row>
    <row r="314" spans="1:17" s="33" customFormat="1" ht="10.8">
      <c r="A314" s="34"/>
      <c r="B314" s="28" t="s">
        <v>626</v>
      </c>
      <c r="C314" s="29" t="s">
        <v>627</v>
      </c>
      <c r="D314" s="35"/>
      <c r="E314" s="35"/>
      <c r="F314" s="31">
        <v>28640</v>
      </c>
      <c r="G314" s="32">
        <f t="shared" si="61"/>
        <v>3.7325441817436231E-2</v>
      </c>
      <c r="H314" s="31">
        <v>14679</v>
      </c>
      <c r="I314" s="32">
        <f t="shared" si="62"/>
        <v>1.6140158546298064E-2</v>
      </c>
      <c r="J314" s="31"/>
      <c r="K314" s="32">
        <f t="shared" si="63"/>
        <v>1.0345212178387913E-6</v>
      </c>
      <c r="L314" s="31"/>
      <c r="M314" s="32">
        <f t="shared" si="64"/>
        <v>1.285218108903085E-6</v>
      </c>
      <c r="N314" s="32">
        <f>PRODUCT(D314-F314,100,1/F314)</f>
        <v>-99.999999999999986</v>
      </c>
      <c r="O314" s="32">
        <f>PRODUCT(F314-H314,100,1/H314)</f>
        <v>95.10865862797192</v>
      </c>
      <c r="P314" s="32"/>
      <c r="Q314" s="32"/>
    </row>
    <row r="315" spans="1:17" s="33" customFormat="1" ht="32.4">
      <c r="A315" s="34"/>
      <c r="B315" s="28" t="s">
        <v>628</v>
      </c>
      <c r="C315" s="29" t="s">
        <v>629</v>
      </c>
      <c r="D315" s="35"/>
      <c r="E315" s="35"/>
      <c r="F315" s="31">
        <v>19685</v>
      </c>
      <c r="G315" s="32">
        <f t="shared" si="61"/>
        <v>2.5654724936320959E-2</v>
      </c>
      <c r="H315" s="31"/>
      <c r="I315" s="32">
        <f t="shared" si="62"/>
        <v>1.099540741623957E-6</v>
      </c>
      <c r="J315" s="31"/>
      <c r="K315" s="32">
        <f t="shared" si="63"/>
        <v>1.0345212178387913E-6</v>
      </c>
      <c r="L315" s="31"/>
      <c r="M315" s="32">
        <f t="shared" si="64"/>
        <v>1.285218108903085E-6</v>
      </c>
      <c r="N315" s="32">
        <f>PRODUCT(D315-F315,100,1/F315)</f>
        <v>-100</v>
      </c>
      <c r="O315" s="32"/>
      <c r="P315" s="32"/>
      <c r="Q315" s="32"/>
    </row>
    <row r="316" spans="1:17" s="33" customFormat="1" ht="32.4">
      <c r="A316" s="34"/>
      <c r="B316" s="28" t="s">
        <v>630</v>
      </c>
      <c r="C316" s="29" t="s">
        <v>631</v>
      </c>
      <c r="D316" s="35"/>
      <c r="E316" s="35"/>
      <c r="F316" s="31">
        <v>18871</v>
      </c>
      <c r="G316" s="32">
        <f t="shared" si="61"/>
        <v>2.4593869152822596E-2</v>
      </c>
      <c r="H316" s="31">
        <v>63302</v>
      </c>
      <c r="I316" s="32">
        <f t="shared" si="62"/>
        <v>6.9603128026279729E-2</v>
      </c>
      <c r="J316" s="31">
        <v>480132</v>
      </c>
      <c r="K316" s="32">
        <f t="shared" si="63"/>
        <v>0.49670674136337456</v>
      </c>
      <c r="L316" s="31">
        <v>347440</v>
      </c>
      <c r="M316" s="32">
        <f t="shared" si="64"/>
        <v>0.44653617975728788</v>
      </c>
      <c r="N316" s="32">
        <f>PRODUCT(D316-F316,100,1/F316)</f>
        <v>-100</v>
      </c>
      <c r="O316" s="32">
        <f>PRODUCT(F316-H316,100,1/H316)</f>
        <v>-70.188935578654707</v>
      </c>
      <c r="P316" s="32">
        <f>PRODUCT(H316-J316,100,1/J316)</f>
        <v>-86.815709013354663</v>
      </c>
      <c r="Q316" s="32">
        <f>PRODUCT(J316-L316,100,1/L316)</f>
        <v>38.191342390052959</v>
      </c>
    </row>
    <row r="317" spans="1:17" s="33" customFormat="1" ht="32.4">
      <c r="A317" s="34"/>
      <c r="B317" s="28" t="s">
        <v>632</v>
      </c>
      <c r="C317" s="29" t="s">
        <v>633</v>
      </c>
      <c r="D317" s="35"/>
      <c r="E317" s="35"/>
      <c r="F317" s="31">
        <v>17412</v>
      </c>
      <c r="G317" s="32">
        <f t="shared" si="61"/>
        <v>2.2692408970851945E-2</v>
      </c>
      <c r="H317" s="31">
        <v>2105</v>
      </c>
      <c r="I317" s="32">
        <f t="shared" si="62"/>
        <v>2.3145332611184295E-3</v>
      </c>
      <c r="J317" s="31">
        <v>7951</v>
      </c>
      <c r="K317" s="32">
        <f t="shared" si="63"/>
        <v>8.2254782030362298E-3</v>
      </c>
      <c r="L317" s="31">
        <v>38190</v>
      </c>
      <c r="M317" s="32">
        <f t="shared" si="64"/>
        <v>4.9082479579008818E-2</v>
      </c>
      <c r="N317" s="32">
        <f>PRODUCT(D317-F317,100,1/F317)</f>
        <v>-100</v>
      </c>
      <c r="O317" s="32">
        <f>PRODUCT(F317-H317,100,1/H317)</f>
        <v>727.1733966745843</v>
      </c>
      <c r="P317" s="32">
        <f>PRODUCT(H317-J317,100,1/J317)</f>
        <v>-73.525342724185649</v>
      </c>
      <c r="Q317" s="32">
        <f>PRODUCT(J317-L317,100,1/L317)</f>
        <v>-79.180413720869339</v>
      </c>
    </row>
    <row r="318" spans="1:17" s="33" customFormat="1" ht="10.8">
      <c r="A318" s="34"/>
      <c r="B318" s="28" t="s">
        <v>634</v>
      </c>
      <c r="C318" s="29" t="s">
        <v>635</v>
      </c>
      <c r="D318" s="35"/>
      <c r="E318" s="35"/>
      <c r="F318" s="31">
        <v>16511</v>
      </c>
      <c r="G318" s="32">
        <f t="shared" si="61"/>
        <v>2.1518169338257322E-2</v>
      </c>
      <c r="H318" s="31">
        <v>18679</v>
      </c>
      <c r="I318" s="32">
        <f t="shared" si="62"/>
        <v>2.0538321512793892E-2</v>
      </c>
      <c r="J318" s="31">
        <v>1805</v>
      </c>
      <c r="K318" s="32">
        <f t="shared" si="63"/>
        <v>1.8673107981990184E-3</v>
      </c>
      <c r="L318" s="31">
        <v>126721</v>
      </c>
      <c r="M318" s="32">
        <f t="shared" si="64"/>
        <v>0.16286412397830785</v>
      </c>
      <c r="N318" s="32">
        <f>PRODUCT(D318-F318,100,1/F318)</f>
        <v>-100</v>
      </c>
      <c r="O318" s="32">
        <f>PRODUCT(F318-H318,100,1/H318)</f>
        <v>-11.606617056587611</v>
      </c>
      <c r="P318" s="32">
        <f>PRODUCT(H318-J318,100,1/J318)</f>
        <v>934.84764542936296</v>
      </c>
      <c r="Q318" s="32">
        <f>PRODUCT(J318-L318,100,1/L318)</f>
        <v>-98.575610987918353</v>
      </c>
    </row>
    <row r="319" spans="1:17" s="33" customFormat="1" ht="32.4">
      <c r="A319" s="34"/>
      <c r="B319" s="28" t="s">
        <v>636</v>
      </c>
      <c r="C319" s="29" t="s">
        <v>637</v>
      </c>
      <c r="D319" s="35"/>
      <c r="E319" s="35"/>
      <c r="F319" s="31">
        <v>15116</v>
      </c>
      <c r="G319" s="32">
        <f t="shared" si="61"/>
        <v>1.9700117964817253E-2</v>
      </c>
      <c r="H319" s="31">
        <v>15003</v>
      </c>
      <c r="I319" s="32">
        <f t="shared" si="62"/>
        <v>1.6496409746584225E-2</v>
      </c>
      <c r="J319" s="31">
        <v>141254</v>
      </c>
      <c r="K319" s="32">
        <f t="shared" si="63"/>
        <v>0.14613026010460065</v>
      </c>
      <c r="L319" s="31">
        <v>217135</v>
      </c>
      <c r="M319" s="32">
        <f t="shared" si="64"/>
        <v>0.27906583407667135</v>
      </c>
      <c r="N319" s="32">
        <f>PRODUCT(D319-F319,100,1/F319)</f>
        <v>-100</v>
      </c>
      <c r="O319" s="32">
        <f>PRODUCT(F319-H319,100,1/H319)</f>
        <v>0.75318269679397454</v>
      </c>
      <c r="P319" s="32">
        <f>PRODUCT(H319-J319,100,1/J319)</f>
        <v>-89.378707859600439</v>
      </c>
      <c r="Q319" s="32">
        <f>PRODUCT(J319-L319,100,1/L319)</f>
        <v>-34.946461878554814</v>
      </c>
    </row>
    <row r="320" spans="1:17" s="33" customFormat="1" ht="10.8">
      <c r="A320" s="34"/>
      <c r="B320" s="28" t="s">
        <v>638</v>
      </c>
      <c r="C320" s="29" t="s">
        <v>639</v>
      </c>
      <c r="D320" s="35"/>
      <c r="E320" s="35"/>
      <c r="F320" s="31">
        <v>14179</v>
      </c>
      <c r="G320" s="32">
        <f t="shared" si="61"/>
        <v>1.8478960877424174E-2</v>
      </c>
      <c r="H320" s="31">
        <v>28482</v>
      </c>
      <c r="I320" s="32">
        <f t="shared" si="62"/>
        <v>3.1317119402933545E-2</v>
      </c>
      <c r="J320" s="31">
        <v>14881</v>
      </c>
      <c r="K320" s="32">
        <f t="shared" si="63"/>
        <v>1.5394710242659055E-2</v>
      </c>
      <c r="L320" s="31">
        <v>13000</v>
      </c>
      <c r="M320" s="32">
        <f t="shared" si="64"/>
        <v>1.6707835415740106E-2</v>
      </c>
      <c r="N320" s="32">
        <f>PRODUCT(D320-F320,100,1/F320)</f>
        <v>-100</v>
      </c>
      <c r="O320" s="32">
        <f>PRODUCT(F320-H320,100,1/H320)</f>
        <v>-50.217681342602347</v>
      </c>
      <c r="P320" s="32">
        <f>PRODUCT(H320-J320,100,1/J320)</f>
        <v>91.39842752503192</v>
      </c>
      <c r="Q320" s="32">
        <f>PRODUCT(J320-L320,100,1/L320)</f>
        <v>14.469230769230769</v>
      </c>
    </row>
    <row r="321" spans="1:17" s="33" customFormat="1" ht="10.8">
      <c r="A321" s="34"/>
      <c r="B321" s="28" t="s">
        <v>640</v>
      </c>
      <c r="C321" s="29" t="s">
        <v>641</v>
      </c>
      <c r="D321" s="35"/>
      <c r="E321" s="35"/>
      <c r="F321" s="31">
        <v>11399</v>
      </c>
      <c r="G321" s="32">
        <f t="shared" si="61"/>
        <v>1.4855890756876941E-2</v>
      </c>
      <c r="H321" s="31">
        <v>9772</v>
      </c>
      <c r="I321" s="32">
        <f t="shared" si="62"/>
        <v>1.0744712127149308E-2</v>
      </c>
      <c r="J321" s="31"/>
      <c r="K321" s="32">
        <f t="shared" si="63"/>
        <v>1.0345212178387913E-6</v>
      </c>
      <c r="L321" s="31"/>
      <c r="M321" s="32">
        <f t="shared" si="64"/>
        <v>1.285218108903085E-6</v>
      </c>
      <c r="N321" s="32">
        <f>PRODUCT(D321-F321,100,1/F321)</f>
        <v>-100</v>
      </c>
      <c r="O321" s="32">
        <f>PRODUCT(F321-H321,100,1/H321)</f>
        <v>16.64961113385182</v>
      </c>
      <c r="P321" s="32"/>
      <c r="Q321" s="32"/>
    </row>
    <row r="322" spans="1:17" s="33" customFormat="1" ht="21.6">
      <c r="A322" s="34"/>
      <c r="B322" s="28" t="s">
        <v>642</v>
      </c>
      <c r="C322" s="29" t="s">
        <v>643</v>
      </c>
      <c r="D322" s="35"/>
      <c r="E322" s="35"/>
      <c r="F322" s="31">
        <v>10686</v>
      </c>
      <c r="G322" s="32">
        <f t="shared" si="61"/>
        <v>1.3926664499340907E-2</v>
      </c>
      <c r="H322" s="31">
        <v>5550</v>
      </c>
      <c r="I322" s="32">
        <f t="shared" si="62"/>
        <v>6.1024511160129614E-3</v>
      </c>
      <c r="J322" s="31">
        <v>930</v>
      </c>
      <c r="K322" s="32">
        <f t="shared" si="63"/>
        <v>9.6210473259007603E-4</v>
      </c>
      <c r="L322" s="31"/>
      <c r="M322" s="32">
        <f t="shared" si="64"/>
        <v>1.285218108903085E-6</v>
      </c>
      <c r="N322" s="32">
        <f>PRODUCT(D322-F322,100,1/F322)</f>
        <v>-100</v>
      </c>
      <c r="O322" s="32">
        <f>PRODUCT(F322-H322,100,1/H322)</f>
        <v>92.540540540540547</v>
      </c>
      <c r="P322" s="32">
        <f>PRODUCT(H322-J322,100,1/J322)</f>
        <v>496.77419354838707</v>
      </c>
      <c r="Q322" s="32" t="e">
        <f>PRODUCT(J322-L322,100,1/L322)</f>
        <v>#DIV/0!</v>
      </c>
    </row>
    <row r="323" spans="1:17" s="33" customFormat="1" ht="32.4">
      <c r="A323" s="34"/>
      <c r="B323" s="28" t="s">
        <v>644</v>
      </c>
      <c r="C323" s="29" t="s">
        <v>645</v>
      </c>
      <c r="D323" s="35"/>
      <c r="E323" s="35"/>
      <c r="F323" s="31">
        <v>10609</v>
      </c>
      <c r="G323" s="32">
        <f t="shared" si="61"/>
        <v>1.3826313276577549E-2</v>
      </c>
      <c r="H323" s="31">
        <v>22002</v>
      </c>
      <c r="I323" s="32">
        <f t="shared" si="62"/>
        <v>2.4192095397210303E-2</v>
      </c>
      <c r="J323" s="31">
        <v>50240</v>
      </c>
      <c r="K323" s="32">
        <f t="shared" si="63"/>
        <v>5.1974345984220877E-2</v>
      </c>
      <c r="L323" s="31">
        <v>2095</v>
      </c>
      <c r="M323" s="32">
        <f t="shared" si="64"/>
        <v>2.692531938151963E-3</v>
      </c>
      <c r="N323" s="32">
        <f>PRODUCT(D323-F323,100,1/F323)</f>
        <v>-100</v>
      </c>
      <c r="O323" s="32">
        <f>PRODUCT(F323-H323,100,1/H323)</f>
        <v>-51.781656213071543</v>
      </c>
      <c r="P323" s="32">
        <f>PRODUCT(H323-J323,100,1/J323)</f>
        <v>-56.206210191082796</v>
      </c>
      <c r="Q323" s="32">
        <f>PRODUCT(J323-L323,100,1/L323)</f>
        <v>2298.0906921241049</v>
      </c>
    </row>
    <row r="324" spans="1:17" s="33" customFormat="1" ht="32.4">
      <c r="A324" s="34"/>
      <c r="B324" s="28" t="s">
        <v>646</v>
      </c>
      <c r="C324" s="29" t="s">
        <v>647</v>
      </c>
      <c r="D324" s="35"/>
      <c r="E324" s="35"/>
      <c r="F324" s="31">
        <v>8935</v>
      </c>
      <c r="G324" s="32">
        <f t="shared" si="61"/>
        <v>1.1644651628449467E-2</v>
      </c>
      <c r="H324" s="31"/>
      <c r="I324" s="32">
        <f t="shared" si="62"/>
        <v>1.099540741623957E-6</v>
      </c>
      <c r="J324" s="31">
        <v>15</v>
      </c>
      <c r="K324" s="32">
        <f t="shared" si="63"/>
        <v>1.551781826758187E-5</v>
      </c>
      <c r="L324" s="31"/>
      <c r="M324" s="32">
        <f t="shared" si="64"/>
        <v>1.285218108903085E-6</v>
      </c>
      <c r="N324" s="32">
        <f>PRODUCT(D324-F324,100,1/F324)</f>
        <v>-100</v>
      </c>
      <c r="O324" s="32"/>
      <c r="P324" s="32">
        <f>PRODUCT(H324-J324,100,1/J324)</f>
        <v>-100</v>
      </c>
      <c r="Q324" s="32"/>
    </row>
    <row r="325" spans="1:17" s="33" customFormat="1" ht="10.8">
      <c r="A325" s="34"/>
      <c r="B325" s="28" t="s">
        <v>648</v>
      </c>
      <c r="C325" s="29" t="s">
        <v>649</v>
      </c>
      <c r="D325" s="35"/>
      <c r="E325" s="35"/>
      <c r="F325" s="31">
        <v>8889</v>
      </c>
      <c r="G325" s="32">
        <f t="shared" si="61"/>
        <v>1.158470154731811E-2</v>
      </c>
      <c r="H325" s="31">
        <v>367</v>
      </c>
      <c r="I325" s="32">
        <f t="shared" si="62"/>
        <v>4.0353145217599223E-4</v>
      </c>
      <c r="J325" s="31"/>
      <c r="K325" s="32">
        <f t="shared" si="63"/>
        <v>1.0345212178387913E-6</v>
      </c>
      <c r="L325" s="31"/>
      <c r="M325" s="32">
        <f t="shared" si="64"/>
        <v>1.285218108903085E-6</v>
      </c>
      <c r="N325" s="32">
        <f>PRODUCT(D325-F325,100,1/F325)</f>
        <v>-100</v>
      </c>
      <c r="O325" s="32">
        <f>PRODUCT(F325-H325,100,1/H325)</f>
        <v>2322.0708446866483</v>
      </c>
      <c r="P325" s="32"/>
      <c r="Q325" s="32"/>
    </row>
    <row r="326" spans="1:17" s="33" customFormat="1" ht="10.8">
      <c r="A326" s="34"/>
      <c r="B326" s="28" t="s">
        <v>650</v>
      </c>
      <c r="C326" s="29" t="s">
        <v>651</v>
      </c>
      <c r="D326" s="35"/>
      <c r="E326" s="35"/>
      <c r="F326" s="31">
        <v>8264</v>
      </c>
      <c r="G326" s="32">
        <f t="shared" si="61"/>
        <v>1.0770162401511628E-2</v>
      </c>
      <c r="H326" s="31">
        <v>5025</v>
      </c>
      <c r="I326" s="32">
        <f t="shared" si="62"/>
        <v>5.525192226660384E-3</v>
      </c>
      <c r="J326" s="31"/>
      <c r="K326" s="32">
        <f t="shared" si="63"/>
        <v>1.0345212178387913E-6</v>
      </c>
      <c r="L326" s="31">
        <v>18994</v>
      </c>
      <c r="M326" s="32">
        <f t="shared" si="64"/>
        <v>2.4411432760505197E-2</v>
      </c>
      <c r="N326" s="32">
        <f>PRODUCT(D326-F326,100,1/F326)</f>
        <v>-100</v>
      </c>
      <c r="O326" s="32">
        <f>PRODUCT(F326-H326,100,1/H326)</f>
        <v>64.457711442786064</v>
      </c>
      <c r="P326" s="32"/>
      <c r="Q326" s="32">
        <f>PRODUCT(J326-L326,100,1/L326)</f>
        <v>-100</v>
      </c>
    </row>
    <row r="327" spans="1:17" s="33" customFormat="1" ht="32.4">
      <c r="A327" s="34"/>
      <c r="B327" s="28" t="s">
        <v>652</v>
      </c>
      <c r="C327" s="29" t="s">
        <v>653</v>
      </c>
      <c r="D327" s="35"/>
      <c r="E327" s="35"/>
      <c r="F327" s="31">
        <v>6500</v>
      </c>
      <c r="G327" s="32">
        <f t="shared" si="61"/>
        <v>8.4712071163874133E-3</v>
      </c>
      <c r="H327" s="31">
        <v>64187</v>
      </c>
      <c r="I327" s="32">
        <f t="shared" si="62"/>
        <v>7.0576221582616921E-2</v>
      </c>
      <c r="J327" s="31">
        <v>3355</v>
      </c>
      <c r="K327" s="32">
        <f t="shared" si="63"/>
        <v>3.4708186858491449E-3</v>
      </c>
      <c r="L327" s="31"/>
      <c r="M327" s="32">
        <f t="shared" si="64"/>
        <v>1.285218108903085E-6</v>
      </c>
      <c r="N327" s="32">
        <f>PRODUCT(D327-F327,100,1/F327)</f>
        <v>-100</v>
      </c>
      <c r="O327" s="32">
        <f>PRODUCT(F327-H327,100,1/H327)</f>
        <v>-89.873338838082475</v>
      </c>
      <c r="P327" s="32">
        <f>PRODUCT(H327-J327,100,1/J327)</f>
        <v>1813.1743666169896</v>
      </c>
      <c r="Q327" s="32"/>
    </row>
    <row r="328" spans="1:17" s="33" customFormat="1" ht="10.8">
      <c r="A328" s="34"/>
      <c r="B328" s="28" t="s">
        <v>654</v>
      </c>
      <c r="C328" s="29" t="s">
        <v>655</v>
      </c>
      <c r="D328" s="35"/>
      <c r="E328" s="35"/>
      <c r="F328" s="31">
        <v>5829</v>
      </c>
      <c r="G328" s="32">
        <f t="shared" si="61"/>
        <v>7.5967178894495741E-3</v>
      </c>
      <c r="H328" s="31">
        <v>6350</v>
      </c>
      <c r="I328" s="32">
        <f t="shared" si="62"/>
        <v>6.9820837093121264E-3</v>
      </c>
      <c r="J328" s="31"/>
      <c r="K328" s="32">
        <f t="shared" si="63"/>
        <v>1.0345212178387913E-6</v>
      </c>
      <c r="L328" s="31"/>
      <c r="M328" s="32">
        <f t="shared" si="64"/>
        <v>1.285218108903085E-6</v>
      </c>
      <c r="N328" s="32">
        <f>PRODUCT(D328-F328,100,1/F328)</f>
        <v>-100</v>
      </c>
      <c r="O328" s="32">
        <f>PRODUCT(F328-H328,100,1/H328)</f>
        <v>-8.2047244094488185</v>
      </c>
      <c r="P328" s="32"/>
      <c r="Q328" s="32"/>
    </row>
    <row r="329" spans="1:17" s="33" customFormat="1" ht="10.8">
      <c r="A329" s="34"/>
      <c r="B329" s="28" t="s">
        <v>656</v>
      </c>
      <c r="C329" s="29" t="s">
        <v>657</v>
      </c>
      <c r="D329" s="30"/>
      <c r="E329" s="30"/>
      <c r="F329" s="31">
        <v>5232</v>
      </c>
      <c r="G329" s="32">
        <f t="shared" si="61"/>
        <v>6.8186700973752222E-3</v>
      </c>
      <c r="H329" s="36"/>
      <c r="I329" s="32">
        <f t="shared" si="62"/>
        <v>1.099540741623957E-6</v>
      </c>
      <c r="J329" s="31">
        <v>17297</v>
      </c>
      <c r="K329" s="32">
        <f t="shared" si="63"/>
        <v>1.7894113504957575E-2</v>
      </c>
      <c r="L329" s="36"/>
      <c r="M329" s="32">
        <f t="shared" si="64"/>
        <v>1.285218108903085E-6</v>
      </c>
      <c r="N329" s="32">
        <f>PRODUCT(D329-F329,100,1/F329)</f>
        <v>-100</v>
      </c>
      <c r="O329" s="32"/>
      <c r="P329" s="32">
        <f>PRODUCT(H329-J329,100,1/J329)</f>
        <v>-100</v>
      </c>
      <c r="Q329" s="32"/>
    </row>
    <row r="330" spans="1:17" s="33" customFormat="1" ht="21.6">
      <c r="A330" s="34"/>
      <c r="B330" s="28" t="s">
        <v>658</v>
      </c>
      <c r="C330" s="29" t="s">
        <v>659</v>
      </c>
      <c r="D330" s="35"/>
      <c r="E330" s="35"/>
      <c r="F330" s="31">
        <v>4956</v>
      </c>
      <c r="G330" s="32">
        <f t="shared" si="61"/>
        <v>6.4589696105870802E-3</v>
      </c>
      <c r="H330" s="31">
        <v>6030</v>
      </c>
      <c r="I330" s="32">
        <f t="shared" si="62"/>
        <v>6.6302306719924608E-3</v>
      </c>
      <c r="J330" s="31">
        <v>7633</v>
      </c>
      <c r="K330" s="32">
        <f t="shared" si="63"/>
        <v>7.8965004557634954E-3</v>
      </c>
      <c r="L330" s="31">
        <v>25282</v>
      </c>
      <c r="M330" s="32">
        <f t="shared" si="64"/>
        <v>3.2492884229287797E-2</v>
      </c>
      <c r="N330" s="32">
        <f>PRODUCT(D330-F330,100,1/F330)</f>
        <v>-100</v>
      </c>
      <c r="O330" s="32">
        <f>PRODUCT(F330-H330,100,1/H330)</f>
        <v>-17.810945273631841</v>
      </c>
      <c r="P330" s="32">
        <f>PRODUCT(H330-J330,100,1/J330)</f>
        <v>-21.000917070614438</v>
      </c>
      <c r="Q330" s="32">
        <f>PRODUCT(J330-L330,100,1/L330)</f>
        <v>-69.808559449410652</v>
      </c>
    </row>
    <row r="331" spans="1:17" s="33" customFormat="1" ht="21.6">
      <c r="A331" s="34"/>
      <c r="B331" s="28" t="s">
        <v>660</v>
      </c>
      <c r="C331" s="29" t="s">
        <v>661</v>
      </c>
      <c r="D331" s="35"/>
      <c r="E331" s="35"/>
      <c r="F331" s="31">
        <v>4576</v>
      </c>
      <c r="G331" s="32">
        <f t="shared" si="61"/>
        <v>5.9637298099367393E-3</v>
      </c>
      <c r="H331" s="31"/>
      <c r="I331" s="32">
        <f t="shared" si="62"/>
        <v>1.099540741623957E-6</v>
      </c>
      <c r="J331" s="31"/>
      <c r="K331" s="32">
        <f t="shared" si="63"/>
        <v>1.0345212178387913E-6</v>
      </c>
      <c r="L331" s="31"/>
      <c r="M331" s="32">
        <f t="shared" si="64"/>
        <v>1.285218108903085E-6</v>
      </c>
      <c r="N331" s="32">
        <f>PRODUCT(D331-F331,100,1/F331)</f>
        <v>-100</v>
      </c>
      <c r="O331" s="32"/>
      <c r="P331" s="32"/>
      <c r="Q331" s="32"/>
    </row>
    <row r="332" spans="1:17" s="33" customFormat="1" ht="32.4">
      <c r="A332" s="34"/>
      <c r="B332" s="28" t="s">
        <v>662</v>
      </c>
      <c r="C332" s="29" t="s">
        <v>663</v>
      </c>
      <c r="D332" s="35"/>
      <c r="E332" s="35"/>
      <c r="F332" s="31">
        <v>3836</v>
      </c>
      <c r="G332" s="32">
        <f t="shared" si="61"/>
        <v>4.9993154613018646E-3</v>
      </c>
      <c r="H332" s="31"/>
      <c r="I332" s="32">
        <f t="shared" si="62"/>
        <v>1.099540741623957E-6</v>
      </c>
      <c r="J332" s="31">
        <v>8433</v>
      </c>
      <c r="K332" s="32">
        <f t="shared" si="63"/>
        <v>8.7241174300345271E-3</v>
      </c>
      <c r="L332" s="31">
        <v>1000</v>
      </c>
      <c r="M332" s="32">
        <f t="shared" si="64"/>
        <v>1.285218108903085E-3</v>
      </c>
      <c r="N332" s="32">
        <f>PRODUCT(D332-F332,100,1/F332)</f>
        <v>-100</v>
      </c>
      <c r="O332" s="32"/>
      <c r="P332" s="32">
        <f>PRODUCT(H332-J332,100,1/J332)</f>
        <v>-100</v>
      </c>
      <c r="Q332" s="32">
        <f>PRODUCT(J332-L332,100,1/L332)</f>
        <v>743.30000000000007</v>
      </c>
    </row>
    <row r="333" spans="1:17" s="33" customFormat="1" ht="32.4">
      <c r="A333" s="34"/>
      <c r="B333" s="28" t="s">
        <v>664</v>
      </c>
      <c r="C333" s="29" t="s">
        <v>665</v>
      </c>
      <c r="D333" s="35"/>
      <c r="E333" s="35"/>
      <c r="F333" s="31">
        <v>3450</v>
      </c>
      <c r="G333" s="32">
        <f t="shared" si="61"/>
        <v>4.4962560848517807E-3</v>
      </c>
      <c r="H333" s="31">
        <v>5798</v>
      </c>
      <c r="I333" s="32">
        <f t="shared" si="62"/>
        <v>6.3751372199357028E-3</v>
      </c>
      <c r="J333" s="31">
        <v>1100</v>
      </c>
      <c r="K333" s="32">
        <f t="shared" si="63"/>
        <v>1.1379733396226705E-3</v>
      </c>
      <c r="L333" s="31">
        <v>1444</v>
      </c>
      <c r="M333" s="32">
        <f t="shared" si="64"/>
        <v>1.8558549492560547E-3</v>
      </c>
      <c r="N333" s="32">
        <f>PRODUCT(D333-F333,100,1/F333)</f>
        <v>-100</v>
      </c>
      <c r="O333" s="32">
        <f>PRODUCT(F333-H333,100,1/H333)</f>
        <v>-40.496723007933767</v>
      </c>
      <c r="P333" s="32">
        <f>PRODUCT(H333-J333,100,1/J333)</f>
        <v>427.09090909090907</v>
      </c>
      <c r="Q333" s="32">
        <f>PRODUCT(J333-L333,100,1/L333)</f>
        <v>-23.822714681440445</v>
      </c>
    </row>
    <row r="334" spans="1:17" s="33" customFormat="1" ht="21.6">
      <c r="A334" s="34"/>
      <c r="B334" s="28" t="s">
        <v>666</v>
      </c>
      <c r="C334" s="29" t="s">
        <v>667</v>
      </c>
      <c r="D334" s="35"/>
      <c r="E334" s="35"/>
      <c r="F334" s="31">
        <v>3296</v>
      </c>
      <c r="G334" s="32">
        <f t="shared" si="61"/>
        <v>4.2955536393250639E-3</v>
      </c>
      <c r="H334" s="31">
        <v>193</v>
      </c>
      <c r="I334" s="32">
        <f t="shared" si="62"/>
        <v>2.1221136313342369E-4</v>
      </c>
      <c r="J334" s="31">
        <v>338</v>
      </c>
      <c r="K334" s="32">
        <f t="shared" si="63"/>
        <v>3.4966817162951147E-4</v>
      </c>
      <c r="L334" s="31">
        <v>4</v>
      </c>
      <c r="M334" s="32">
        <f t="shared" si="64"/>
        <v>5.1408724356123399E-6</v>
      </c>
      <c r="N334" s="32">
        <f>PRODUCT(D334-F334,100,1/F334)</f>
        <v>-99.999999999999986</v>
      </c>
      <c r="O334" s="32">
        <f>PRODUCT(F334-H334,100,1/H334)</f>
        <v>1607.7720207253888</v>
      </c>
      <c r="P334" s="32">
        <f>PRODUCT(H334-J334,100,1/J334)</f>
        <v>-42.899408284023664</v>
      </c>
      <c r="Q334" s="32">
        <f>PRODUCT(J334-L334,100,1/L334)</f>
        <v>8350</v>
      </c>
    </row>
    <row r="335" spans="1:17" s="33" customFormat="1" ht="10.8">
      <c r="A335" s="34"/>
      <c r="B335" s="28" t="s">
        <v>668</v>
      </c>
      <c r="C335" s="29" t="s">
        <v>669</v>
      </c>
      <c r="D335" s="35"/>
      <c r="E335" s="35"/>
      <c r="F335" s="31">
        <v>2703</v>
      </c>
      <c r="G335" s="32">
        <f t="shared" si="61"/>
        <v>3.5227188977838735E-3</v>
      </c>
      <c r="H335" s="31">
        <v>6483</v>
      </c>
      <c r="I335" s="32">
        <f t="shared" si="62"/>
        <v>7.1283226279481131E-3</v>
      </c>
      <c r="J335" s="31"/>
      <c r="K335" s="32">
        <f t="shared" si="63"/>
        <v>1.0345212178387913E-6</v>
      </c>
      <c r="L335" s="31"/>
      <c r="M335" s="32">
        <f t="shared" si="64"/>
        <v>1.285218108903085E-6</v>
      </c>
      <c r="N335" s="32">
        <f>PRODUCT(D335-F335,100,1/F335)</f>
        <v>-100</v>
      </c>
      <c r="O335" s="32">
        <f>PRODUCT(F335-H335,100,1/H335)</f>
        <v>-58.306339657565943</v>
      </c>
      <c r="P335" s="32"/>
      <c r="Q335" s="32"/>
    </row>
    <row r="336" spans="1:17" s="33" customFormat="1" ht="21.6">
      <c r="A336" s="34"/>
      <c r="B336" s="28" t="s">
        <v>670</v>
      </c>
      <c r="C336" s="29" t="s">
        <v>671</v>
      </c>
      <c r="D336" s="35"/>
      <c r="E336" s="35"/>
      <c r="F336" s="31">
        <v>2631</v>
      </c>
      <c r="G336" s="32">
        <f t="shared" si="61"/>
        <v>3.4288839881869669E-3</v>
      </c>
      <c r="H336" s="31"/>
      <c r="I336" s="32">
        <f t="shared" si="62"/>
        <v>1.099540741623957E-6</v>
      </c>
      <c r="J336" s="31"/>
      <c r="K336" s="32">
        <f t="shared" si="63"/>
        <v>1.0345212178387913E-6</v>
      </c>
      <c r="L336" s="31"/>
      <c r="M336" s="32">
        <f t="shared" si="64"/>
        <v>1.285218108903085E-6</v>
      </c>
      <c r="N336" s="32">
        <f>PRODUCT(D336-F336,100,1/F336)</f>
        <v>-100</v>
      </c>
      <c r="O336" s="32"/>
      <c r="P336" s="32"/>
      <c r="Q336" s="32"/>
    </row>
    <row r="337" spans="1:17" s="33" customFormat="1" ht="21.6">
      <c r="A337" s="34"/>
      <c r="B337" s="28" t="s">
        <v>672</v>
      </c>
      <c r="C337" s="29" t="s">
        <v>673</v>
      </c>
      <c r="D337" s="35"/>
      <c r="E337" s="35"/>
      <c r="F337" s="31">
        <v>2564</v>
      </c>
      <c r="G337" s="32">
        <f t="shared" si="61"/>
        <v>3.3415653917565121E-3</v>
      </c>
      <c r="H337" s="31">
        <v>2746</v>
      </c>
      <c r="I337" s="32">
        <f t="shared" si="62"/>
        <v>3.019338876499386E-3</v>
      </c>
      <c r="J337" s="31">
        <v>1350</v>
      </c>
      <c r="K337" s="32">
        <f t="shared" si="63"/>
        <v>1.3966036440823683E-3</v>
      </c>
      <c r="L337" s="31"/>
      <c r="M337" s="32">
        <f t="shared" si="64"/>
        <v>1.285218108903085E-6</v>
      </c>
      <c r="N337" s="32">
        <f>PRODUCT(D337-F337,100,1/F337)</f>
        <v>-100</v>
      </c>
      <c r="O337" s="32">
        <f>PRODUCT(F337-H337,100,1/H337)</f>
        <v>-6.6278222869628554</v>
      </c>
      <c r="P337" s="32">
        <f>PRODUCT(H337-J337,100,1/J337)</f>
        <v>103.4074074074074</v>
      </c>
      <c r="Q337" s="32"/>
    </row>
    <row r="338" spans="1:17" s="33" customFormat="1" ht="32.4">
      <c r="A338" s="34"/>
      <c r="B338" s="28" t="s">
        <v>674</v>
      </c>
      <c r="C338" s="29" t="s">
        <v>675</v>
      </c>
      <c r="D338" s="35"/>
      <c r="E338" s="35"/>
      <c r="F338" s="31">
        <v>2490</v>
      </c>
      <c r="G338" s="32">
        <f t="shared" si="61"/>
        <v>3.2451239568930244E-3</v>
      </c>
      <c r="H338" s="31">
        <v>10770</v>
      </c>
      <c r="I338" s="32">
        <f t="shared" si="62"/>
        <v>1.1842053787290016E-2</v>
      </c>
      <c r="J338" s="31"/>
      <c r="K338" s="32">
        <f t="shared" si="63"/>
        <v>1.0345212178387913E-6</v>
      </c>
      <c r="L338" s="31"/>
      <c r="M338" s="32">
        <f t="shared" si="64"/>
        <v>1.285218108903085E-6</v>
      </c>
      <c r="N338" s="32">
        <f>PRODUCT(D338-F338,100,1/F338)</f>
        <v>-100</v>
      </c>
      <c r="O338" s="32">
        <f>PRODUCT(F338-H338,100,1/H338)</f>
        <v>-76.880222841225617</v>
      </c>
      <c r="P338" s="32"/>
      <c r="Q338" s="32"/>
    </row>
    <row r="339" spans="1:17" s="33" customFormat="1" ht="32.4">
      <c r="A339" s="34"/>
      <c r="B339" s="28" t="s">
        <v>676</v>
      </c>
      <c r="C339" s="29" t="s">
        <v>677</v>
      </c>
      <c r="D339" s="35"/>
      <c r="E339" s="35"/>
      <c r="F339" s="31">
        <v>2486</v>
      </c>
      <c r="G339" s="32">
        <f t="shared" si="61"/>
        <v>3.239910906359863E-3</v>
      </c>
      <c r="H339" s="31"/>
      <c r="I339" s="32">
        <f t="shared" si="62"/>
        <v>1.099540741623957E-6</v>
      </c>
      <c r="J339" s="31">
        <v>3798</v>
      </c>
      <c r="K339" s="32">
        <f t="shared" si="63"/>
        <v>3.9291115853517296E-3</v>
      </c>
      <c r="L339" s="31">
        <v>2226</v>
      </c>
      <c r="M339" s="32">
        <f t="shared" si="64"/>
        <v>2.8608955104182671E-3</v>
      </c>
      <c r="N339" s="32">
        <f>PRODUCT(D339-F339,100,1/F339)</f>
        <v>-100</v>
      </c>
      <c r="O339" s="32"/>
      <c r="P339" s="32">
        <f>PRODUCT(H339-J339,100,1/J339)</f>
        <v>-99.999999999999986</v>
      </c>
      <c r="Q339" s="32">
        <f>PRODUCT(J339-L339,100,1/L339)</f>
        <v>70.619946091644209</v>
      </c>
    </row>
    <row r="340" spans="1:17" s="33" customFormat="1" ht="32.4">
      <c r="A340" s="34"/>
      <c r="B340" s="28" t="s">
        <v>678</v>
      </c>
      <c r="C340" s="29" t="s">
        <v>679</v>
      </c>
      <c r="D340" s="35"/>
      <c r="E340" s="35"/>
      <c r="F340" s="31">
        <v>2482</v>
      </c>
      <c r="G340" s="32">
        <f t="shared" si="61"/>
        <v>3.2346978558267015E-3</v>
      </c>
      <c r="H340" s="31">
        <v>14292</v>
      </c>
      <c r="I340" s="32">
        <f t="shared" si="62"/>
        <v>1.5714636279289592E-2</v>
      </c>
      <c r="J340" s="31"/>
      <c r="K340" s="32">
        <f t="shared" si="63"/>
        <v>1.0345212178387913E-6</v>
      </c>
      <c r="L340" s="31">
        <v>17265</v>
      </c>
      <c r="M340" s="32">
        <f t="shared" si="64"/>
        <v>2.2189290650211763E-2</v>
      </c>
      <c r="N340" s="32">
        <f>PRODUCT(D340-F340,100,1/F340)</f>
        <v>-100</v>
      </c>
      <c r="O340" s="32">
        <f>PRODUCT(F340-H340,100,1/H340)</f>
        <v>-82.633641197872933</v>
      </c>
      <c r="P340" s="32"/>
      <c r="Q340" s="32">
        <f>PRODUCT(J340-L340,100,1/L340)</f>
        <v>-100</v>
      </c>
    </row>
    <row r="341" spans="1:17" s="33" customFormat="1" ht="32.4">
      <c r="A341" s="34"/>
      <c r="B341" s="28" t="s">
        <v>680</v>
      </c>
      <c r="C341" s="29" t="s">
        <v>681</v>
      </c>
      <c r="D341" s="35"/>
      <c r="E341" s="35"/>
      <c r="F341" s="31">
        <v>2236</v>
      </c>
      <c r="G341" s="32">
        <f t="shared" si="61"/>
        <v>2.9140952480372702E-3</v>
      </c>
      <c r="H341" s="31"/>
      <c r="I341" s="32">
        <f t="shared" si="62"/>
        <v>1.099540741623957E-6</v>
      </c>
      <c r="J341" s="31"/>
      <c r="K341" s="32">
        <f t="shared" si="63"/>
        <v>1.0345212178387913E-6</v>
      </c>
      <c r="L341" s="31"/>
      <c r="M341" s="32">
        <f t="shared" si="64"/>
        <v>1.285218108903085E-6</v>
      </c>
      <c r="N341" s="32">
        <f>PRODUCT(D341-F341,100,1/F341)</f>
        <v>-100</v>
      </c>
      <c r="O341" s="32"/>
      <c r="P341" s="32"/>
      <c r="Q341" s="32"/>
    </row>
    <row r="342" spans="1:17" s="33" customFormat="1" ht="32.4">
      <c r="A342" s="34"/>
      <c r="B342" s="28" t="s">
        <v>682</v>
      </c>
      <c r="C342" s="29" t="s">
        <v>683</v>
      </c>
      <c r="D342" s="35"/>
      <c r="E342" s="35"/>
      <c r="F342" s="31">
        <v>2109</v>
      </c>
      <c r="G342" s="32">
        <f t="shared" si="61"/>
        <v>2.7485808936093931E-3</v>
      </c>
      <c r="H342" s="31"/>
      <c r="I342" s="32">
        <f t="shared" si="62"/>
        <v>1.099540741623957E-6</v>
      </c>
      <c r="J342" s="31">
        <v>3625</v>
      </c>
      <c r="K342" s="32">
        <f t="shared" si="63"/>
        <v>3.7501394146656187E-3</v>
      </c>
      <c r="L342" s="31">
        <v>1119</v>
      </c>
      <c r="M342" s="32">
        <f t="shared" si="64"/>
        <v>1.4381590638625522E-3</v>
      </c>
      <c r="N342" s="32">
        <f>PRODUCT(D342-F342,100,1/F342)</f>
        <v>-100</v>
      </c>
      <c r="O342" s="32"/>
      <c r="P342" s="32">
        <f>PRODUCT(H342-J342,100,1/J342)</f>
        <v>-100</v>
      </c>
      <c r="Q342" s="32">
        <f>PRODUCT(J342-L342,100,1/L342)</f>
        <v>223.94995531724754</v>
      </c>
    </row>
    <row r="343" spans="1:17" s="33" customFormat="1" ht="21.6">
      <c r="A343" s="34"/>
      <c r="B343" s="28" t="s">
        <v>684</v>
      </c>
      <c r="C343" s="29" t="s">
        <v>685</v>
      </c>
      <c r="D343" s="35"/>
      <c r="E343" s="35"/>
      <c r="F343" s="31">
        <v>2000</v>
      </c>
      <c r="G343" s="32">
        <f t="shared" si="61"/>
        <v>2.6065252665807425E-3</v>
      </c>
      <c r="H343" s="31">
        <v>47000</v>
      </c>
      <c r="I343" s="32">
        <f t="shared" si="62"/>
        <v>5.1678414856325981E-2</v>
      </c>
      <c r="J343" s="31">
        <v>24320</v>
      </c>
      <c r="K343" s="32">
        <f t="shared" si="63"/>
        <v>2.5159556017839407E-2</v>
      </c>
      <c r="L343" s="31"/>
      <c r="M343" s="32">
        <f t="shared" si="64"/>
        <v>1.285218108903085E-6</v>
      </c>
      <c r="N343" s="32">
        <f>PRODUCT(D343-F343,100,1/F343)</f>
        <v>-100</v>
      </c>
      <c r="O343" s="32">
        <f>PRODUCT(F343-H343,100,1/H343)</f>
        <v>-95.744680851063833</v>
      </c>
      <c r="P343" s="32">
        <f>PRODUCT(H343-J343,100,1/J343)</f>
        <v>93.256578947368425</v>
      </c>
      <c r="Q343" s="32"/>
    </row>
    <row r="344" spans="1:17" s="33" customFormat="1" ht="10.8">
      <c r="A344" s="34"/>
      <c r="B344" s="28" t="s">
        <v>686</v>
      </c>
      <c r="C344" s="29" t="s">
        <v>687</v>
      </c>
      <c r="D344" s="35"/>
      <c r="E344" s="35"/>
      <c r="F344" s="31">
        <v>1716</v>
      </c>
      <c r="G344" s="32">
        <f t="shared" si="61"/>
        <v>2.2363986787262771E-3</v>
      </c>
      <c r="H344" s="31"/>
      <c r="I344" s="32">
        <f t="shared" si="62"/>
        <v>1.099540741623957E-6</v>
      </c>
      <c r="J344" s="31"/>
      <c r="K344" s="32">
        <f t="shared" si="63"/>
        <v>1.0345212178387913E-6</v>
      </c>
      <c r="L344" s="31"/>
      <c r="M344" s="32">
        <f t="shared" si="64"/>
        <v>1.285218108903085E-6</v>
      </c>
      <c r="N344" s="32">
        <f>PRODUCT(D344-F344,100,1/F344)</f>
        <v>-100</v>
      </c>
      <c r="O344" s="32"/>
      <c r="P344" s="32"/>
      <c r="Q344" s="32"/>
    </row>
    <row r="345" spans="1:17" s="33" customFormat="1" ht="10.8">
      <c r="A345" s="34"/>
      <c r="B345" s="28" t="s">
        <v>688</v>
      </c>
      <c r="C345" s="29" t="s">
        <v>689</v>
      </c>
      <c r="D345" s="35"/>
      <c r="E345" s="35"/>
      <c r="F345" s="31">
        <v>1525</v>
      </c>
      <c r="G345" s="32">
        <f t="shared" si="61"/>
        <v>1.9874755157678163E-3</v>
      </c>
      <c r="H345" s="31">
        <v>2412</v>
      </c>
      <c r="I345" s="32">
        <f t="shared" si="62"/>
        <v>2.6520922687969842E-3</v>
      </c>
      <c r="J345" s="31">
        <v>1199</v>
      </c>
      <c r="K345" s="32">
        <f t="shared" si="63"/>
        <v>1.2403909401887108E-3</v>
      </c>
      <c r="L345" s="31">
        <v>219</v>
      </c>
      <c r="M345" s="32">
        <f t="shared" si="64"/>
        <v>2.8146276584977564E-4</v>
      </c>
      <c r="N345" s="32">
        <f>PRODUCT(D345-F345,100,1/F345)</f>
        <v>-100</v>
      </c>
      <c r="O345" s="32">
        <f>PRODUCT(F345-H345,100,1/H345)</f>
        <v>-36.77446102819237</v>
      </c>
      <c r="P345" s="32">
        <f>PRODUCT(H345-J345,100,1/J345)</f>
        <v>101.16763969974978</v>
      </c>
      <c r="Q345" s="32">
        <f>PRODUCT(J345-L345,100,1/L345)</f>
        <v>447.48858447488584</v>
      </c>
    </row>
    <row r="346" spans="1:17" s="33" customFormat="1" ht="10.8">
      <c r="A346" s="34"/>
      <c r="B346" s="28" t="s">
        <v>690</v>
      </c>
      <c r="C346" s="29" t="s">
        <v>691</v>
      </c>
      <c r="D346" s="35"/>
      <c r="E346" s="35"/>
      <c r="F346" s="31">
        <v>1520</v>
      </c>
      <c r="G346" s="32">
        <f t="shared" si="61"/>
        <v>1.9809592026013645E-3</v>
      </c>
      <c r="H346" s="31"/>
      <c r="I346" s="32">
        <f t="shared" si="62"/>
        <v>1.099540741623957E-6</v>
      </c>
      <c r="J346" s="31"/>
      <c r="K346" s="32">
        <f t="shared" si="63"/>
        <v>1.0345212178387913E-6</v>
      </c>
      <c r="L346" s="31"/>
      <c r="M346" s="32">
        <f t="shared" si="64"/>
        <v>1.285218108903085E-6</v>
      </c>
      <c r="N346" s="32">
        <f>PRODUCT(D346-F346,100,1/F346)</f>
        <v>-100</v>
      </c>
      <c r="O346" s="32"/>
      <c r="P346" s="32"/>
      <c r="Q346" s="32"/>
    </row>
    <row r="347" spans="1:17" s="33" customFormat="1" ht="32.4">
      <c r="A347" s="34"/>
      <c r="B347" s="28" t="s">
        <v>692</v>
      </c>
      <c r="C347" s="29" t="s">
        <v>693</v>
      </c>
      <c r="D347" s="35"/>
      <c r="E347" s="35"/>
      <c r="F347" s="31">
        <v>1383</v>
      </c>
      <c r="G347" s="32">
        <f t="shared" si="61"/>
        <v>1.8024122218405834E-3</v>
      </c>
      <c r="H347" s="31">
        <v>835</v>
      </c>
      <c r="I347" s="32">
        <f t="shared" si="62"/>
        <v>9.1811651925600404E-4</v>
      </c>
      <c r="J347" s="31">
        <v>2344</v>
      </c>
      <c r="K347" s="32">
        <f t="shared" si="63"/>
        <v>2.4249177346141269E-3</v>
      </c>
      <c r="L347" s="31"/>
      <c r="M347" s="32">
        <f t="shared" si="64"/>
        <v>1.285218108903085E-6</v>
      </c>
      <c r="N347" s="32">
        <f>PRODUCT(D347-F347,100,1/F347)</f>
        <v>-100</v>
      </c>
      <c r="O347" s="32">
        <f>PRODUCT(F347-H347,100,1/H347)</f>
        <v>65.628742514970057</v>
      </c>
      <c r="P347" s="32">
        <f>PRODUCT(H347-J347,100,1/J347)</f>
        <v>-64.377133105802045</v>
      </c>
      <c r="Q347" s="32"/>
    </row>
    <row r="348" spans="1:17" s="33" customFormat="1" ht="32.4">
      <c r="A348" s="34"/>
      <c r="B348" s="28" t="s">
        <v>694</v>
      </c>
      <c r="C348" s="29" t="s">
        <v>695</v>
      </c>
      <c r="D348" s="35"/>
      <c r="E348" s="35"/>
      <c r="F348" s="31">
        <v>1176</v>
      </c>
      <c r="G348" s="32">
        <f t="shared" si="61"/>
        <v>1.5326368567494767E-3</v>
      </c>
      <c r="H348" s="31">
        <v>1792</v>
      </c>
      <c r="I348" s="32">
        <f t="shared" si="62"/>
        <v>1.9703770089901308E-3</v>
      </c>
      <c r="J348" s="31">
        <v>834</v>
      </c>
      <c r="K348" s="32">
        <f t="shared" si="63"/>
        <v>8.6279069567755202E-4</v>
      </c>
      <c r="L348" s="31"/>
      <c r="M348" s="32">
        <f t="shared" si="64"/>
        <v>1.285218108903085E-6</v>
      </c>
      <c r="N348" s="32">
        <f>PRODUCT(D348-F348,100,1/F348)</f>
        <v>-100</v>
      </c>
      <c r="O348" s="32">
        <f>PRODUCT(F348-H348,100,1/H348)</f>
        <v>-34.375</v>
      </c>
      <c r="P348" s="32">
        <f>PRODUCT(H348-J348,100,1/J348)</f>
        <v>114.86810551558752</v>
      </c>
      <c r="Q348" s="32"/>
    </row>
    <row r="349" spans="1:17" s="33" customFormat="1" ht="32.4">
      <c r="A349" s="34"/>
      <c r="B349" s="28" t="s">
        <v>696</v>
      </c>
      <c r="C349" s="29" t="s">
        <v>697</v>
      </c>
      <c r="D349" s="35"/>
      <c r="E349" s="35"/>
      <c r="F349" s="31">
        <v>1089</v>
      </c>
      <c r="G349" s="32">
        <f t="shared" si="61"/>
        <v>1.4192530076532143E-3</v>
      </c>
      <c r="H349" s="31">
        <v>1206</v>
      </c>
      <c r="I349" s="32">
        <f t="shared" si="62"/>
        <v>1.3260461343984921E-3</v>
      </c>
      <c r="J349" s="31"/>
      <c r="K349" s="32">
        <f t="shared" si="63"/>
        <v>1.0345212178387913E-6</v>
      </c>
      <c r="L349" s="31"/>
      <c r="M349" s="32">
        <f t="shared" si="64"/>
        <v>1.285218108903085E-6</v>
      </c>
      <c r="N349" s="32">
        <f>PRODUCT(D349-F349,100,1/F349)</f>
        <v>-100</v>
      </c>
      <c r="O349" s="32">
        <f>PRODUCT(F349-H349,100,1/H349)</f>
        <v>-9.7014925373134329</v>
      </c>
      <c r="P349" s="32"/>
      <c r="Q349" s="32"/>
    </row>
    <row r="350" spans="1:17" s="33" customFormat="1" ht="10.8">
      <c r="A350" s="34"/>
      <c r="B350" s="28" t="s">
        <v>698</v>
      </c>
      <c r="C350" s="29" t="s">
        <v>699</v>
      </c>
      <c r="D350" s="35"/>
      <c r="E350" s="35"/>
      <c r="F350" s="31">
        <v>1035</v>
      </c>
      <c r="G350" s="32">
        <f t="shared" si="61"/>
        <v>1.3488768254555344E-3</v>
      </c>
      <c r="H350" s="31">
        <v>2380</v>
      </c>
      <c r="I350" s="32">
        <f t="shared" si="62"/>
        <v>2.6169069650650175E-3</v>
      </c>
      <c r="J350" s="31"/>
      <c r="K350" s="32">
        <f t="shared" si="63"/>
        <v>1.0345212178387913E-6</v>
      </c>
      <c r="L350" s="31"/>
      <c r="M350" s="32">
        <f t="shared" si="64"/>
        <v>1.285218108903085E-6</v>
      </c>
      <c r="N350" s="32">
        <f>PRODUCT(D350-F350,100,1/F350)</f>
        <v>-100</v>
      </c>
      <c r="O350" s="32">
        <f>PRODUCT(F350-H350,100,1/H350)</f>
        <v>-56.512605042016808</v>
      </c>
      <c r="P350" s="32"/>
      <c r="Q350" s="32"/>
    </row>
    <row r="351" spans="1:17" s="33" customFormat="1" ht="21.6">
      <c r="A351" s="34"/>
      <c r="B351" s="28" t="s">
        <v>700</v>
      </c>
      <c r="C351" s="29" t="s">
        <v>701</v>
      </c>
      <c r="D351" s="35"/>
      <c r="E351" s="35"/>
      <c r="F351" s="31">
        <v>1015</v>
      </c>
      <c r="G351" s="32">
        <f t="shared" si="61"/>
        <v>1.3228115727897268E-3</v>
      </c>
      <c r="H351" s="31">
        <v>1507</v>
      </c>
      <c r="I351" s="32">
        <f t="shared" si="62"/>
        <v>1.6570078976273033E-3</v>
      </c>
      <c r="J351" s="31">
        <v>39321</v>
      </c>
      <c r="K351" s="32">
        <f t="shared" si="63"/>
        <v>4.0678408806639116E-2</v>
      </c>
      <c r="L351" s="31">
        <v>1123</v>
      </c>
      <c r="M351" s="32">
        <f t="shared" si="64"/>
        <v>1.4432999362981645E-3</v>
      </c>
      <c r="N351" s="32">
        <f>PRODUCT(D351-F351,100,1/F351)</f>
        <v>-99.999999999999986</v>
      </c>
      <c r="O351" s="32">
        <f>PRODUCT(F351-H351,100,1/H351)</f>
        <v>-32.647644326476446</v>
      </c>
      <c r="P351" s="32">
        <f>PRODUCT(H351-J351,100,1/J351)</f>
        <v>-96.167442333613081</v>
      </c>
      <c r="Q351" s="32">
        <f>PRODUCT(J351-L351,100,1/L351)</f>
        <v>3401.4247551202138</v>
      </c>
    </row>
    <row r="352" spans="1:17" s="33" customFormat="1" ht="10.8">
      <c r="A352" s="34"/>
      <c r="B352" s="28" t="s">
        <v>702</v>
      </c>
      <c r="C352" s="29" t="s">
        <v>703</v>
      </c>
      <c r="D352" s="35"/>
      <c r="E352" s="35"/>
      <c r="F352" s="31">
        <v>960</v>
      </c>
      <c r="G352" s="32">
        <f t="shared" si="61"/>
        <v>1.2511321279587565E-3</v>
      </c>
      <c r="H352" s="31"/>
      <c r="I352" s="32">
        <f t="shared" si="62"/>
        <v>1.099540741623957E-6</v>
      </c>
      <c r="J352" s="31"/>
      <c r="K352" s="32">
        <f t="shared" si="63"/>
        <v>1.0345212178387913E-6</v>
      </c>
      <c r="L352" s="31">
        <v>694</v>
      </c>
      <c r="M352" s="32">
        <f t="shared" si="64"/>
        <v>8.9194136757874104E-4</v>
      </c>
      <c r="N352" s="32">
        <f>PRODUCT(D352-F352,100,1/F352)</f>
        <v>-100</v>
      </c>
      <c r="O352" s="32"/>
      <c r="P352" s="32"/>
      <c r="Q352" s="32">
        <f>PRODUCT(J352-L352,100,1/L352)</f>
        <v>-100</v>
      </c>
    </row>
    <row r="353" spans="1:17" s="33" customFormat="1" ht="32.4">
      <c r="A353" s="34"/>
      <c r="B353" s="28" t="s">
        <v>704</v>
      </c>
      <c r="C353" s="29" t="s">
        <v>705</v>
      </c>
      <c r="D353" s="35"/>
      <c r="E353" s="35"/>
      <c r="F353" s="31">
        <v>894</v>
      </c>
      <c r="G353" s="32">
        <f t="shared" si="61"/>
        <v>1.1651167941615919E-3</v>
      </c>
      <c r="H353" s="31">
        <v>79</v>
      </c>
      <c r="I353" s="32">
        <f t="shared" si="62"/>
        <v>8.6863718588292601E-5</v>
      </c>
      <c r="J353" s="31">
        <v>4691</v>
      </c>
      <c r="K353" s="32">
        <f t="shared" si="63"/>
        <v>4.8529390328817708E-3</v>
      </c>
      <c r="L353" s="31">
        <v>401</v>
      </c>
      <c r="M353" s="32">
        <f t="shared" si="64"/>
        <v>5.1537246167013707E-4</v>
      </c>
      <c r="N353" s="32">
        <f>PRODUCT(D353-F353,100,1/F353)</f>
        <v>-100</v>
      </c>
      <c r="O353" s="32">
        <f>PRODUCT(F353-H353,100,1/H353)</f>
        <v>1031.6455696202531</v>
      </c>
      <c r="P353" s="32">
        <f>PRODUCT(H353-J353,100,1/J353)</f>
        <v>-98.315924109997866</v>
      </c>
      <c r="Q353" s="32">
        <f>PRODUCT(J353-L353,100,1/L353)</f>
        <v>1069.8254364089776</v>
      </c>
    </row>
    <row r="354" spans="1:17" s="33" customFormat="1" ht="32.4">
      <c r="A354" s="34"/>
      <c r="B354" s="28" t="s">
        <v>706</v>
      </c>
      <c r="C354" s="29" t="s">
        <v>707</v>
      </c>
      <c r="D354" s="35"/>
      <c r="E354" s="35"/>
      <c r="F354" s="31">
        <v>718</v>
      </c>
      <c r="G354" s="32">
        <f t="shared" si="61"/>
        <v>9.3574257070248661E-4</v>
      </c>
      <c r="H354" s="31"/>
      <c r="I354" s="32">
        <f t="shared" si="62"/>
        <v>1.099540741623957E-6</v>
      </c>
      <c r="J354" s="31"/>
      <c r="K354" s="32">
        <f t="shared" si="63"/>
        <v>1.0345212178387913E-6</v>
      </c>
      <c r="L354" s="31"/>
      <c r="M354" s="32">
        <f t="shared" si="64"/>
        <v>1.285218108903085E-6</v>
      </c>
      <c r="N354" s="32">
        <f>PRODUCT(D354-F354,100,1/F354)</f>
        <v>-100</v>
      </c>
      <c r="O354" s="32"/>
      <c r="P354" s="32"/>
      <c r="Q354" s="32"/>
    </row>
    <row r="355" spans="1:17" s="33" customFormat="1" ht="21.6">
      <c r="A355" s="34"/>
      <c r="B355" s="28" t="s">
        <v>708</v>
      </c>
      <c r="C355" s="29" t="s">
        <v>709</v>
      </c>
      <c r="D355" s="35"/>
      <c r="E355" s="35"/>
      <c r="F355" s="31">
        <v>700</v>
      </c>
      <c r="G355" s="32">
        <f t="shared" si="61"/>
        <v>9.1228384330325986E-4</v>
      </c>
      <c r="H355" s="31"/>
      <c r="I355" s="32">
        <f t="shared" si="62"/>
        <v>1.099540741623957E-6</v>
      </c>
      <c r="J355" s="31">
        <v>38</v>
      </c>
      <c r="K355" s="32">
        <f t="shared" si="63"/>
        <v>3.9311806277874073E-5</v>
      </c>
      <c r="L355" s="31"/>
      <c r="M355" s="32">
        <f t="shared" si="64"/>
        <v>1.285218108903085E-6</v>
      </c>
      <c r="N355" s="32">
        <f>PRODUCT(D355-F355,100,1/F355)</f>
        <v>-100</v>
      </c>
      <c r="O355" s="32"/>
      <c r="P355" s="32">
        <f>PRODUCT(H355-J355,100,1/J355)</f>
        <v>-100</v>
      </c>
      <c r="Q355" s="32"/>
    </row>
    <row r="356" spans="1:17" s="33" customFormat="1" ht="10.8">
      <c r="A356" s="34"/>
      <c r="B356" s="28" t="s">
        <v>710</v>
      </c>
      <c r="C356" s="29" t="s">
        <v>711</v>
      </c>
      <c r="D356" s="35"/>
      <c r="E356" s="35"/>
      <c r="F356" s="31">
        <v>619</v>
      </c>
      <c r="G356" s="32">
        <f t="shared" si="61"/>
        <v>8.0671957000673985E-4</v>
      </c>
      <c r="H356" s="31">
        <v>3605</v>
      </c>
      <c r="I356" s="32">
        <f t="shared" si="62"/>
        <v>3.9638443735543647E-3</v>
      </c>
      <c r="J356" s="31">
        <v>9407</v>
      </c>
      <c r="K356" s="32">
        <f t="shared" si="63"/>
        <v>9.7317410962095112E-3</v>
      </c>
      <c r="L356" s="31"/>
      <c r="M356" s="32">
        <f t="shared" si="64"/>
        <v>1.285218108903085E-6</v>
      </c>
      <c r="N356" s="32">
        <f>PRODUCT(D356-F356,100,1/F356)</f>
        <v>-100</v>
      </c>
      <c r="O356" s="32">
        <f>PRODUCT(F356-H356,100,1/H356)</f>
        <v>-82.82940360610263</v>
      </c>
      <c r="P356" s="32">
        <f>PRODUCT(H356-J356,100,1/J356)</f>
        <v>-61.677474221324545</v>
      </c>
      <c r="Q356" s="32"/>
    </row>
    <row r="357" spans="1:17" s="33" customFormat="1" ht="32.4">
      <c r="A357" s="34"/>
      <c r="B357" s="28" t="s">
        <v>712</v>
      </c>
      <c r="C357" s="29" t="s">
        <v>713</v>
      </c>
      <c r="D357" s="35"/>
      <c r="E357" s="35"/>
      <c r="F357" s="31">
        <v>583</v>
      </c>
      <c r="G357" s="32">
        <f t="shared" si="61"/>
        <v>7.5980211520828645E-4</v>
      </c>
      <c r="H357" s="31"/>
      <c r="I357" s="32">
        <f t="shared" si="62"/>
        <v>1.099540741623957E-6</v>
      </c>
      <c r="J357" s="31">
        <v>6644</v>
      </c>
      <c r="K357" s="32">
        <f t="shared" si="63"/>
        <v>6.8733589713209295E-3</v>
      </c>
      <c r="L357" s="31">
        <v>3151</v>
      </c>
      <c r="M357" s="32">
        <f t="shared" si="64"/>
        <v>4.0497222611536208E-3</v>
      </c>
      <c r="N357" s="32">
        <f>PRODUCT(D357-F357,100,1/F357)</f>
        <v>-100</v>
      </c>
      <c r="O357" s="32"/>
      <c r="P357" s="32">
        <f>PRODUCT(H357-J357,100,1/J357)</f>
        <v>-100</v>
      </c>
      <c r="Q357" s="32">
        <f>PRODUCT(J357-L357,100,1/L357)</f>
        <v>110.85369723897175</v>
      </c>
    </row>
    <row r="358" spans="1:17" s="33" customFormat="1" ht="10.8">
      <c r="A358" s="34"/>
      <c r="B358" s="28" t="s">
        <v>714</v>
      </c>
      <c r="C358" s="29" t="s">
        <v>715</v>
      </c>
      <c r="D358" s="35"/>
      <c r="E358" s="35"/>
      <c r="F358" s="31">
        <v>572</v>
      </c>
      <c r="G358" s="32">
        <f t="shared" si="61"/>
        <v>7.4546622624209241E-4</v>
      </c>
      <c r="H358" s="31"/>
      <c r="I358" s="32">
        <f t="shared" si="62"/>
        <v>1.099540741623957E-6</v>
      </c>
      <c r="J358" s="31">
        <v>11291</v>
      </c>
      <c r="K358" s="32">
        <f t="shared" si="63"/>
        <v>1.1680779070617793E-2</v>
      </c>
      <c r="L358" s="31">
        <v>809</v>
      </c>
      <c r="M358" s="32">
        <f t="shared" si="64"/>
        <v>1.0397414501025959E-3</v>
      </c>
      <c r="N358" s="32">
        <f>PRODUCT(D358-F358,100,1/F358)</f>
        <v>-100</v>
      </c>
      <c r="O358" s="32"/>
      <c r="P358" s="32">
        <f>PRODUCT(H358-J358,100,1/J358)</f>
        <v>-100</v>
      </c>
      <c r="Q358" s="32">
        <f>PRODUCT(J358-L358,100,1/L358)</f>
        <v>1295.6736711990111</v>
      </c>
    </row>
    <row r="359" spans="1:17" s="33" customFormat="1" ht="21.6">
      <c r="A359" s="34"/>
      <c r="B359" s="28" t="s">
        <v>716</v>
      </c>
      <c r="C359" s="29" t="s">
        <v>717</v>
      </c>
      <c r="D359" s="35"/>
      <c r="E359" s="35"/>
      <c r="F359" s="31">
        <v>500</v>
      </c>
      <c r="G359" s="32">
        <f t="shared" si="61"/>
        <v>6.5163131664518561E-4</v>
      </c>
      <c r="H359" s="31"/>
      <c r="I359" s="32">
        <f t="shared" si="62"/>
        <v>1.099540741623957E-6</v>
      </c>
      <c r="J359" s="31"/>
      <c r="K359" s="32">
        <f t="shared" si="63"/>
        <v>1.0345212178387913E-6</v>
      </c>
      <c r="L359" s="31"/>
      <c r="M359" s="32">
        <f t="shared" si="64"/>
        <v>1.285218108903085E-6</v>
      </c>
      <c r="N359" s="32">
        <f>PRODUCT(D359-F359,100,1/F359)</f>
        <v>-100</v>
      </c>
      <c r="O359" s="32"/>
      <c r="P359" s="32"/>
      <c r="Q359" s="32"/>
    </row>
    <row r="360" spans="1:17" s="33" customFormat="1" ht="32.4">
      <c r="A360" s="34"/>
      <c r="B360" s="28" t="s">
        <v>718</v>
      </c>
      <c r="C360" s="29" t="s">
        <v>719</v>
      </c>
      <c r="D360" s="35"/>
      <c r="E360" s="35"/>
      <c r="F360" s="31">
        <v>497</v>
      </c>
      <c r="G360" s="32">
        <f t="shared" si="61"/>
        <v>6.4772152874531454E-4</v>
      </c>
      <c r="H360" s="31">
        <v>190</v>
      </c>
      <c r="I360" s="32">
        <f t="shared" si="62"/>
        <v>2.0891274090855183E-4</v>
      </c>
      <c r="J360" s="31"/>
      <c r="K360" s="32">
        <f t="shared" si="63"/>
        <v>1.0345212178387913E-6</v>
      </c>
      <c r="L360" s="31">
        <v>21</v>
      </c>
      <c r="M360" s="32">
        <f t="shared" si="64"/>
        <v>2.6989580286964786E-5</v>
      </c>
      <c r="N360" s="32">
        <f>PRODUCT(D360-F360,100,1/F360)</f>
        <v>-100.00000000000001</v>
      </c>
      <c r="O360" s="32">
        <f>PRODUCT(F360-H360,100,1/H360)</f>
        <v>161.57894736842104</v>
      </c>
      <c r="P360" s="32"/>
      <c r="Q360" s="32">
        <f>PRODUCT(J360-L360,100,1/L360)</f>
        <v>-100</v>
      </c>
    </row>
    <row r="361" spans="1:17" s="33" customFormat="1" ht="21.6">
      <c r="A361" s="34"/>
      <c r="B361" s="28" t="s">
        <v>720</v>
      </c>
      <c r="C361" s="29" t="s">
        <v>721</v>
      </c>
      <c r="D361" s="35"/>
      <c r="E361" s="35"/>
      <c r="F361" s="31">
        <v>482</v>
      </c>
      <c r="G361" s="32">
        <f t="shared" si="61"/>
        <v>6.2817258924595897E-4</v>
      </c>
      <c r="H361" s="31">
        <v>9</v>
      </c>
      <c r="I361" s="32">
        <f t="shared" si="62"/>
        <v>9.895866674615613E-6</v>
      </c>
      <c r="J361" s="31">
        <v>873</v>
      </c>
      <c r="K361" s="32">
        <f t="shared" si="63"/>
        <v>9.0313702317326488E-4</v>
      </c>
      <c r="L361" s="31">
        <v>2520</v>
      </c>
      <c r="M361" s="32">
        <f t="shared" si="64"/>
        <v>3.2387496344357743E-3</v>
      </c>
      <c r="N361" s="32">
        <f>PRODUCT(D361-F361,100,1/F361)</f>
        <v>-100</v>
      </c>
      <c r="O361" s="32">
        <f>PRODUCT(F361-H361,100,1/H361)</f>
        <v>5255.5555555555557</v>
      </c>
      <c r="P361" s="32">
        <f>PRODUCT(H361-J361,100,1/J361)</f>
        <v>-98.969072164948457</v>
      </c>
      <c r="Q361" s="32">
        <f>PRODUCT(J361-L361,100,1/L361)</f>
        <v>-65.357142857142861</v>
      </c>
    </row>
    <row r="362" spans="1:17" s="33" customFormat="1" ht="32.4">
      <c r="A362" s="34"/>
      <c r="B362" s="28" t="s">
        <v>722</v>
      </c>
      <c r="C362" s="29" t="s">
        <v>723</v>
      </c>
      <c r="D362" s="35"/>
      <c r="E362" s="35"/>
      <c r="F362" s="31">
        <v>477</v>
      </c>
      <c r="G362" s="32">
        <f t="shared" si="61"/>
        <v>6.2165627607950707E-4</v>
      </c>
      <c r="H362" s="31">
        <v>21970</v>
      </c>
      <c r="I362" s="32">
        <f t="shared" si="62"/>
        <v>2.4156910093478336E-2</v>
      </c>
      <c r="J362" s="31">
        <v>24468</v>
      </c>
      <c r="K362" s="32">
        <f t="shared" si="63"/>
        <v>2.5312665158079548E-2</v>
      </c>
      <c r="L362" s="31"/>
      <c r="M362" s="32">
        <f t="shared" si="64"/>
        <v>1.285218108903085E-6</v>
      </c>
      <c r="N362" s="32">
        <f>PRODUCT(D362-F362,100,1/F362)</f>
        <v>-100</v>
      </c>
      <c r="O362" s="32">
        <f>PRODUCT(F362-H362,100,1/H362)</f>
        <v>-97.82885753299955</v>
      </c>
      <c r="P362" s="32">
        <f>PRODUCT(H362-J362,100,1/J362)</f>
        <v>-10.209252901749222</v>
      </c>
      <c r="Q362" s="32" t="e">
        <f>PRODUCT(J362-L362,100,1/L362)</f>
        <v>#DIV/0!</v>
      </c>
    </row>
    <row r="363" spans="1:17" s="33" customFormat="1" ht="21.6">
      <c r="A363" s="34"/>
      <c r="B363" s="28" t="s">
        <v>724</v>
      </c>
      <c r="C363" s="29" t="s">
        <v>725</v>
      </c>
      <c r="D363" s="35"/>
      <c r="E363" s="35"/>
      <c r="F363" s="31">
        <v>438</v>
      </c>
      <c r="G363" s="32">
        <f t="shared" si="61"/>
        <v>5.708290333811826E-4</v>
      </c>
      <c r="H363" s="31"/>
      <c r="I363" s="32">
        <f t="shared" si="62"/>
        <v>1.099540741623957E-6</v>
      </c>
      <c r="J363" s="31"/>
      <c r="K363" s="32">
        <f t="shared" si="63"/>
        <v>1.0345212178387913E-6</v>
      </c>
      <c r="L363" s="31"/>
      <c r="M363" s="32">
        <f t="shared" si="64"/>
        <v>1.285218108903085E-6</v>
      </c>
      <c r="N363" s="32">
        <f>PRODUCT(D363-F363,100,1/F363)</f>
        <v>-100</v>
      </c>
      <c r="O363" s="32"/>
      <c r="P363" s="32"/>
      <c r="Q363" s="32"/>
    </row>
    <row r="364" spans="1:17" s="33" customFormat="1" ht="32.4">
      <c r="A364" s="34"/>
      <c r="B364" s="28" t="s">
        <v>726</v>
      </c>
      <c r="C364" s="29" t="s">
        <v>727</v>
      </c>
      <c r="D364" s="35"/>
      <c r="E364" s="35"/>
      <c r="F364" s="31">
        <v>275</v>
      </c>
      <c r="G364" s="32">
        <f t="shared" si="61"/>
        <v>3.5839722415485211E-4</v>
      </c>
      <c r="H364" s="31">
        <v>161</v>
      </c>
      <c r="I364" s="32">
        <f t="shared" si="62"/>
        <v>1.7702605940145708E-4</v>
      </c>
      <c r="J364" s="31">
        <v>5971</v>
      </c>
      <c r="K364" s="32">
        <f t="shared" si="63"/>
        <v>6.1771261917154237E-3</v>
      </c>
      <c r="L364" s="31">
        <v>15360</v>
      </c>
      <c r="M364" s="32">
        <f t="shared" si="64"/>
        <v>1.9740950152751385E-2</v>
      </c>
      <c r="N364" s="32">
        <f>PRODUCT(D364-F364,100,1/F364)</f>
        <v>-100</v>
      </c>
      <c r="O364" s="32">
        <f>PRODUCT(F364-H364,100,1/H364)</f>
        <v>70.807453416149059</v>
      </c>
      <c r="P364" s="32">
        <f>PRODUCT(H364-J364,100,1/J364)</f>
        <v>-97.303634232121922</v>
      </c>
      <c r="Q364" s="32">
        <f>PRODUCT(J364-L364,100,1/L364)</f>
        <v>-61.126302083333336</v>
      </c>
    </row>
    <row r="365" spans="1:17" s="33" customFormat="1" ht="32.4">
      <c r="A365" s="34"/>
      <c r="B365" s="28" t="s">
        <v>728</v>
      </c>
      <c r="C365" s="29" t="s">
        <v>729</v>
      </c>
      <c r="D365" s="35"/>
      <c r="E365" s="35"/>
      <c r="F365" s="31">
        <v>270</v>
      </c>
      <c r="G365" s="32">
        <f t="shared" si="61"/>
        <v>3.5188091098840022E-4</v>
      </c>
      <c r="H365" s="31"/>
      <c r="I365" s="32">
        <f t="shared" si="62"/>
        <v>1.099540741623957E-6</v>
      </c>
      <c r="J365" s="31"/>
      <c r="K365" s="32">
        <f t="shared" si="63"/>
        <v>1.0345212178387913E-6</v>
      </c>
      <c r="L365" s="31"/>
      <c r="M365" s="32">
        <f t="shared" si="64"/>
        <v>1.285218108903085E-6</v>
      </c>
      <c r="N365" s="32">
        <f>PRODUCT(D365-F365,100,1/F365)</f>
        <v>-100</v>
      </c>
      <c r="O365" s="32"/>
      <c r="P365" s="32"/>
      <c r="Q365" s="32"/>
    </row>
    <row r="366" spans="1:17" s="33" customFormat="1" ht="21.6">
      <c r="A366" s="34"/>
      <c r="B366" s="28" t="s">
        <v>730</v>
      </c>
      <c r="C366" s="29" t="s">
        <v>731</v>
      </c>
      <c r="D366" s="35"/>
      <c r="E366" s="35"/>
      <c r="F366" s="31">
        <v>220</v>
      </c>
      <c r="G366" s="32">
        <f t="shared" si="61"/>
        <v>2.8671777932388166E-4</v>
      </c>
      <c r="H366" s="31"/>
      <c r="I366" s="32">
        <f t="shared" si="62"/>
        <v>1.099540741623957E-6</v>
      </c>
      <c r="J366" s="31"/>
      <c r="K366" s="32">
        <f t="shared" si="63"/>
        <v>1.0345212178387913E-6</v>
      </c>
      <c r="L366" s="31"/>
      <c r="M366" s="32">
        <f t="shared" si="64"/>
        <v>1.285218108903085E-6</v>
      </c>
      <c r="N366" s="32">
        <f>PRODUCT(D366-F366,100,1/F366)</f>
        <v>-100</v>
      </c>
      <c r="O366" s="32"/>
      <c r="P366" s="32"/>
      <c r="Q366" s="32"/>
    </row>
    <row r="367" spans="1:17" s="33" customFormat="1" ht="32.4">
      <c r="A367" s="34"/>
      <c r="B367" s="28" t="s">
        <v>732</v>
      </c>
      <c r="C367" s="29" t="s">
        <v>733</v>
      </c>
      <c r="D367" s="35"/>
      <c r="E367" s="35"/>
      <c r="F367" s="31">
        <v>220</v>
      </c>
      <c r="G367" s="32">
        <f t="shared" si="61"/>
        <v>2.8671777932388166E-4</v>
      </c>
      <c r="H367" s="31"/>
      <c r="I367" s="32">
        <f t="shared" si="62"/>
        <v>1.099540741623957E-6</v>
      </c>
      <c r="J367" s="31"/>
      <c r="K367" s="32">
        <f t="shared" si="63"/>
        <v>1.0345212178387913E-6</v>
      </c>
      <c r="L367" s="31"/>
      <c r="M367" s="32">
        <f t="shared" si="64"/>
        <v>1.285218108903085E-6</v>
      </c>
      <c r="N367" s="32">
        <f>PRODUCT(D367-F367,100,1/F367)</f>
        <v>-100</v>
      </c>
      <c r="O367" s="32"/>
      <c r="P367" s="32"/>
      <c r="Q367" s="32"/>
    </row>
    <row r="368" spans="1:17" s="33" customFormat="1" ht="32.4">
      <c r="A368" s="34"/>
      <c r="B368" s="28" t="s">
        <v>734</v>
      </c>
      <c r="C368" s="29" t="s">
        <v>735</v>
      </c>
      <c r="D368" s="35"/>
      <c r="E368" s="35"/>
      <c r="F368" s="31">
        <v>210</v>
      </c>
      <c r="G368" s="32">
        <f t="shared" si="61"/>
        <v>2.7368515299097798E-4</v>
      </c>
      <c r="H368" s="31"/>
      <c r="I368" s="32">
        <f t="shared" si="62"/>
        <v>1.099540741623957E-6</v>
      </c>
      <c r="J368" s="31"/>
      <c r="K368" s="32">
        <f t="shared" si="63"/>
        <v>1.0345212178387913E-6</v>
      </c>
      <c r="L368" s="31"/>
      <c r="M368" s="32">
        <f t="shared" si="64"/>
        <v>1.285218108903085E-6</v>
      </c>
      <c r="N368" s="32">
        <f>PRODUCT(D368-F368,100,1/F368)</f>
        <v>-100.00000000000001</v>
      </c>
      <c r="O368" s="32"/>
      <c r="P368" s="32"/>
      <c r="Q368" s="32"/>
    </row>
    <row r="369" spans="1:17" s="33" customFormat="1" ht="32.4">
      <c r="A369" s="34"/>
      <c r="B369" s="28" t="s">
        <v>736</v>
      </c>
      <c r="C369" s="29" t="s">
        <v>737</v>
      </c>
      <c r="D369" s="35"/>
      <c r="E369" s="35"/>
      <c r="F369" s="31">
        <v>162</v>
      </c>
      <c r="G369" s="32">
        <f t="shared" si="61"/>
        <v>2.1112854659304016E-4</v>
      </c>
      <c r="H369" s="31"/>
      <c r="I369" s="32">
        <f t="shared" si="62"/>
        <v>1.099540741623957E-6</v>
      </c>
      <c r="J369" s="31">
        <v>50</v>
      </c>
      <c r="K369" s="32">
        <f t="shared" si="63"/>
        <v>5.1726060891939568E-5</v>
      </c>
      <c r="L369" s="31">
        <v>98</v>
      </c>
      <c r="M369" s="32">
        <f t="shared" si="64"/>
        <v>1.2595137467250232E-4</v>
      </c>
      <c r="N369" s="32">
        <f>PRODUCT(D369-F369,100,1/F369)</f>
        <v>-100</v>
      </c>
      <c r="O369" s="32"/>
      <c r="P369" s="32">
        <f>PRODUCT(H369-J369,100,1/J369)</f>
        <v>-100</v>
      </c>
      <c r="Q369" s="32">
        <f>PRODUCT(J369-L369,100,1/L369)</f>
        <v>-48.979591836734691</v>
      </c>
    </row>
    <row r="370" spans="1:17" s="33" customFormat="1" ht="32.4">
      <c r="A370" s="34"/>
      <c r="B370" s="28" t="s">
        <v>738</v>
      </c>
      <c r="C370" s="29" t="s">
        <v>739</v>
      </c>
      <c r="D370" s="35"/>
      <c r="E370" s="35"/>
      <c r="F370" s="31">
        <v>138</v>
      </c>
      <c r="G370" s="32">
        <f t="shared" ref="G370:G376" si="65">PRODUCT(F370,100,1/76730505)</f>
        <v>1.7985024339407124E-4</v>
      </c>
      <c r="H370" s="31"/>
      <c r="I370" s="32">
        <f t="shared" ref="I370:I421" si="66">PRODUCT(H370,100,1/90947062)</f>
        <v>1.099540741623957E-6</v>
      </c>
      <c r="J370" s="31"/>
      <c r="K370" s="32">
        <f t="shared" ref="K370:K433" si="67">PRODUCT(J370,100,1/96663073)</f>
        <v>1.0345212178387913E-6</v>
      </c>
      <c r="L370" s="31"/>
      <c r="M370" s="32">
        <f t="shared" ref="M370:M433" si="68">PRODUCT(L370,100,1/77807805)</f>
        <v>1.285218108903085E-6</v>
      </c>
      <c r="N370" s="32">
        <f>PRODUCT(D370-F370,100,1/F370)</f>
        <v>-100</v>
      </c>
      <c r="O370" s="32"/>
      <c r="P370" s="32"/>
      <c r="Q370" s="32"/>
    </row>
    <row r="371" spans="1:17" s="33" customFormat="1" ht="21.6">
      <c r="A371" s="34"/>
      <c r="B371" s="28" t="s">
        <v>740</v>
      </c>
      <c r="C371" s="29" t="s">
        <v>741</v>
      </c>
      <c r="D371" s="35"/>
      <c r="E371" s="35"/>
      <c r="F371" s="31">
        <v>119</v>
      </c>
      <c r="G371" s="32">
        <f t="shared" si="65"/>
        <v>1.5508825336155418E-4</v>
      </c>
      <c r="H371" s="31">
        <v>179</v>
      </c>
      <c r="I371" s="32">
        <f t="shared" si="66"/>
        <v>1.9681779275068829E-4</v>
      </c>
      <c r="J371" s="31">
        <v>57</v>
      </c>
      <c r="K371" s="32">
        <f t="shared" si="67"/>
        <v>5.8967709416811109E-5</v>
      </c>
      <c r="L371" s="31"/>
      <c r="M371" s="32">
        <f t="shared" si="68"/>
        <v>1.285218108903085E-6</v>
      </c>
      <c r="N371" s="32">
        <f>PRODUCT(D371-F371,100,1/F371)</f>
        <v>-100</v>
      </c>
      <c r="O371" s="32">
        <f>PRODUCT(F371-H371,100,1/H371)</f>
        <v>-33.519553072625698</v>
      </c>
      <c r="P371" s="32">
        <f>PRODUCT(H371-J371,100,1/J371)</f>
        <v>214.03508771929825</v>
      </c>
      <c r="Q371" s="32" t="e">
        <f>PRODUCT(J371-L371,100,1/L371)</f>
        <v>#DIV/0!</v>
      </c>
    </row>
    <row r="372" spans="1:17" s="33" customFormat="1" ht="10.8">
      <c r="A372" s="34"/>
      <c r="B372" s="28" t="s">
        <v>742</v>
      </c>
      <c r="C372" s="29" t="s">
        <v>743</v>
      </c>
      <c r="D372" s="35"/>
      <c r="E372" s="35"/>
      <c r="F372" s="31">
        <v>77</v>
      </c>
      <c r="G372" s="32">
        <f t="shared" si="65"/>
        <v>1.0035122276335858E-4</v>
      </c>
      <c r="H372" s="31"/>
      <c r="I372" s="32">
        <f t="shared" si="66"/>
        <v>1.099540741623957E-6</v>
      </c>
      <c r="J372" s="31"/>
      <c r="K372" s="32">
        <f t="shared" si="67"/>
        <v>1.0345212178387913E-6</v>
      </c>
      <c r="L372" s="31"/>
      <c r="M372" s="32">
        <f t="shared" si="68"/>
        <v>1.285218108903085E-6</v>
      </c>
      <c r="N372" s="32">
        <f>PRODUCT(D372-F372,100,1/F372)</f>
        <v>-100</v>
      </c>
      <c r="O372" s="32"/>
      <c r="P372" s="32"/>
      <c r="Q372" s="32"/>
    </row>
    <row r="373" spans="1:17" s="33" customFormat="1" ht="21.6">
      <c r="A373" s="34"/>
      <c r="B373" s="28" t="s">
        <v>744</v>
      </c>
      <c r="C373" s="29" t="s">
        <v>745</v>
      </c>
      <c r="D373" s="35"/>
      <c r="E373" s="35"/>
      <c r="F373" s="31">
        <v>46</v>
      </c>
      <c r="G373" s="32">
        <f t="shared" si="65"/>
        <v>5.9950081131357079E-5</v>
      </c>
      <c r="H373" s="31"/>
      <c r="I373" s="32">
        <f t="shared" si="66"/>
        <v>1.099540741623957E-6</v>
      </c>
      <c r="J373" s="31"/>
      <c r="K373" s="32">
        <f t="shared" si="67"/>
        <v>1.0345212178387913E-6</v>
      </c>
      <c r="L373" s="31"/>
      <c r="M373" s="32">
        <f t="shared" si="68"/>
        <v>1.285218108903085E-6</v>
      </c>
      <c r="N373" s="32">
        <f>PRODUCT(D373-F373,100,1/F373)</f>
        <v>-100</v>
      </c>
      <c r="O373" s="32"/>
      <c r="P373" s="32"/>
      <c r="Q373" s="32"/>
    </row>
    <row r="374" spans="1:17" s="33" customFormat="1" ht="32.4">
      <c r="A374" s="34"/>
      <c r="B374" s="28" t="s">
        <v>746</v>
      </c>
      <c r="C374" s="29" t="s">
        <v>747</v>
      </c>
      <c r="D374" s="35"/>
      <c r="E374" s="35"/>
      <c r="F374" s="31">
        <v>31</v>
      </c>
      <c r="G374" s="32">
        <f t="shared" si="65"/>
        <v>4.0401141632001512E-5</v>
      </c>
      <c r="H374" s="31">
        <v>1225</v>
      </c>
      <c r="I374" s="32">
        <f t="shared" si="66"/>
        <v>1.3469374084893473E-3</v>
      </c>
      <c r="J374" s="31">
        <v>3028</v>
      </c>
      <c r="K374" s="32">
        <f t="shared" si="67"/>
        <v>3.1325302476158602E-3</v>
      </c>
      <c r="L374" s="31">
        <v>1658</v>
      </c>
      <c r="M374" s="32">
        <f t="shared" si="68"/>
        <v>2.1308916245613148E-3</v>
      </c>
      <c r="N374" s="32">
        <f>PRODUCT(D374-F374,100,1/F374)</f>
        <v>-100</v>
      </c>
      <c r="O374" s="32">
        <f>PRODUCT(F374-H374,100,1/H374)</f>
        <v>-97.469387755102048</v>
      </c>
      <c r="P374" s="32">
        <f>PRODUCT(H374-J374,100,1/J374)</f>
        <v>-59.544253632760899</v>
      </c>
      <c r="Q374" s="32">
        <f>PRODUCT(J374-L374,100,1/L374)</f>
        <v>82.629674306393241</v>
      </c>
    </row>
    <row r="375" spans="1:17" s="33" customFormat="1" ht="32.4">
      <c r="A375" s="34"/>
      <c r="B375" s="28" t="s">
        <v>748</v>
      </c>
      <c r="C375" s="29" t="s">
        <v>749</v>
      </c>
      <c r="D375" s="35"/>
      <c r="E375" s="35"/>
      <c r="F375" s="31">
        <v>18</v>
      </c>
      <c r="G375" s="32">
        <f t="shared" si="65"/>
        <v>2.3458727399226682E-5</v>
      </c>
      <c r="H375" s="31"/>
      <c r="I375" s="32">
        <f t="shared" si="66"/>
        <v>1.099540741623957E-6</v>
      </c>
      <c r="J375" s="31"/>
      <c r="K375" s="32">
        <f t="shared" si="67"/>
        <v>1.0345212178387913E-6</v>
      </c>
      <c r="L375" s="31"/>
      <c r="M375" s="32">
        <f t="shared" si="68"/>
        <v>1.285218108903085E-6</v>
      </c>
      <c r="N375" s="32">
        <f>PRODUCT(D375-F375,100,1/F375)</f>
        <v>-100</v>
      </c>
      <c r="O375" s="32"/>
      <c r="P375" s="32"/>
      <c r="Q375" s="32"/>
    </row>
    <row r="376" spans="1:17" s="33" customFormat="1" ht="32.4">
      <c r="A376" s="34"/>
      <c r="B376" s="28" t="s">
        <v>750</v>
      </c>
      <c r="C376" s="29" t="s">
        <v>751</v>
      </c>
      <c r="D376" s="35"/>
      <c r="E376" s="35"/>
      <c r="F376" s="31">
        <v>1</v>
      </c>
      <c r="G376" s="32">
        <f t="shared" si="65"/>
        <v>1.3032626332903713E-6</v>
      </c>
      <c r="H376" s="31">
        <v>114</v>
      </c>
      <c r="I376" s="32">
        <f t="shared" si="66"/>
        <v>1.253476445451311E-4</v>
      </c>
      <c r="J376" s="31">
        <v>80</v>
      </c>
      <c r="K376" s="32">
        <f t="shared" si="67"/>
        <v>8.2761697427103308E-5</v>
      </c>
      <c r="L376" s="31">
        <v>172</v>
      </c>
      <c r="M376" s="32">
        <f t="shared" si="68"/>
        <v>2.2105751473133062E-4</v>
      </c>
      <c r="N376" s="32">
        <f>PRODUCT(D376-F376,100,1/F376)</f>
        <v>-100</v>
      </c>
      <c r="O376" s="32">
        <f>PRODUCT(F376-H376,100,1/H376)</f>
        <v>-99.122807017543849</v>
      </c>
      <c r="P376" s="32">
        <f>PRODUCT(H376-J376,100,1/J376)</f>
        <v>42.5</v>
      </c>
      <c r="Q376" s="32">
        <f>PRODUCT(J376-L376,100,1/L376)</f>
        <v>-53.488372093023258</v>
      </c>
    </row>
    <row r="377" spans="1:17" s="33" customFormat="1" ht="32.4">
      <c r="A377" s="34"/>
      <c r="B377" s="28" t="s">
        <v>752</v>
      </c>
      <c r="C377" s="29" t="s">
        <v>753</v>
      </c>
      <c r="D377" s="35"/>
      <c r="E377" s="35"/>
      <c r="F377" s="31"/>
      <c r="G377" s="32"/>
      <c r="H377" s="31">
        <v>79198</v>
      </c>
      <c r="I377" s="32">
        <f t="shared" si="66"/>
        <v>8.7081427655134144E-2</v>
      </c>
      <c r="J377" s="31"/>
      <c r="K377" s="32">
        <f t="shared" si="67"/>
        <v>1.0345212178387913E-6</v>
      </c>
      <c r="L377" s="31"/>
      <c r="M377" s="32">
        <f t="shared" si="68"/>
        <v>1.285218108903085E-6</v>
      </c>
      <c r="N377" s="32"/>
      <c r="O377" s="32">
        <f>PRODUCT(F377-H377,100,1/H377)</f>
        <v>-100</v>
      </c>
      <c r="P377" s="32"/>
      <c r="Q377" s="32"/>
    </row>
    <row r="378" spans="1:17" s="33" customFormat="1" ht="21.6">
      <c r="A378" s="34"/>
      <c r="B378" s="28" t="s">
        <v>754</v>
      </c>
      <c r="C378" s="29" t="s">
        <v>755</v>
      </c>
      <c r="D378" s="35"/>
      <c r="E378" s="35"/>
      <c r="F378" s="31"/>
      <c r="G378" s="32"/>
      <c r="H378" s="31">
        <v>72145</v>
      </c>
      <c r="I378" s="32">
        <f t="shared" si="66"/>
        <v>7.9326366804460383E-2</v>
      </c>
      <c r="J378" s="31">
        <v>65044</v>
      </c>
      <c r="K378" s="32">
        <f t="shared" si="67"/>
        <v>6.7289398093106342E-2</v>
      </c>
      <c r="L378" s="31">
        <v>25794</v>
      </c>
      <c r="M378" s="32">
        <f t="shared" si="68"/>
        <v>3.3150915901046178E-2</v>
      </c>
      <c r="N378" s="32"/>
      <c r="O378" s="32">
        <f>PRODUCT(F378-H378,100,1/H378)</f>
        <v>-100</v>
      </c>
      <c r="P378" s="32">
        <f>PRODUCT(H378-J378,100,1/J378)</f>
        <v>10.917225262898961</v>
      </c>
      <c r="Q378" s="32">
        <f>PRODUCT(J378-L378,100,1/L378)</f>
        <v>152.16717065984335</v>
      </c>
    </row>
    <row r="379" spans="1:17" s="33" customFormat="1" ht="32.4">
      <c r="A379" s="34"/>
      <c r="B379" s="28" t="s">
        <v>756</v>
      </c>
      <c r="C379" s="29" t="s">
        <v>757</v>
      </c>
      <c r="D379" s="35"/>
      <c r="E379" s="35"/>
      <c r="F379" s="31"/>
      <c r="G379" s="32"/>
      <c r="H379" s="31">
        <v>51000</v>
      </c>
      <c r="I379" s="32">
        <f t="shared" si="66"/>
        <v>5.6076577822821806E-2</v>
      </c>
      <c r="J379" s="31">
        <v>8276</v>
      </c>
      <c r="K379" s="32">
        <f t="shared" si="67"/>
        <v>8.5616975988338367E-3</v>
      </c>
      <c r="L379" s="31">
        <v>6050</v>
      </c>
      <c r="M379" s="32">
        <f t="shared" si="68"/>
        <v>7.7755695588636641E-3</v>
      </c>
      <c r="N379" s="32"/>
      <c r="O379" s="32">
        <f>PRODUCT(F379-H379,100,1/H379)</f>
        <v>-100</v>
      </c>
      <c r="P379" s="32">
        <f>PRODUCT(H379-J379,100,1/J379)</f>
        <v>516.23972933784432</v>
      </c>
      <c r="Q379" s="32">
        <f>PRODUCT(J379-L379,100,1/L379)</f>
        <v>36.793388429752071</v>
      </c>
    </row>
    <row r="380" spans="1:17" s="33" customFormat="1" ht="32.4">
      <c r="A380" s="34"/>
      <c r="B380" s="28" t="s">
        <v>758</v>
      </c>
      <c r="C380" s="29" t="s">
        <v>759</v>
      </c>
      <c r="D380" s="35"/>
      <c r="E380" s="35"/>
      <c r="F380" s="31"/>
      <c r="G380" s="32"/>
      <c r="H380" s="31">
        <v>15902</v>
      </c>
      <c r="I380" s="32">
        <f t="shared" si="66"/>
        <v>1.7484896873304165E-2</v>
      </c>
      <c r="J380" s="31">
        <v>7695</v>
      </c>
      <c r="K380" s="32">
        <f t="shared" si="67"/>
        <v>7.9606407712694994E-3</v>
      </c>
      <c r="L380" s="31"/>
      <c r="M380" s="32">
        <f t="shared" si="68"/>
        <v>1.285218108903085E-6</v>
      </c>
      <c r="N380" s="32"/>
      <c r="O380" s="32">
        <f>PRODUCT(F380-H380,100,1/H380)</f>
        <v>-100.00000000000001</v>
      </c>
      <c r="P380" s="32">
        <f>PRODUCT(H380-J380,100,1/J380)</f>
        <v>106.65367121507471</v>
      </c>
      <c r="Q380" s="32"/>
    </row>
    <row r="381" spans="1:17" s="33" customFormat="1" ht="21.6">
      <c r="A381" s="34"/>
      <c r="B381" s="28" t="s">
        <v>760</v>
      </c>
      <c r="C381" s="29" t="s">
        <v>761</v>
      </c>
      <c r="D381" s="35"/>
      <c r="E381" s="35"/>
      <c r="F381" s="31"/>
      <c r="G381" s="32"/>
      <c r="H381" s="31">
        <v>11347</v>
      </c>
      <c r="I381" s="32">
        <f t="shared" si="66"/>
        <v>1.247648879520704E-2</v>
      </c>
      <c r="J381" s="31">
        <v>67178</v>
      </c>
      <c r="K381" s="32">
        <f t="shared" si="67"/>
        <v>6.9497066371974323E-2</v>
      </c>
      <c r="L381" s="31"/>
      <c r="M381" s="32">
        <f t="shared" si="68"/>
        <v>1.285218108903085E-6</v>
      </c>
      <c r="N381" s="32"/>
      <c r="O381" s="32">
        <f>PRODUCT(F381-H381,100,1/H381)</f>
        <v>-100</v>
      </c>
      <c r="P381" s="32">
        <f>PRODUCT(H381-J381,100,1/J381)</f>
        <v>-83.10905355920093</v>
      </c>
      <c r="Q381" s="32"/>
    </row>
    <row r="382" spans="1:17" s="33" customFormat="1" ht="10.8">
      <c r="A382" s="34"/>
      <c r="B382" s="28" t="s">
        <v>762</v>
      </c>
      <c r="C382" s="29" t="s">
        <v>763</v>
      </c>
      <c r="D382" s="35"/>
      <c r="E382" s="35"/>
      <c r="F382" s="31"/>
      <c r="G382" s="32"/>
      <c r="H382" s="31">
        <v>11102</v>
      </c>
      <c r="I382" s="32">
        <f t="shared" si="66"/>
        <v>1.220710131350917E-2</v>
      </c>
      <c r="J382" s="31">
        <v>1770</v>
      </c>
      <c r="K382" s="32">
        <f t="shared" si="67"/>
        <v>1.8311025555746607E-3</v>
      </c>
      <c r="L382" s="31">
        <v>14274</v>
      </c>
      <c r="M382" s="32">
        <f t="shared" si="68"/>
        <v>1.8345203286482637E-2</v>
      </c>
      <c r="N382" s="32"/>
      <c r="O382" s="32">
        <f>PRODUCT(F382-H382,100,1/H382)</f>
        <v>-100</v>
      </c>
      <c r="P382" s="32">
        <f>PRODUCT(H382-J382,100,1/J382)</f>
        <v>527.23163841807911</v>
      </c>
      <c r="Q382" s="32">
        <f>PRODUCT(J382-L382,100,1/L382)</f>
        <v>-87.599831862126948</v>
      </c>
    </row>
    <row r="383" spans="1:17" s="33" customFormat="1" ht="32.4">
      <c r="A383" s="34"/>
      <c r="B383" s="28" t="s">
        <v>764</v>
      </c>
      <c r="C383" s="29" t="s">
        <v>765</v>
      </c>
      <c r="D383" s="35"/>
      <c r="E383" s="35"/>
      <c r="F383" s="31"/>
      <c r="G383" s="32"/>
      <c r="H383" s="31">
        <v>7709</v>
      </c>
      <c r="I383" s="32">
        <f t="shared" si="66"/>
        <v>8.4763595771790851E-3</v>
      </c>
      <c r="J383" s="31"/>
      <c r="K383" s="32">
        <f t="shared" si="67"/>
        <v>1.0345212178387913E-6</v>
      </c>
      <c r="L383" s="31">
        <v>2156</v>
      </c>
      <c r="M383" s="32">
        <f t="shared" si="68"/>
        <v>2.7709302427950514E-3</v>
      </c>
      <c r="N383" s="32"/>
      <c r="O383" s="32">
        <f>PRODUCT(F383-H383,100,1/H383)</f>
        <v>-99.999999999999986</v>
      </c>
      <c r="P383" s="32"/>
      <c r="Q383" s="32">
        <f>PRODUCT(J383-L383,100,1/L383)</f>
        <v>-100</v>
      </c>
    </row>
    <row r="384" spans="1:17" s="33" customFormat="1" ht="10.8">
      <c r="A384" s="34"/>
      <c r="B384" s="28" t="s">
        <v>766</v>
      </c>
      <c r="C384" s="29" t="s">
        <v>767</v>
      </c>
      <c r="D384" s="35"/>
      <c r="E384" s="35"/>
      <c r="F384" s="31"/>
      <c r="G384" s="32"/>
      <c r="H384" s="31">
        <v>7685</v>
      </c>
      <c r="I384" s="32">
        <f t="shared" si="66"/>
        <v>8.4499705993801091E-3</v>
      </c>
      <c r="J384" s="31">
        <v>1271</v>
      </c>
      <c r="K384" s="32">
        <f t="shared" si="67"/>
        <v>1.3148764678731037E-3</v>
      </c>
      <c r="L384" s="31">
        <v>2787</v>
      </c>
      <c r="M384" s="32">
        <f t="shared" si="68"/>
        <v>3.581902869512898E-3</v>
      </c>
      <c r="N384" s="32"/>
      <c r="O384" s="32">
        <f>PRODUCT(F384-H384,100,1/H384)</f>
        <v>-100</v>
      </c>
      <c r="P384" s="32">
        <f>PRODUCT(H384-J384,100,1/J384)</f>
        <v>504.64201416207709</v>
      </c>
      <c r="Q384" s="32">
        <f>PRODUCT(J384-L384,100,1/L384)</f>
        <v>-54.395407247936852</v>
      </c>
    </row>
    <row r="385" spans="1:17" s="33" customFormat="1" ht="32.4">
      <c r="A385" s="34"/>
      <c r="B385" s="28" t="s">
        <v>768</v>
      </c>
      <c r="C385" s="29" t="s">
        <v>769</v>
      </c>
      <c r="D385" s="35"/>
      <c r="E385" s="35"/>
      <c r="F385" s="31"/>
      <c r="G385" s="32"/>
      <c r="H385" s="31">
        <v>7600</v>
      </c>
      <c r="I385" s="32">
        <f t="shared" si="66"/>
        <v>8.3565096363420726E-3</v>
      </c>
      <c r="J385" s="31"/>
      <c r="K385" s="32">
        <f t="shared" si="67"/>
        <v>1.0345212178387913E-6</v>
      </c>
      <c r="L385" s="31"/>
      <c r="M385" s="32">
        <f t="shared" si="68"/>
        <v>1.285218108903085E-6</v>
      </c>
      <c r="N385" s="32"/>
      <c r="O385" s="32">
        <f>PRODUCT(F385-H385,100,1/H385)</f>
        <v>-100</v>
      </c>
      <c r="P385" s="32"/>
      <c r="Q385" s="32"/>
    </row>
    <row r="386" spans="1:17" s="33" customFormat="1" ht="32.4">
      <c r="A386" s="34"/>
      <c r="B386" s="28" t="s">
        <v>770</v>
      </c>
      <c r="C386" s="29" t="s">
        <v>771</v>
      </c>
      <c r="D386" s="35"/>
      <c r="E386" s="35"/>
      <c r="F386" s="31"/>
      <c r="G386" s="32"/>
      <c r="H386" s="31">
        <v>5383</v>
      </c>
      <c r="I386" s="32">
        <f t="shared" si="66"/>
        <v>5.9188278121617604E-3</v>
      </c>
      <c r="J386" s="31">
        <v>796</v>
      </c>
      <c r="K386" s="32">
        <f t="shared" si="67"/>
        <v>8.2347888939967792E-4</v>
      </c>
      <c r="L386" s="31"/>
      <c r="M386" s="32">
        <f t="shared" si="68"/>
        <v>1.285218108903085E-6</v>
      </c>
      <c r="N386" s="32"/>
      <c r="O386" s="32">
        <f>PRODUCT(F386-H386,100,1/H386)</f>
        <v>-100</v>
      </c>
      <c r="P386" s="32">
        <f>PRODUCT(H386-J386,100,1/J386)</f>
        <v>576.2562814070352</v>
      </c>
      <c r="Q386" s="32"/>
    </row>
    <row r="387" spans="1:17" s="33" customFormat="1" ht="10.8">
      <c r="A387" s="34"/>
      <c r="B387" s="28" t="s">
        <v>772</v>
      </c>
      <c r="C387" s="29" t="s">
        <v>773</v>
      </c>
      <c r="D387" s="35"/>
      <c r="E387" s="35"/>
      <c r="F387" s="31"/>
      <c r="G387" s="32"/>
      <c r="H387" s="31">
        <v>5286</v>
      </c>
      <c r="I387" s="32">
        <f t="shared" si="66"/>
        <v>5.8121723602242367E-3</v>
      </c>
      <c r="J387" s="31"/>
      <c r="K387" s="32">
        <f t="shared" si="67"/>
        <v>1.0345212178387913E-6</v>
      </c>
      <c r="L387" s="31"/>
      <c r="M387" s="32">
        <f t="shared" si="68"/>
        <v>1.285218108903085E-6</v>
      </c>
      <c r="N387" s="32"/>
      <c r="O387" s="32">
        <f>PRODUCT(F387-H387,100,1/H387)</f>
        <v>-100</v>
      </c>
      <c r="P387" s="32"/>
      <c r="Q387" s="32"/>
    </row>
    <row r="388" spans="1:17" s="33" customFormat="1" ht="32.4">
      <c r="A388" s="34"/>
      <c r="B388" s="28" t="s">
        <v>774</v>
      </c>
      <c r="C388" s="29" t="s">
        <v>775</v>
      </c>
      <c r="D388" s="35"/>
      <c r="E388" s="35"/>
      <c r="F388" s="31"/>
      <c r="G388" s="32"/>
      <c r="H388" s="31">
        <v>3266</v>
      </c>
      <c r="I388" s="32">
        <f t="shared" si="66"/>
        <v>3.5911000621438433E-3</v>
      </c>
      <c r="J388" s="31"/>
      <c r="K388" s="32">
        <f t="shared" si="67"/>
        <v>1.0345212178387913E-6</v>
      </c>
      <c r="L388" s="31"/>
      <c r="M388" s="32">
        <f t="shared" si="68"/>
        <v>1.285218108903085E-6</v>
      </c>
      <c r="N388" s="32"/>
      <c r="O388" s="32">
        <f>PRODUCT(F388-H388,100,1/H388)</f>
        <v>-100</v>
      </c>
      <c r="P388" s="32"/>
      <c r="Q388" s="32"/>
    </row>
    <row r="389" spans="1:17" s="33" customFormat="1" ht="32.4">
      <c r="A389" s="34"/>
      <c r="B389" s="28" t="s">
        <v>776</v>
      </c>
      <c r="C389" s="29" t="s">
        <v>777</v>
      </c>
      <c r="D389" s="35"/>
      <c r="E389" s="35"/>
      <c r="F389" s="31"/>
      <c r="G389" s="32"/>
      <c r="H389" s="31">
        <v>2705</v>
      </c>
      <c r="I389" s="32">
        <f t="shared" si="66"/>
        <v>2.9742577060928037E-3</v>
      </c>
      <c r="J389" s="31">
        <v>2184</v>
      </c>
      <c r="K389" s="32">
        <f t="shared" si="67"/>
        <v>2.2593943397599204E-3</v>
      </c>
      <c r="L389" s="31">
        <v>452</v>
      </c>
      <c r="M389" s="32">
        <f t="shared" si="68"/>
        <v>5.8091858522419445E-4</v>
      </c>
      <c r="N389" s="32"/>
      <c r="O389" s="32">
        <f>PRODUCT(F389-H389,100,1/H389)</f>
        <v>-100</v>
      </c>
      <c r="P389" s="32">
        <f>PRODUCT(H389-J389,100,1/J389)</f>
        <v>23.855311355311354</v>
      </c>
      <c r="Q389" s="32">
        <f>PRODUCT(J389-L389,100,1/L389)</f>
        <v>383.18584070796459</v>
      </c>
    </row>
    <row r="390" spans="1:17" s="33" customFormat="1" ht="21.6">
      <c r="A390" s="34"/>
      <c r="B390" s="28" t="s">
        <v>778</v>
      </c>
      <c r="C390" s="29" t="s">
        <v>779</v>
      </c>
      <c r="D390" s="35"/>
      <c r="E390" s="35"/>
      <c r="F390" s="31"/>
      <c r="G390" s="32"/>
      <c r="H390" s="31">
        <v>2610</v>
      </c>
      <c r="I390" s="32">
        <f t="shared" si="66"/>
        <v>2.8698013356385278E-3</v>
      </c>
      <c r="J390" s="31"/>
      <c r="K390" s="32">
        <f t="shared" si="67"/>
        <v>1.0345212178387913E-6</v>
      </c>
      <c r="L390" s="31">
        <v>1040</v>
      </c>
      <c r="M390" s="32">
        <f t="shared" si="68"/>
        <v>1.3366268332592084E-3</v>
      </c>
      <c r="N390" s="32"/>
      <c r="O390" s="32">
        <f>PRODUCT(F390-H390,100,1/H390)</f>
        <v>-100</v>
      </c>
      <c r="P390" s="32"/>
      <c r="Q390" s="32">
        <f>PRODUCT(J390-L390,100,1/L390)</f>
        <v>-100</v>
      </c>
    </row>
    <row r="391" spans="1:17" s="33" customFormat="1" ht="21.6">
      <c r="A391" s="34"/>
      <c r="B391" s="28" t="s">
        <v>780</v>
      </c>
      <c r="C391" s="29" t="s">
        <v>781</v>
      </c>
      <c r="D391" s="35"/>
      <c r="E391" s="35"/>
      <c r="F391" s="31"/>
      <c r="G391" s="32"/>
      <c r="H391" s="31">
        <v>2335</v>
      </c>
      <c r="I391" s="32">
        <f t="shared" si="66"/>
        <v>2.5674276316919394E-3</v>
      </c>
      <c r="J391" s="31"/>
      <c r="K391" s="32">
        <f t="shared" si="67"/>
        <v>1.0345212178387913E-6</v>
      </c>
      <c r="L391" s="31"/>
      <c r="M391" s="32">
        <f t="shared" si="68"/>
        <v>1.285218108903085E-6</v>
      </c>
      <c r="N391" s="32"/>
      <c r="O391" s="32">
        <f>PRODUCT(F391-H391,100,1/H391)</f>
        <v>-100</v>
      </c>
      <c r="P391" s="32"/>
      <c r="Q391" s="32"/>
    </row>
    <row r="392" spans="1:17" s="33" customFormat="1" ht="21.6">
      <c r="A392" s="34"/>
      <c r="B392" s="28" t="s">
        <v>782</v>
      </c>
      <c r="C392" s="29" t="s">
        <v>783</v>
      </c>
      <c r="D392" s="35"/>
      <c r="E392" s="35"/>
      <c r="F392" s="31"/>
      <c r="G392" s="32"/>
      <c r="H392" s="31">
        <v>2202</v>
      </c>
      <c r="I392" s="32">
        <f t="shared" si="66"/>
        <v>2.4211887130559532E-3</v>
      </c>
      <c r="J392" s="31"/>
      <c r="K392" s="32">
        <f t="shared" si="67"/>
        <v>1.0345212178387913E-6</v>
      </c>
      <c r="L392" s="31"/>
      <c r="M392" s="32">
        <f t="shared" si="68"/>
        <v>1.285218108903085E-6</v>
      </c>
      <c r="N392" s="32"/>
      <c r="O392" s="32">
        <f>PRODUCT(F392-H392,100,1/H392)</f>
        <v>-100</v>
      </c>
      <c r="P392" s="32"/>
      <c r="Q392" s="32"/>
    </row>
    <row r="393" spans="1:17" s="33" customFormat="1" ht="32.4">
      <c r="A393" s="34"/>
      <c r="B393" s="28" t="s">
        <v>784</v>
      </c>
      <c r="C393" s="29" t="s">
        <v>785</v>
      </c>
      <c r="D393" s="35"/>
      <c r="E393" s="35"/>
      <c r="F393" s="31"/>
      <c r="G393" s="32"/>
      <c r="H393" s="31">
        <v>2160</v>
      </c>
      <c r="I393" s="32">
        <f t="shared" si="66"/>
        <v>2.375008001907747E-3</v>
      </c>
      <c r="J393" s="31"/>
      <c r="K393" s="32">
        <f t="shared" si="67"/>
        <v>1.0345212178387913E-6</v>
      </c>
      <c r="L393" s="31"/>
      <c r="M393" s="32">
        <f t="shared" si="68"/>
        <v>1.285218108903085E-6</v>
      </c>
      <c r="N393" s="32"/>
      <c r="O393" s="32">
        <f>PRODUCT(F393-H393,100,1/H393)</f>
        <v>-100</v>
      </c>
      <c r="P393" s="32"/>
      <c r="Q393" s="32"/>
    </row>
    <row r="394" spans="1:17" s="33" customFormat="1" ht="32.4">
      <c r="A394" s="34"/>
      <c r="B394" s="28" t="s">
        <v>786</v>
      </c>
      <c r="C394" s="29" t="s">
        <v>787</v>
      </c>
      <c r="D394" s="35"/>
      <c r="E394" s="35"/>
      <c r="F394" s="31"/>
      <c r="G394" s="32"/>
      <c r="H394" s="31">
        <v>2035</v>
      </c>
      <c r="I394" s="32">
        <f t="shared" si="66"/>
        <v>2.2375654092047525E-3</v>
      </c>
      <c r="J394" s="31">
        <v>5264</v>
      </c>
      <c r="K394" s="32">
        <f t="shared" si="67"/>
        <v>5.445719690703398E-3</v>
      </c>
      <c r="L394" s="31">
        <v>3296</v>
      </c>
      <c r="M394" s="32">
        <f t="shared" si="68"/>
        <v>4.236078886944568E-3</v>
      </c>
      <c r="N394" s="32"/>
      <c r="O394" s="32">
        <f>PRODUCT(F394-H394,100,1/H394)</f>
        <v>-100</v>
      </c>
      <c r="P394" s="32">
        <f>PRODUCT(H394-J394,100,1/J394)</f>
        <v>-61.341185410334347</v>
      </c>
      <c r="Q394" s="32">
        <f>PRODUCT(J394-L394,100,1/L394)</f>
        <v>59.708737864077662</v>
      </c>
    </row>
    <row r="395" spans="1:17" s="33" customFormat="1" ht="32.4">
      <c r="A395" s="34"/>
      <c r="B395" s="28" t="s">
        <v>788</v>
      </c>
      <c r="C395" s="29" t="s">
        <v>789</v>
      </c>
      <c r="D395" s="35"/>
      <c r="E395" s="35"/>
      <c r="F395" s="31"/>
      <c r="G395" s="32"/>
      <c r="H395" s="31">
        <v>1940</v>
      </c>
      <c r="I395" s="32">
        <f t="shared" si="66"/>
        <v>2.1331090387504766E-3</v>
      </c>
      <c r="J395" s="31"/>
      <c r="K395" s="32">
        <f t="shared" si="67"/>
        <v>1.0345212178387913E-6</v>
      </c>
      <c r="L395" s="31"/>
      <c r="M395" s="32">
        <f t="shared" si="68"/>
        <v>1.285218108903085E-6</v>
      </c>
      <c r="N395" s="32"/>
      <c r="O395" s="32">
        <f>PRODUCT(F395-H395,100,1/H395)</f>
        <v>-100</v>
      </c>
      <c r="P395" s="32"/>
      <c r="Q395" s="32"/>
    </row>
    <row r="396" spans="1:17" s="33" customFormat="1" ht="32.4">
      <c r="A396" s="34"/>
      <c r="B396" s="28" t="s">
        <v>790</v>
      </c>
      <c r="C396" s="29" t="s">
        <v>791</v>
      </c>
      <c r="D396" s="35"/>
      <c r="E396" s="35"/>
      <c r="F396" s="31"/>
      <c r="G396" s="32"/>
      <c r="H396" s="31">
        <v>1333</v>
      </c>
      <c r="I396" s="32">
        <f t="shared" si="66"/>
        <v>1.4656878085847346E-3</v>
      </c>
      <c r="J396" s="31"/>
      <c r="K396" s="32">
        <f t="shared" si="67"/>
        <v>1.0345212178387913E-6</v>
      </c>
      <c r="L396" s="31">
        <v>59228</v>
      </c>
      <c r="M396" s="32">
        <f t="shared" si="68"/>
        <v>7.6120898154111924E-2</v>
      </c>
      <c r="N396" s="32"/>
      <c r="O396" s="32">
        <f>PRODUCT(F396-H396,100,1/H396)</f>
        <v>-100</v>
      </c>
      <c r="P396" s="32" t="e">
        <f>PRODUCT(H396-J396,100,1/J396)</f>
        <v>#DIV/0!</v>
      </c>
      <c r="Q396" s="32">
        <f>PRODUCT(J396-L396,100,1/L396)</f>
        <v>-100.00000000000001</v>
      </c>
    </row>
    <row r="397" spans="1:17" s="33" customFormat="1" ht="32.4">
      <c r="A397" s="34"/>
      <c r="B397" s="28" t="s">
        <v>792</v>
      </c>
      <c r="C397" s="29" t="s">
        <v>793</v>
      </c>
      <c r="D397" s="35"/>
      <c r="E397" s="35"/>
      <c r="F397" s="31"/>
      <c r="G397" s="32"/>
      <c r="H397" s="31">
        <v>1234</v>
      </c>
      <c r="I397" s="32">
        <f t="shared" si="66"/>
        <v>1.356833275163963E-3</v>
      </c>
      <c r="J397" s="31">
        <v>218</v>
      </c>
      <c r="K397" s="32">
        <f t="shared" si="67"/>
        <v>2.2552562548885653E-4</v>
      </c>
      <c r="L397" s="31"/>
      <c r="M397" s="32">
        <f t="shared" si="68"/>
        <v>1.285218108903085E-6</v>
      </c>
      <c r="N397" s="32"/>
      <c r="O397" s="32">
        <f>PRODUCT(F397-H397,100,1/H397)</f>
        <v>-100</v>
      </c>
      <c r="P397" s="32">
        <f>PRODUCT(H397-J397,100,1/J397)</f>
        <v>466.05504587155968</v>
      </c>
      <c r="Q397" s="32"/>
    </row>
    <row r="398" spans="1:17" s="33" customFormat="1" ht="32.4">
      <c r="A398" s="34"/>
      <c r="B398" s="28" t="s">
        <v>794</v>
      </c>
      <c r="C398" s="29" t="s">
        <v>795</v>
      </c>
      <c r="D398" s="35"/>
      <c r="E398" s="35"/>
      <c r="F398" s="31"/>
      <c r="G398" s="32"/>
      <c r="H398" s="31">
        <v>836</v>
      </c>
      <c r="I398" s="32">
        <f t="shared" si="66"/>
        <v>9.19216059997628E-4</v>
      </c>
      <c r="J398" s="31"/>
      <c r="K398" s="32">
        <f t="shared" si="67"/>
        <v>1.0345212178387913E-6</v>
      </c>
      <c r="L398" s="31"/>
      <c r="M398" s="32">
        <f t="shared" si="68"/>
        <v>1.285218108903085E-6</v>
      </c>
      <c r="N398" s="32"/>
      <c r="O398" s="32">
        <f>PRODUCT(F398-H398,100,1/H398)</f>
        <v>-100</v>
      </c>
      <c r="P398" s="32"/>
      <c r="Q398" s="32"/>
    </row>
    <row r="399" spans="1:17" s="33" customFormat="1" ht="21.6">
      <c r="A399" s="34"/>
      <c r="B399" s="28" t="s">
        <v>796</v>
      </c>
      <c r="C399" s="29" t="s">
        <v>797</v>
      </c>
      <c r="D399" s="35"/>
      <c r="E399" s="35"/>
      <c r="F399" s="31"/>
      <c r="G399" s="32"/>
      <c r="H399" s="31">
        <v>740</v>
      </c>
      <c r="I399" s="32">
        <f t="shared" si="66"/>
        <v>8.1366014880172811E-4</v>
      </c>
      <c r="J399" s="31"/>
      <c r="K399" s="32">
        <f t="shared" si="67"/>
        <v>1.0345212178387913E-6</v>
      </c>
      <c r="L399" s="31"/>
      <c r="M399" s="32">
        <f t="shared" si="68"/>
        <v>1.285218108903085E-6</v>
      </c>
      <c r="N399" s="32"/>
      <c r="O399" s="32">
        <f>PRODUCT(F399-H399,100,1/H399)</f>
        <v>-100</v>
      </c>
      <c r="P399" s="32"/>
      <c r="Q399" s="32"/>
    </row>
    <row r="400" spans="1:17" s="33" customFormat="1" ht="21.6">
      <c r="A400" s="34"/>
      <c r="B400" s="28" t="s">
        <v>798</v>
      </c>
      <c r="C400" s="29" t="s">
        <v>799</v>
      </c>
      <c r="D400" s="35"/>
      <c r="E400" s="35"/>
      <c r="F400" s="31"/>
      <c r="G400" s="32"/>
      <c r="H400" s="31">
        <v>700</v>
      </c>
      <c r="I400" s="32">
        <f t="shared" si="66"/>
        <v>7.6967851913676991E-4</v>
      </c>
      <c r="J400" s="31"/>
      <c r="K400" s="32">
        <f t="shared" si="67"/>
        <v>1.0345212178387913E-6</v>
      </c>
      <c r="L400" s="31"/>
      <c r="M400" s="32">
        <f t="shared" si="68"/>
        <v>1.285218108903085E-6</v>
      </c>
      <c r="N400" s="32"/>
      <c r="O400" s="32">
        <f>PRODUCT(F400-H400,100,1/H400)</f>
        <v>-100</v>
      </c>
      <c r="P400" s="32"/>
      <c r="Q400" s="32"/>
    </row>
    <row r="401" spans="1:17" s="33" customFormat="1" ht="10.8">
      <c r="A401" s="34"/>
      <c r="B401" s="28" t="s">
        <v>800</v>
      </c>
      <c r="C401" s="29" t="s">
        <v>801</v>
      </c>
      <c r="D401" s="35"/>
      <c r="E401" s="35"/>
      <c r="F401" s="31"/>
      <c r="G401" s="32"/>
      <c r="H401" s="31">
        <v>674</v>
      </c>
      <c r="I401" s="32">
        <f t="shared" si="66"/>
        <v>7.4109045985454704E-4</v>
      </c>
      <c r="J401" s="31">
        <v>708</v>
      </c>
      <c r="K401" s="32">
        <f t="shared" si="67"/>
        <v>7.3244102222986434E-4</v>
      </c>
      <c r="L401" s="31"/>
      <c r="M401" s="32">
        <f t="shared" si="68"/>
        <v>1.285218108903085E-6</v>
      </c>
      <c r="N401" s="32"/>
      <c r="O401" s="32">
        <f>PRODUCT(F401-H401,100,1/H401)</f>
        <v>-100</v>
      </c>
      <c r="P401" s="32">
        <f>PRODUCT(H401-J401,100,1/J401)</f>
        <v>-4.8022598870056497</v>
      </c>
      <c r="Q401" s="32"/>
    </row>
    <row r="402" spans="1:17" s="33" customFormat="1" ht="32.4">
      <c r="A402" s="34"/>
      <c r="B402" s="28" t="s">
        <v>802</v>
      </c>
      <c r="C402" s="29" t="s">
        <v>803</v>
      </c>
      <c r="D402" s="35"/>
      <c r="E402" s="35"/>
      <c r="F402" s="31"/>
      <c r="G402" s="32"/>
      <c r="H402" s="31">
        <v>500</v>
      </c>
      <c r="I402" s="32">
        <f t="shared" si="66"/>
        <v>5.4977037081197844E-4</v>
      </c>
      <c r="J402" s="31"/>
      <c r="K402" s="32">
        <f t="shared" si="67"/>
        <v>1.0345212178387913E-6</v>
      </c>
      <c r="L402" s="31"/>
      <c r="M402" s="32">
        <f t="shared" si="68"/>
        <v>1.285218108903085E-6</v>
      </c>
      <c r="N402" s="32"/>
      <c r="O402" s="32">
        <f>PRODUCT(F402-H402,100,1/H402)</f>
        <v>-100</v>
      </c>
      <c r="P402" s="32"/>
      <c r="Q402" s="32"/>
    </row>
    <row r="403" spans="1:17" s="33" customFormat="1" ht="32.4">
      <c r="A403" s="34"/>
      <c r="B403" s="28" t="s">
        <v>804</v>
      </c>
      <c r="C403" s="29" t="s">
        <v>805</v>
      </c>
      <c r="D403" s="35"/>
      <c r="E403" s="35"/>
      <c r="F403" s="31"/>
      <c r="G403" s="32"/>
      <c r="H403" s="31">
        <v>452</v>
      </c>
      <c r="I403" s="32">
        <f t="shared" si="66"/>
        <v>4.9699241521402855E-4</v>
      </c>
      <c r="J403" s="31"/>
      <c r="K403" s="32">
        <f t="shared" si="67"/>
        <v>1.0345212178387913E-6</v>
      </c>
      <c r="L403" s="31"/>
      <c r="M403" s="32">
        <f t="shared" si="68"/>
        <v>1.285218108903085E-6</v>
      </c>
      <c r="N403" s="32"/>
      <c r="O403" s="32">
        <f>PRODUCT(F403-H403,100,1/H403)</f>
        <v>-100</v>
      </c>
      <c r="P403" s="32"/>
      <c r="Q403" s="32"/>
    </row>
    <row r="404" spans="1:17" s="33" customFormat="1" ht="32.4">
      <c r="A404" s="34"/>
      <c r="B404" s="28" t="s">
        <v>806</v>
      </c>
      <c r="C404" s="29" t="s">
        <v>807</v>
      </c>
      <c r="D404" s="35"/>
      <c r="E404" s="35"/>
      <c r="F404" s="31"/>
      <c r="G404" s="32"/>
      <c r="H404" s="31">
        <v>403</v>
      </c>
      <c r="I404" s="32">
        <f t="shared" si="66"/>
        <v>4.4311491887445465E-4</v>
      </c>
      <c r="J404" s="31"/>
      <c r="K404" s="32">
        <f t="shared" si="67"/>
        <v>1.0345212178387913E-6</v>
      </c>
      <c r="L404" s="31"/>
      <c r="M404" s="32">
        <f t="shared" si="68"/>
        <v>1.285218108903085E-6</v>
      </c>
      <c r="N404" s="32"/>
      <c r="O404" s="32">
        <f>PRODUCT(F404-H404,100,1/H404)</f>
        <v>-100</v>
      </c>
      <c r="P404" s="32"/>
      <c r="Q404" s="32"/>
    </row>
    <row r="405" spans="1:17" s="33" customFormat="1" ht="32.4">
      <c r="A405" s="34"/>
      <c r="B405" s="28" t="s">
        <v>808</v>
      </c>
      <c r="C405" s="29" t="s">
        <v>809</v>
      </c>
      <c r="D405" s="35"/>
      <c r="E405" s="35"/>
      <c r="F405" s="31"/>
      <c r="G405" s="32"/>
      <c r="H405" s="31">
        <v>398</v>
      </c>
      <c r="I405" s="32">
        <f t="shared" si="66"/>
        <v>4.376172151663349E-4</v>
      </c>
      <c r="J405" s="31"/>
      <c r="K405" s="32">
        <f t="shared" si="67"/>
        <v>1.0345212178387913E-6</v>
      </c>
      <c r="L405" s="31"/>
      <c r="M405" s="32">
        <f t="shared" si="68"/>
        <v>1.285218108903085E-6</v>
      </c>
      <c r="N405" s="32"/>
      <c r="O405" s="32">
        <f>PRODUCT(F405-H405,100,1/H405)</f>
        <v>-100</v>
      </c>
      <c r="P405" s="32"/>
      <c r="Q405" s="32"/>
    </row>
    <row r="406" spans="1:17" s="33" customFormat="1" ht="10.8">
      <c r="A406" s="34"/>
      <c r="B406" s="28" t="s">
        <v>810</v>
      </c>
      <c r="C406" s="29" t="s">
        <v>811</v>
      </c>
      <c r="D406" s="35"/>
      <c r="E406" s="35"/>
      <c r="F406" s="31"/>
      <c r="G406" s="32"/>
      <c r="H406" s="31">
        <v>390</v>
      </c>
      <c r="I406" s="32">
        <f t="shared" si="66"/>
        <v>4.2882088923334321E-4</v>
      </c>
      <c r="J406" s="31">
        <v>1548</v>
      </c>
      <c r="K406" s="32">
        <f t="shared" si="67"/>
        <v>1.6014388452144492E-3</v>
      </c>
      <c r="L406" s="31">
        <v>11</v>
      </c>
      <c r="M406" s="32">
        <f t="shared" si="68"/>
        <v>1.4137399197933936E-5</v>
      </c>
      <c r="N406" s="32"/>
      <c r="O406" s="32">
        <f>PRODUCT(F406-H406,100,1/H406)</f>
        <v>-100</v>
      </c>
      <c r="P406" s="32">
        <f>PRODUCT(H406-J406,100,1/J406)</f>
        <v>-74.806201550387598</v>
      </c>
      <c r="Q406" s="32">
        <f>PRODUCT(J406-L406,100,1/L406)</f>
        <v>13972.727272727274</v>
      </c>
    </row>
    <row r="407" spans="1:17" s="33" customFormat="1" ht="32.4">
      <c r="A407" s="34"/>
      <c r="B407" s="28" t="s">
        <v>812</v>
      </c>
      <c r="C407" s="29" t="s">
        <v>813</v>
      </c>
      <c r="D407" s="35"/>
      <c r="E407" s="35"/>
      <c r="F407" s="31"/>
      <c r="G407" s="32"/>
      <c r="H407" s="31">
        <v>297</v>
      </c>
      <c r="I407" s="32">
        <f t="shared" si="66"/>
        <v>3.2656360026231521E-4</v>
      </c>
      <c r="J407" s="31"/>
      <c r="K407" s="32">
        <f t="shared" si="67"/>
        <v>1.0345212178387913E-6</v>
      </c>
      <c r="L407" s="31">
        <v>2582</v>
      </c>
      <c r="M407" s="32">
        <f t="shared" si="68"/>
        <v>3.3184331571877654E-3</v>
      </c>
      <c r="N407" s="32"/>
      <c r="O407" s="32">
        <f>PRODUCT(F407-H407,100,1/H407)</f>
        <v>-100</v>
      </c>
      <c r="P407" s="32"/>
      <c r="Q407" s="32">
        <f>PRODUCT(J407-L407,100,1/L407)</f>
        <v>-100</v>
      </c>
    </row>
    <row r="408" spans="1:17" s="33" customFormat="1" ht="32.4">
      <c r="A408" s="34"/>
      <c r="B408" s="28" t="s">
        <v>814</v>
      </c>
      <c r="C408" s="29" t="s">
        <v>815</v>
      </c>
      <c r="D408" s="35"/>
      <c r="E408" s="35"/>
      <c r="F408" s="31"/>
      <c r="G408" s="32"/>
      <c r="H408" s="31">
        <v>266</v>
      </c>
      <c r="I408" s="32">
        <f t="shared" si="66"/>
        <v>2.9247783727197254E-4</v>
      </c>
      <c r="J408" s="31">
        <v>84</v>
      </c>
      <c r="K408" s="32">
        <f t="shared" si="67"/>
        <v>8.6899782298458471E-5</v>
      </c>
      <c r="L408" s="31">
        <v>391</v>
      </c>
      <c r="M408" s="32">
        <f t="shared" si="68"/>
        <v>5.0252028058110621E-4</v>
      </c>
      <c r="N408" s="32"/>
      <c r="O408" s="32">
        <f>PRODUCT(F408-H408,100,1/H408)</f>
        <v>-100</v>
      </c>
      <c r="P408" s="32">
        <f>PRODUCT(H408-J408,100,1/J408)</f>
        <v>216.66666666666666</v>
      </c>
      <c r="Q408" s="32">
        <f>PRODUCT(J408-L408,100,1/L408)</f>
        <v>-78.516624040920718</v>
      </c>
    </row>
    <row r="409" spans="1:17" s="33" customFormat="1" ht="10.8">
      <c r="A409" s="34"/>
      <c r="B409" s="28" t="s">
        <v>816</v>
      </c>
      <c r="C409" s="29" t="s">
        <v>817</v>
      </c>
      <c r="D409" s="35"/>
      <c r="E409" s="35"/>
      <c r="F409" s="31"/>
      <c r="G409" s="32"/>
      <c r="H409" s="31">
        <v>230</v>
      </c>
      <c r="I409" s="32">
        <f t="shared" si="66"/>
        <v>2.5289437057351012E-4</v>
      </c>
      <c r="J409" s="31"/>
      <c r="K409" s="32">
        <f t="shared" si="67"/>
        <v>1.0345212178387913E-6</v>
      </c>
      <c r="L409" s="31"/>
      <c r="M409" s="32">
        <f t="shared" si="68"/>
        <v>1.285218108903085E-6</v>
      </c>
      <c r="N409" s="32"/>
      <c r="O409" s="32">
        <f>PRODUCT(F409-H409,100,1/H409)</f>
        <v>-100</v>
      </c>
      <c r="P409" s="32"/>
      <c r="Q409" s="32"/>
    </row>
    <row r="410" spans="1:17" s="33" customFormat="1" ht="32.4">
      <c r="A410" s="34"/>
      <c r="B410" s="28" t="s">
        <v>818</v>
      </c>
      <c r="C410" s="29" t="s">
        <v>819</v>
      </c>
      <c r="D410" s="35"/>
      <c r="E410" s="35"/>
      <c r="F410" s="31"/>
      <c r="G410" s="32"/>
      <c r="H410" s="31">
        <v>204</v>
      </c>
      <c r="I410" s="32">
        <f t="shared" si="66"/>
        <v>2.2430631129128723E-4</v>
      </c>
      <c r="J410" s="31"/>
      <c r="K410" s="32">
        <f t="shared" si="67"/>
        <v>1.0345212178387913E-6</v>
      </c>
      <c r="L410" s="31"/>
      <c r="M410" s="32">
        <f t="shared" si="68"/>
        <v>1.285218108903085E-6</v>
      </c>
      <c r="N410" s="32"/>
      <c r="O410" s="32">
        <f>PRODUCT(F410-H410,100,1/H410)</f>
        <v>-100</v>
      </c>
      <c r="P410" s="32"/>
      <c r="Q410" s="32"/>
    </row>
    <row r="411" spans="1:17" s="33" customFormat="1" ht="32.4">
      <c r="A411" s="34"/>
      <c r="B411" s="28" t="s">
        <v>820</v>
      </c>
      <c r="C411" s="29" t="s">
        <v>821</v>
      </c>
      <c r="D411" s="35"/>
      <c r="E411" s="35"/>
      <c r="F411" s="31"/>
      <c r="G411" s="32"/>
      <c r="H411" s="31">
        <v>195</v>
      </c>
      <c r="I411" s="32">
        <f t="shared" si="66"/>
        <v>2.1441044461667161E-4</v>
      </c>
      <c r="J411" s="31">
        <v>1872</v>
      </c>
      <c r="K411" s="32">
        <f t="shared" si="67"/>
        <v>1.9366237197942174E-3</v>
      </c>
      <c r="L411" s="31"/>
      <c r="M411" s="32">
        <f t="shared" si="68"/>
        <v>1.285218108903085E-6</v>
      </c>
      <c r="N411" s="32"/>
      <c r="O411" s="32">
        <f>PRODUCT(F411-H411,100,1/H411)</f>
        <v>-100</v>
      </c>
      <c r="P411" s="32">
        <f>PRODUCT(H411-J411,100,1/J411)</f>
        <v>-89.583333333333343</v>
      </c>
      <c r="Q411" s="32"/>
    </row>
    <row r="412" spans="1:17" s="33" customFormat="1" ht="21.6">
      <c r="A412" s="34"/>
      <c r="B412" s="28" t="s">
        <v>822</v>
      </c>
      <c r="C412" s="29" t="s">
        <v>823</v>
      </c>
      <c r="D412" s="35"/>
      <c r="E412" s="35"/>
      <c r="F412" s="31"/>
      <c r="G412" s="32"/>
      <c r="H412" s="31">
        <v>152</v>
      </c>
      <c r="I412" s="32">
        <f t="shared" si="66"/>
        <v>1.6713019272684146E-4</v>
      </c>
      <c r="J412" s="31"/>
      <c r="K412" s="32">
        <f t="shared" si="67"/>
        <v>1.0345212178387913E-6</v>
      </c>
      <c r="L412" s="31"/>
      <c r="M412" s="32">
        <f t="shared" si="68"/>
        <v>1.285218108903085E-6</v>
      </c>
      <c r="N412" s="32"/>
      <c r="O412" s="32">
        <f>PRODUCT(F412-H412,100,1/H412)</f>
        <v>-100</v>
      </c>
      <c r="P412" s="32"/>
      <c r="Q412" s="32"/>
    </row>
    <row r="413" spans="1:17" s="33" customFormat="1" ht="21.6">
      <c r="A413" s="34"/>
      <c r="B413" s="28" t="s">
        <v>824</v>
      </c>
      <c r="C413" s="29" t="s">
        <v>825</v>
      </c>
      <c r="D413" s="35"/>
      <c r="E413" s="35"/>
      <c r="F413" s="31"/>
      <c r="G413" s="32"/>
      <c r="H413" s="31">
        <v>96</v>
      </c>
      <c r="I413" s="32">
        <f t="shared" si="66"/>
        <v>1.0555591119589988E-4</v>
      </c>
      <c r="J413" s="31"/>
      <c r="K413" s="32">
        <f t="shared" si="67"/>
        <v>1.0345212178387913E-6</v>
      </c>
      <c r="L413" s="31"/>
      <c r="M413" s="32">
        <f t="shared" si="68"/>
        <v>1.285218108903085E-6</v>
      </c>
      <c r="N413" s="32"/>
      <c r="O413" s="32">
        <f>PRODUCT(F413-H413,100,1/H413)</f>
        <v>-100</v>
      </c>
      <c r="P413" s="32"/>
      <c r="Q413" s="32"/>
    </row>
    <row r="414" spans="1:17" s="33" customFormat="1" ht="10.8">
      <c r="A414" s="34"/>
      <c r="B414" s="28" t="s">
        <v>826</v>
      </c>
      <c r="C414" s="29" t="s">
        <v>827</v>
      </c>
      <c r="D414" s="35"/>
      <c r="E414" s="35"/>
      <c r="F414" s="31"/>
      <c r="G414" s="32"/>
      <c r="H414" s="31">
        <v>66</v>
      </c>
      <c r="I414" s="32">
        <f t="shared" si="66"/>
        <v>7.2569688947181167E-5</v>
      </c>
      <c r="J414" s="31"/>
      <c r="K414" s="32">
        <f t="shared" si="67"/>
        <v>1.0345212178387913E-6</v>
      </c>
      <c r="L414" s="31"/>
      <c r="M414" s="32">
        <f t="shared" si="68"/>
        <v>1.285218108903085E-6</v>
      </c>
      <c r="N414" s="32"/>
      <c r="O414" s="32">
        <f>PRODUCT(F414-H414,100,1/H414)</f>
        <v>-100</v>
      </c>
      <c r="P414" s="32"/>
      <c r="Q414" s="32"/>
    </row>
    <row r="415" spans="1:17" s="33" customFormat="1" ht="21.6">
      <c r="A415" s="34"/>
      <c r="B415" s="28" t="s">
        <v>828</v>
      </c>
      <c r="C415" s="29" t="s">
        <v>829</v>
      </c>
      <c r="D415" s="35"/>
      <c r="E415" s="35"/>
      <c r="F415" s="31"/>
      <c r="G415" s="32"/>
      <c r="H415" s="31">
        <v>52</v>
      </c>
      <c r="I415" s="32">
        <f t="shared" si="66"/>
        <v>5.717611856444576E-5</v>
      </c>
      <c r="J415" s="31"/>
      <c r="K415" s="32">
        <f t="shared" si="67"/>
        <v>1.0345212178387913E-6</v>
      </c>
      <c r="L415" s="31"/>
      <c r="M415" s="32">
        <f t="shared" si="68"/>
        <v>1.285218108903085E-6</v>
      </c>
      <c r="N415" s="32"/>
      <c r="O415" s="32">
        <f>PRODUCT(F415-H415,100,1/H415)</f>
        <v>-100</v>
      </c>
      <c r="P415" s="32"/>
      <c r="Q415" s="32"/>
    </row>
    <row r="416" spans="1:17" s="33" customFormat="1" ht="10.8">
      <c r="A416" s="34"/>
      <c r="B416" s="28" t="s">
        <v>830</v>
      </c>
      <c r="C416" s="29" t="s">
        <v>831</v>
      </c>
      <c r="D416" s="35"/>
      <c r="E416" s="35"/>
      <c r="F416" s="31"/>
      <c r="G416" s="32"/>
      <c r="H416" s="31">
        <v>50</v>
      </c>
      <c r="I416" s="32">
        <f t="shared" si="66"/>
        <v>5.4977037081197846E-5</v>
      </c>
      <c r="J416" s="31"/>
      <c r="K416" s="32">
        <f t="shared" si="67"/>
        <v>1.0345212178387913E-6</v>
      </c>
      <c r="L416" s="31"/>
      <c r="M416" s="32">
        <f t="shared" si="68"/>
        <v>1.285218108903085E-6</v>
      </c>
      <c r="N416" s="32"/>
      <c r="O416" s="32">
        <f>PRODUCT(F416-H416,100,1/H416)</f>
        <v>-100</v>
      </c>
      <c r="P416" s="32"/>
      <c r="Q416" s="32"/>
    </row>
    <row r="417" spans="1:17" s="33" customFormat="1" ht="32.4">
      <c r="A417" s="34"/>
      <c r="B417" s="28" t="s">
        <v>832</v>
      </c>
      <c r="C417" s="29" t="s">
        <v>833</v>
      </c>
      <c r="D417" s="35"/>
      <c r="E417" s="35"/>
      <c r="F417" s="31"/>
      <c r="G417" s="32"/>
      <c r="H417" s="31">
        <v>48</v>
      </c>
      <c r="I417" s="32">
        <f t="shared" si="66"/>
        <v>5.2777955597949938E-5</v>
      </c>
      <c r="J417" s="31">
        <v>22</v>
      </c>
      <c r="K417" s="32">
        <f t="shared" si="67"/>
        <v>2.2759466792453412E-5</v>
      </c>
      <c r="L417" s="31">
        <v>514</v>
      </c>
      <c r="M417" s="32">
        <f t="shared" si="68"/>
        <v>6.6060210797618565E-4</v>
      </c>
      <c r="N417" s="32"/>
      <c r="O417" s="32">
        <f>PRODUCT(F417-H417,100,1/H417)</f>
        <v>-100</v>
      </c>
      <c r="P417" s="32">
        <f>PRODUCT(H417-J417,100,1/J417)</f>
        <v>118.18181818181819</v>
      </c>
      <c r="Q417" s="32">
        <f>PRODUCT(J417-L417,100,1/L417)</f>
        <v>-95.719844357976655</v>
      </c>
    </row>
    <row r="418" spans="1:17" s="33" customFormat="1" ht="32.4">
      <c r="A418" s="34"/>
      <c r="B418" s="28" t="s">
        <v>834</v>
      </c>
      <c r="C418" s="29" t="s">
        <v>835</v>
      </c>
      <c r="D418" s="35"/>
      <c r="E418" s="35"/>
      <c r="F418" s="31"/>
      <c r="G418" s="32"/>
      <c r="H418" s="31">
        <v>35</v>
      </c>
      <c r="I418" s="32">
        <f t="shared" si="66"/>
        <v>3.8483925956838491E-5</v>
      </c>
      <c r="J418" s="31">
        <v>834</v>
      </c>
      <c r="K418" s="32">
        <f t="shared" si="67"/>
        <v>8.6279069567755202E-4</v>
      </c>
      <c r="L418" s="31"/>
      <c r="M418" s="32">
        <f t="shared" si="68"/>
        <v>1.285218108903085E-6</v>
      </c>
      <c r="N418" s="32"/>
      <c r="O418" s="32">
        <f>PRODUCT(F418-H418,100,1/H418)</f>
        <v>-100</v>
      </c>
      <c r="P418" s="32">
        <f>PRODUCT(H418-J418,100,1/J418)</f>
        <v>-95.80335731414867</v>
      </c>
      <c r="Q418" s="32"/>
    </row>
    <row r="419" spans="1:17" s="33" customFormat="1" ht="10.8">
      <c r="A419" s="34"/>
      <c r="B419" s="28" t="s">
        <v>836</v>
      </c>
      <c r="C419" s="29" t="s">
        <v>837</v>
      </c>
      <c r="D419" s="35"/>
      <c r="E419" s="35"/>
      <c r="F419" s="31"/>
      <c r="G419" s="32"/>
      <c r="H419" s="31">
        <v>24</v>
      </c>
      <c r="I419" s="32">
        <f t="shared" si="66"/>
        <v>2.6388977798974969E-5</v>
      </c>
      <c r="J419" s="31">
        <v>152</v>
      </c>
      <c r="K419" s="32">
        <f t="shared" si="67"/>
        <v>1.5724722511149629E-4</v>
      </c>
      <c r="L419" s="31"/>
      <c r="M419" s="32">
        <f t="shared" si="68"/>
        <v>1.285218108903085E-6</v>
      </c>
      <c r="N419" s="32"/>
      <c r="O419" s="32">
        <f>PRODUCT(F419-H419,100,1/H419)</f>
        <v>-100</v>
      </c>
      <c r="P419" s="32">
        <f>PRODUCT(H419-J419,100,1/J419)</f>
        <v>-84.210526315789465</v>
      </c>
      <c r="Q419" s="32"/>
    </row>
    <row r="420" spans="1:17" s="33" customFormat="1" ht="10.8">
      <c r="A420" s="34"/>
      <c r="B420" s="28" t="s">
        <v>838</v>
      </c>
      <c r="C420" s="29" t="s">
        <v>839</v>
      </c>
      <c r="D420" s="35"/>
      <c r="E420" s="35"/>
      <c r="F420" s="31"/>
      <c r="G420" s="32"/>
      <c r="H420" s="31">
        <v>24</v>
      </c>
      <c r="I420" s="32">
        <f t="shared" si="66"/>
        <v>2.6388977798974969E-5</v>
      </c>
      <c r="J420" s="31"/>
      <c r="K420" s="32">
        <f t="shared" si="67"/>
        <v>1.0345212178387913E-6</v>
      </c>
      <c r="L420" s="31"/>
      <c r="M420" s="32">
        <f t="shared" si="68"/>
        <v>1.285218108903085E-6</v>
      </c>
      <c r="N420" s="32"/>
      <c r="O420" s="32">
        <f>PRODUCT(F420-H420,100,1/H420)</f>
        <v>-100</v>
      </c>
      <c r="P420" s="32"/>
      <c r="Q420" s="32"/>
    </row>
    <row r="421" spans="1:17" s="33" customFormat="1" ht="32.4">
      <c r="A421" s="34"/>
      <c r="B421" s="28" t="s">
        <v>840</v>
      </c>
      <c r="C421" s="29" t="s">
        <v>841</v>
      </c>
      <c r="D421" s="35"/>
      <c r="E421" s="35"/>
      <c r="F421" s="31"/>
      <c r="G421" s="32"/>
      <c r="H421" s="31">
        <v>14</v>
      </c>
      <c r="I421" s="32">
        <f t="shared" si="66"/>
        <v>1.5393570382735397E-5</v>
      </c>
      <c r="J421" s="31"/>
      <c r="K421" s="32">
        <f t="shared" si="67"/>
        <v>1.0345212178387913E-6</v>
      </c>
      <c r="L421" s="31"/>
      <c r="M421" s="32">
        <f t="shared" si="68"/>
        <v>1.285218108903085E-6</v>
      </c>
      <c r="N421" s="32"/>
      <c r="O421" s="32">
        <f>PRODUCT(F421-H421,100,1/H421)</f>
        <v>-100</v>
      </c>
      <c r="P421" s="32"/>
      <c r="Q421" s="32"/>
    </row>
    <row r="422" spans="1:17" s="33" customFormat="1" ht="32.4">
      <c r="A422" s="34"/>
      <c r="B422" s="28" t="s">
        <v>842</v>
      </c>
      <c r="C422" s="29" t="s">
        <v>843</v>
      </c>
      <c r="D422" s="35"/>
      <c r="E422" s="35"/>
      <c r="F422" s="31"/>
      <c r="G422" s="32"/>
      <c r="H422" s="31"/>
      <c r="I422" s="32"/>
      <c r="J422" s="31">
        <v>824590</v>
      </c>
      <c r="K422" s="32">
        <f t="shared" si="67"/>
        <v>0.85305585101768899</v>
      </c>
      <c r="L422" s="31">
        <v>14770</v>
      </c>
      <c r="M422" s="32">
        <f t="shared" si="68"/>
        <v>1.8982671468498566E-2</v>
      </c>
      <c r="N422" s="32" t="e">
        <f>PRODUCT(D422-F422,100,1/F422)</f>
        <v>#DIV/0!</v>
      </c>
      <c r="O422" s="32" t="e">
        <f>PRODUCT(F422-H422,100,1/H422)</f>
        <v>#DIV/0!</v>
      </c>
      <c r="P422" s="32">
        <f>PRODUCT(H422-J422,100,1/J422)</f>
        <v>-100</v>
      </c>
      <c r="Q422" s="32">
        <f>PRODUCT(J422-L422,100,1/L422)</f>
        <v>5482.8706838185508</v>
      </c>
    </row>
    <row r="423" spans="1:17" s="33" customFormat="1" ht="32.4">
      <c r="A423" s="34"/>
      <c r="B423" s="28" t="s">
        <v>844</v>
      </c>
      <c r="C423" s="29" t="s">
        <v>845</v>
      </c>
      <c r="D423" s="35"/>
      <c r="E423" s="35"/>
      <c r="F423" s="31"/>
      <c r="G423" s="32"/>
      <c r="H423" s="31"/>
      <c r="I423" s="32"/>
      <c r="J423" s="31">
        <v>65000</v>
      </c>
      <c r="K423" s="32">
        <f t="shared" si="67"/>
        <v>6.7243879159521444E-2</v>
      </c>
      <c r="L423" s="31">
        <v>1695</v>
      </c>
      <c r="M423" s="32">
        <f t="shared" si="68"/>
        <v>2.178444694590729E-3</v>
      </c>
      <c r="N423" s="32"/>
      <c r="O423" s="32"/>
      <c r="P423" s="32">
        <f>PRODUCT(H423-J423,100,1/J423)</f>
        <v>-100</v>
      </c>
      <c r="Q423" s="32">
        <f>PRODUCT(J423-L423,100,1/L423)</f>
        <v>3734.8082595870205</v>
      </c>
    </row>
    <row r="424" spans="1:17" s="33" customFormat="1" ht="32.4">
      <c r="A424" s="34"/>
      <c r="B424" s="28" t="s">
        <v>846</v>
      </c>
      <c r="C424" s="29" t="s">
        <v>847</v>
      </c>
      <c r="D424" s="35"/>
      <c r="E424" s="35"/>
      <c r="F424" s="31"/>
      <c r="G424" s="32"/>
      <c r="H424" s="31"/>
      <c r="I424" s="32"/>
      <c r="J424" s="31">
        <v>35981</v>
      </c>
      <c r="K424" s="32">
        <f t="shared" si="67"/>
        <v>3.7223107939057552E-2</v>
      </c>
      <c r="L424" s="31"/>
      <c r="M424" s="32">
        <f t="shared" si="68"/>
        <v>1.285218108903085E-6</v>
      </c>
      <c r="N424" s="32"/>
      <c r="O424" s="32"/>
      <c r="P424" s="32">
        <f>PRODUCT(H424-J424,100,1/J424)</f>
        <v>-100</v>
      </c>
      <c r="Q424" s="32"/>
    </row>
    <row r="425" spans="1:17" s="33" customFormat="1" ht="21.6">
      <c r="A425" s="34"/>
      <c r="B425" s="28" t="s">
        <v>848</v>
      </c>
      <c r="C425" s="29" t="s">
        <v>849</v>
      </c>
      <c r="D425" s="35"/>
      <c r="E425" s="35"/>
      <c r="F425" s="31"/>
      <c r="G425" s="32"/>
      <c r="H425" s="31"/>
      <c r="I425" s="32"/>
      <c r="J425" s="31">
        <v>23890</v>
      </c>
      <c r="K425" s="32">
        <f t="shared" si="67"/>
        <v>2.4714711894168725E-2</v>
      </c>
      <c r="L425" s="31"/>
      <c r="M425" s="32">
        <f t="shared" si="68"/>
        <v>1.285218108903085E-6</v>
      </c>
      <c r="N425" s="32"/>
      <c r="O425" s="32"/>
      <c r="P425" s="32">
        <f>PRODUCT(H425-J425,100,1/J425)</f>
        <v>-100</v>
      </c>
      <c r="Q425" s="32"/>
    </row>
    <row r="426" spans="1:17" s="33" customFormat="1" ht="32.4">
      <c r="A426" s="34"/>
      <c r="B426" s="28" t="s">
        <v>850</v>
      </c>
      <c r="C426" s="29" t="s">
        <v>851</v>
      </c>
      <c r="D426" s="35"/>
      <c r="E426" s="35"/>
      <c r="F426" s="31"/>
      <c r="G426" s="32"/>
      <c r="H426" s="31"/>
      <c r="I426" s="32"/>
      <c r="J426" s="31">
        <v>18571</v>
      </c>
      <c r="K426" s="32">
        <f t="shared" si="67"/>
        <v>1.9212093536484193E-2</v>
      </c>
      <c r="L426" s="31"/>
      <c r="M426" s="32">
        <f t="shared" si="68"/>
        <v>1.285218108903085E-6</v>
      </c>
      <c r="N426" s="32"/>
      <c r="O426" s="32"/>
      <c r="P426" s="32">
        <f>PRODUCT(H426-J426,100,1/J426)</f>
        <v>-100</v>
      </c>
      <c r="Q426" s="32"/>
    </row>
    <row r="427" spans="1:17" s="33" customFormat="1" ht="32.4">
      <c r="A427" s="34"/>
      <c r="B427" s="28" t="s">
        <v>852</v>
      </c>
      <c r="C427" s="29" t="s">
        <v>853</v>
      </c>
      <c r="D427" s="35"/>
      <c r="E427" s="35"/>
      <c r="F427" s="31"/>
      <c r="G427" s="32"/>
      <c r="H427" s="31"/>
      <c r="I427" s="32"/>
      <c r="J427" s="31">
        <v>5898</v>
      </c>
      <c r="K427" s="32">
        <f t="shared" si="67"/>
        <v>6.1016061428131917E-3</v>
      </c>
      <c r="L427" s="31">
        <v>710</v>
      </c>
      <c r="M427" s="32">
        <f t="shared" si="68"/>
        <v>9.1250485732119035E-4</v>
      </c>
      <c r="N427" s="32"/>
      <c r="O427" s="32"/>
      <c r="P427" s="32">
        <f>PRODUCT(H427-J427,100,1/J427)</f>
        <v>-100.00000000000001</v>
      </c>
      <c r="Q427" s="32">
        <f>PRODUCT(J427-L427,100,1/L427)</f>
        <v>730.70422535211276</v>
      </c>
    </row>
    <row r="428" spans="1:17" s="33" customFormat="1" ht="21.6">
      <c r="A428" s="34"/>
      <c r="B428" s="28" t="s">
        <v>854</v>
      </c>
      <c r="C428" s="29" t="s">
        <v>725</v>
      </c>
      <c r="D428" s="35"/>
      <c r="E428" s="35"/>
      <c r="F428" s="31"/>
      <c r="G428" s="32"/>
      <c r="H428" s="31"/>
      <c r="I428" s="32"/>
      <c r="J428" s="31">
        <v>4764</v>
      </c>
      <c r="K428" s="32">
        <f t="shared" si="67"/>
        <v>4.9284590817840019E-3</v>
      </c>
      <c r="L428" s="31"/>
      <c r="M428" s="32">
        <f t="shared" si="68"/>
        <v>1.285218108903085E-6</v>
      </c>
      <c r="N428" s="32"/>
      <c r="O428" s="32"/>
      <c r="P428" s="32">
        <f>PRODUCT(H428-J428,100,1/J428)</f>
        <v>-100</v>
      </c>
      <c r="Q428" s="32"/>
    </row>
    <row r="429" spans="1:17" s="33" customFormat="1" ht="21.6">
      <c r="A429" s="34"/>
      <c r="B429" s="28" t="s">
        <v>855</v>
      </c>
      <c r="C429" s="29" t="s">
        <v>856</v>
      </c>
      <c r="D429" s="35"/>
      <c r="E429" s="35"/>
      <c r="F429" s="31"/>
      <c r="G429" s="32"/>
      <c r="H429" s="31"/>
      <c r="I429" s="32"/>
      <c r="J429" s="31">
        <v>4382</v>
      </c>
      <c r="K429" s="32">
        <f t="shared" si="67"/>
        <v>4.5332719765695841E-3</v>
      </c>
      <c r="L429" s="31"/>
      <c r="M429" s="32">
        <f t="shared" si="68"/>
        <v>1.285218108903085E-6</v>
      </c>
      <c r="N429" s="32"/>
      <c r="O429" s="32"/>
      <c r="P429" s="32">
        <f>PRODUCT(H429-J429,100,1/J429)</f>
        <v>-100</v>
      </c>
      <c r="Q429" s="32"/>
    </row>
    <row r="430" spans="1:17" s="33" customFormat="1" ht="10.8">
      <c r="A430" s="34"/>
      <c r="B430" s="28" t="s">
        <v>857</v>
      </c>
      <c r="C430" s="29" t="s">
        <v>858</v>
      </c>
      <c r="D430" s="35"/>
      <c r="E430" s="35"/>
      <c r="F430" s="31"/>
      <c r="G430" s="32"/>
      <c r="H430" s="31"/>
      <c r="I430" s="32"/>
      <c r="J430" s="31">
        <v>2188</v>
      </c>
      <c r="K430" s="32">
        <f t="shared" si="67"/>
        <v>2.2635324246312754E-3</v>
      </c>
      <c r="L430" s="31"/>
      <c r="M430" s="32">
        <f t="shared" si="68"/>
        <v>1.285218108903085E-6</v>
      </c>
      <c r="N430" s="32"/>
      <c r="O430" s="32"/>
      <c r="P430" s="32">
        <f>PRODUCT(H430-J430,100,1/J430)</f>
        <v>-100</v>
      </c>
      <c r="Q430" s="32"/>
    </row>
    <row r="431" spans="1:17" s="33" customFormat="1" ht="32.4">
      <c r="A431" s="34"/>
      <c r="B431" s="28" t="s">
        <v>859</v>
      </c>
      <c r="C431" s="29" t="s">
        <v>860</v>
      </c>
      <c r="D431" s="35"/>
      <c r="E431" s="35"/>
      <c r="F431" s="31"/>
      <c r="G431" s="32"/>
      <c r="H431" s="31"/>
      <c r="I431" s="32"/>
      <c r="J431" s="31">
        <v>1960</v>
      </c>
      <c r="K431" s="32">
        <f t="shared" si="67"/>
        <v>2.0276615869640312E-3</v>
      </c>
      <c r="L431" s="31"/>
      <c r="M431" s="32">
        <f t="shared" si="68"/>
        <v>1.285218108903085E-6</v>
      </c>
      <c r="N431" s="32"/>
      <c r="O431" s="32"/>
      <c r="P431" s="32">
        <f>PRODUCT(H431-J431,100,1/J431)</f>
        <v>-100.00000000000001</v>
      </c>
      <c r="Q431" s="32"/>
    </row>
    <row r="432" spans="1:17" s="33" customFormat="1" ht="21.6">
      <c r="A432" s="34"/>
      <c r="B432" s="28" t="s">
        <v>861</v>
      </c>
      <c r="C432" s="29" t="s">
        <v>862</v>
      </c>
      <c r="D432" s="35"/>
      <c r="E432" s="35"/>
      <c r="F432" s="31"/>
      <c r="G432" s="32"/>
      <c r="H432" s="31"/>
      <c r="I432" s="32"/>
      <c r="J432" s="31">
        <v>1715</v>
      </c>
      <c r="K432" s="32">
        <f t="shared" si="67"/>
        <v>1.7742038885935271E-3</v>
      </c>
      <c r="L432" s="31"/>
      <c r="M432" s="32">
        <f t="shared" si="68"/>
        <v>1.285218108903085E-6</v>
      </c>
      <c r="N432" s="32"/>
      <c r="O432" s="32"/>
      <c r="P432" s="32">
        <f>PRODUCT(H432-J432,100,1/J432)</f>
        <v>-100</v>
      </c>
      <c r="Q432" s="32"/>
    </row>
    <row r="433" spans="1:17" s="33" customFormat="1" ht="32.4">
      <c r="A433" s="34"/>
      <c r="B433" s="28" t="s">
        <v>863</v>
      </c>
      <c r="C433" s="29" t="s">
        <v>864</v>
      </c>
      <c r="D433" s="35"/>
      <c r="E433" s="35"/>
      <c r="F433" s="31"/>
      <c r="G433" s="32"/>
      <c r="H433" s="31"/>
      <c r="I433" s="32"/>
      <c r="J433" s="31">
        <v>1250</v>
      </c>
      <c r="K433" s="32">
        <f t="shared" si="67"/>
        <v>1.2931515222984892E-3</v>
      </c>
      <c r="L433" s="31"/>
      <c r="M433" s="32">
        <f t="shared" si="68"/>
        <v>1.285218108903085E-6</v>
      </c>
      <c r="N433" s="32"/>
      <c r="O433" s="32"/>
      <c r="P433" s="32">
        <f>PRODUCT(H433-J433,100,1/J433)</f>
        <v>-100</v>
      </c>
      <c r="Q433" s="32"/>
    </row>
    <row r="434" spans="1:17" s="33" customFormat="1" ht="32.4">
      <c r="A434" s="34"/>
      <c r="B434" s="28" t="s">
        <v>865</v>
      </c>
      <c r="C434" s="29" t="s">
        <v>866</v>
      </c>
      <c r="D434" s="35"/>
      <c r="E434" s="35"/>
      <c r="F434" s="31"/>
      <c r="G434" s="32"/>
      <c r="H434" s="31"/>
      <c r="I434" s="32"/>
      <c r="J434" s="31">
        <v>1200</v>
      </c>
      <c r="K434" s="32">
        <f t="shared" ref="K434:K445" si="69">PRODUCT(J434,100,1/96663073)</f>
        <v>1.2414254614065497E-3</v>
      </c>
      <c r="L434" s="31"/>
      <c r="M434" s="32">
        <f t="shared" ref="M434:M455" si="70">PRODUCT(L434,100,1/77807805)</f>
        <v>1.285218108903085E-6</v>
      </c>
      <c r="N434" s="32"/>
      <c r="O434" s="32"/>
      <c r="P434" s="32">
        <f>PRODUCT(H434-J434,100,1/J434)</f>
        <v>-100</v>
      </c>
      <c r="Q434" s="32"/>
    </row>
    <row r="435" spans="1:17" s="33" customFormat="1" ht="32.4">
      <c r="A435" s="34"/>
      <c r="B435" s="28" t="s">
        <v>867</v>
      </c>
      <c r="C435" s="29" t="s">
        <v>868</v>
      </c>
      <c r="D435" s="35"/>
      <c r="E435" s="35"/>
      <c r="F435" s="31"/>
      <c r="G435" s="32"/>
      <c r="H435" s="31"/>
      <c r="I435" s="32"/>
      <c r="J435" s="31">
        <v>1071</v>
      </c>
      <c r="K435" s="32">
        <f t="shared" si="69"/>
        <v>1.1079722243053456E-3</v>
      </c>
      <c r="L435" s="31"/>
      <c r="M435" s="32">
        <f t="shared" si="70"/>
        <v>1.285218108903085E-6</v>
      </c>
      <c r="N435" s="32"/>
      <c r="O435" s="32"/>
      <c r="P435" s="32">
        <f>PRODUCT(H435-J435,100,1/J435)</f>
        <v>-100</v>
      </c>
      <c r="Q435" s="32"/>
    </row>
    <row r="436" spans="1:17" s="33" customFormat="1" ht="32.4">
      <c r="A436" s="34"/>
      <c r="B436" s="28" t="s">
        <v>869</v>
      </c>
      <c r="C436" s="29" t="s">
        <v>870</v>
      </c>
      <c r="D436" s="35"/>
      <c r="E436" s="35"/>
      <c r="F436" s="31"/>
      <c r="G436" s="32"/>
      <c r="H436" s="31"/>
      <c r="I436" s="32"/>
      <c r="J436" s="31">
        <v>976</v>
      </c>
      <c r="K436" s="32">
        <f t="shared" si="69"/>
        <v>1.0096927086106604E-3</v>
      </c>
      <c r="L436" s="31"/>
      <c r="M436" s="32">
        <f t="shared" si="70"/>
        <v>1.285218108903085E-6</v>
      </c>
      <c r="N436" s="32"/>
      <c r="O436" s="32"/>
      <c r="P436" s="32">
        <f>PRODUCT(H436-J436,100,1/J436)</f>
        <v>-100</v>
      </c>
      <c r="Q436" s="32"/>
    </row>
    <row r="437" spans="1:17" s="33" customFormat="1" ht="32.4">
      <c r="A437" s="34"/>
      <c r="B437" s="28" t="s">
        <v>871</v>
      </c>
      <c r="C437" s="29" t="s">
        <v>872</v>
      </c>
      <c r="D437" s="35"/>
      <c r="E437" s="35"/>
      <c r="F437" s="31"/>
      <c r="G437" s="32"/>
      <c r="H437" s="31"/>
      <c r="I437" s="32"/>
      <c r="J437" s="31">
        <v>937</v>
      </c>
      <c r="K437" s="32">
        <f t="shared" si="69"/>
        <v>9.6934638111494749E-4</v>
      </c>
      <c r="L437" s="31"/>
      <c r="M437" s="32">
        <f t="shared" si="70"/>
        <v>1.285218108903085E-6</v>
      </c>
      <c r="N437" s="32"/>
      <c r="O437" s="32"/>
      <c r="P437" s="32">
        <f>PRODUCT(H437-J437,100,1/J437)</f>
        <v>-100</v>
      </c>
      <c r="Q437" s="32"/>
    </row>
    <row r="438" spans="1:17" s="33" customFormat="1" ht="10.8">
      <c r="A438" s="34"/>
      <c r="B438" s="28" t="s">
        <v>873</v>
      </c>
      <c r="C438" s="29" t="s">
        <v>874</v>
      </c>
      <c r="D438" s="35"/>
      <c r="E438" s="35"/>
      <c r="F438" s="31"/>
      <c r="G438" s="32"/>
      <c r="H438" s="31"/>
      <c r="I438" s="32"/>
      <c r="J438" s="31">
        <v>606</v>
      </c>
      <c r="K438" s="32">
        <f t="shared" si="69"/>
        <v>6.2691985801030753E-4</v>
      </c>
      <c r="L438" s="31"/>
      <c r="M438" s="32">
        <f t="shared" si="70"/>
        <v>1.285218108903085E-6</v>
      </c>
      <c r="N438" s="32"/>
      <c r="O438" s="32"/>
      <c r="P438" s="32">
        <f>PRODUCT(H438-J438,100,1/J438)</f>
        <v>-100</v>
      </c>
      <c r="Q438" s="32"/>
    </row>
    <row r="439" spans="1:17" s="33" customFormat="1" ht="21.6">
      <c r="A439" s="34"/>
      <c r="B439" s="28" t="s">
        <v>875</v>
      </c>
      <c r="C439" s="29" t="s">
        <v>876</v>
      </c>
      <c r="D439" s="35"/>
      <c r="E439" s="35"/>
      <c r="F439" s="31"/>
      <c r="G439" s="32"/>
      <c r="H439" s="31"/>
      <c r="I439" s="32"/>
      <c r="J439" s="31">
        <v>420</v>
      </c>
      <c r="K439" s="32">
        <f t="shared" si="69"/>
        <v>4.3449891149229236E-4</v>
      </c>
      <c r="L439" s="31"/>
      <c r="M439" s="32">
        <f t="shared" si="70"/>
        <v>1.285218108903085E-6</v>
      </c>
      <c r="N439" s="32"/>
      <c r="O439" s="32"/>
      <c r="P439" s="32">
        <f>PRODUCT(H439-J439,100,1/J439)</f>
        <v>-100.00000000000001</v>
      </c>
      <c r="Q439" s="32"/>
    </row>
    <row r="440" spans="1:17" s="33" customFormat="1" ht="32.4">
      <c r="A440" s="34"/>
      <c r="B440" s="28" t="s">
        <v>877</v>
      </c>
      <c r="C440" s="29" t="s">
        <v>878</v>
      </c>
      <c r="D440" s="35"/>
      <c r="E440" s="35"/>
      <c r="F440" s="31"/>
      <c r="G440" s="32"/>
      <c r="H440" s="31"/>
      <c r="I440" s="32"/>
      <c r="J440" s="31">
        <v>350</v>
      </c>
      <c r="K440" s="32">
        <f t="shared" si="69"/>
        <v>3.6208242624357701E-4</v>
      </c>
      <c r="L440" s="31">
        <v>350</v>
      </c>
      <c r="M440" s="32">
        <f t="shared" si="70"/>
        <v>4.4982633811607974E-4</v>
      </c>
      <c r="N440" s="32"/>
      <c r="O440" s="32"/>
      <c r="P440" s="32">
        <f>PRODUCT(H440-J440,100,1/J440)</f>
        <v>-100</v>
      </c>
      <c r="Q440" s="32">
        <f>PRODUCT(J440-L440,100,1/L440)</f>
        <v>0</v>
      </c>
    </row>
    <row r="441" spans="1:17" s="33" customFormat="1" ht="21.6">
      <c r="A441" s="34"/>
      <c r="B441" s="28" t="s">
        <v>879</v>
      </c>
      <c r="C441" s="29" t="s">
        <v>880</v>
      </c>
      <c r="D441" s="35"/>
      <c r="E441" s="35"/>
      <c r="F441" s="31"/>
      <c r="G441" s="32"/>
      <c r="H441" s="31"/>
      <c r="I441" s="32"/>
      <c r="J441" s="31">
        <v>248</v>
      </c>
      <c r="K441" s="32">
        <f t="shared" si="69"/>
        <v>2.5656126202402025E-4</v>
      </c>
      <c r="L441" s="31"/>
      <c r="M441" s="32">
        <f t="shared" si="70"/>
        <v>1.285218108903085E-6</v>
      </c>
      <c r="N441" s="32"/>
      <c r="O441" s="32"/>
      <c r="P441" s="32">
        <f>PRODUCT(H441-J441,100,1/J441)</f>
        <v>-100</v>
      </c>
      <c r="Q441" s="32"/>
    </row>
    <row r="442" spans="1:17" s="33" customFormat="1" ht="21.6">
      <c r="A442" s="34"/>
      <c r="B442" s="28" t="s">
        <v>881</v>
      </c>
      <c r="C442" s="29" t="s">
        <v>882</v>
      </c>
      <c r="D442" s="35"/>
      <c r="E442" s="35"/>
      <c r="F442" s="31"/>
      <c r="G442" s="32"/>
      <c r="H442" s="31"/>
      <c r="I442" s="32"/>
      <c r="J442" s="31">
        <v>180</v>
      </c>
      <c r="K442" s="32">
        <f t="shared" si="69"/>
        <v>1.8621381921098246E-4</v>
      </c>
      <c r="L442" s="31"/>
      <c r="M442" s="32">
        <f t="shared" si="70"/>
        <v>1.285218108903085E-6</v>
      </c>
      <c r="N442" s="32"/>
      <c r="O442" s="32"/>
      <c r="P442" s="32">
        <f>PRODUCT(H442-J442,100,1/J442)</f>
        <v>-100</v>
      </c>
      <c r="Q442" s="32"/>
    </row>
    <row r="443" spans="1:17" s="33" customFormat="1" ht="32.4">
      <c r="A443" s="34"/>
      <c r="B443" s="28" t="s">
        <v>883</v>
      </c>
      <c r="C443" s="29" t="s">
        <v>884</v>
      </c>
      <c r="D443" s="35"/>
      <c r="E443" s="35"/>
      <c r="F443" s="31"/>
      <c r="G443" s="32"/>
      <c r="H443" s="31"/>
      <c r="I443" s="32"/>
      <c r="J443" s="31">
        <v>119</v>
      </c>
      <c r="K443" s="32">
        <f t="shared" si="69"/>
        <v>1.2310802492281617E-4</v>
      </c>
      <c r="L443" s="31"/>
      <c r="M443" s="32">
        <f t="shared" si="70"/>
        <v>1.285218108903085E-6</v>
      </c>
      <c r="N443" s="32"/>
      <c r="O443" s="32"/>
      <c r="P443" s="32">
        <f>PRODUCT(H443-J443,100,1/J443)</f>
        <v>-100</v>
      </c>
      <c r="Q443" s="32"/>
    </row>
    <row r="444" spans="1:17" s="33" customFormat="1" ht="21.6">
      <c r="A444" s="34"/>
      <c r="B444" s="28" t="s">
        <v>885</v>
      </c>
      <c r="C444" s="29" t="s">
        <v>886</v>
      </c>
      <c r="D444" s="35"/>
      <c r="E444" s="35"/>
      <c r="F444" s="31"/>
      <c r="G444" s="32"/>
      <c r="H444" s="31"/>
      <c r="I444" s="32"/>
      <c r="J444" s="31">
        <v>100</v>
      </c>
      <c r="K444" s="32">
        <f t="shared" si="69"/>
        <v>1.0345212178387914E-4</v>
      </c>
      <c r="L444" s="31"/>
      <c r="M444" s="32">
        <f t="shared" si="70"/>
        <v>1.285218108903085E-6</v>
      </c>
      <c r="N444" s="32"/>
      <c r="O444" s="32"/>
      <c r="P444" s="32">
        <f>PRODUCT(H444-J444,100,1/J444)</f>
        <v>-100</v>
      </c>
      <c r="Q444" s="32"/>
    </row>
    <row r="445" spans="1:17" s="33" customFormat="1" ht="10.8">
      <c r="A445" s="34"/>
      <c r="B445" s="28" t="s">
        <v>887</v>
      </c>
      <c r="C445" s="29" t="s">
        <v>888</v>
      </c>
      <c r="D445" s="35"/>
      <c r="E445" s="35"/>
      <c r="F445" s="31"/>
      <c r="G445" s="32"/>
      <c r="H445" s="31"/>
      <c r="I445" s="32"/>
      <c r="J445" s="31">
        <v>8</v>
      </c>
      <c r="K445" s="32">
        <f t="shared" si="69"/>
        <v>8.2761697427103305E-6</v>
      </c>
      <c r="L445" s="31"/>
      <c r="M445" s="32">
        <f t="shared" si="70"/>
        <v>1.285218108903085E-6</v>
      </c>
      <c r="N445" s="32"/>
      <c r="O445" s="32"/>
      <c r="P445" s="32">
        <f>PRODUCT(H445-J445,100,1/J445)</f>
        <v>-100</v>
      </c>
      <c r="Q445" s="32"/>
    </row>
    <row r="446" spans="1:17" s="33" customFormat="1" ht="32.4">
      <c r="A446" s="34"/>
      <c r="B446" s="28" t="s">
        <v>889</v>
      </c>
      <c r="C446" s="29" t="s">
        <v>890</v>
      </c>
      <c r="D446" s="35"/>
      <c r="E446" s="35"/>
      <c r="F446" s="31"/>
      <c r="G446" s="32"/>
      <c r="H446" s="31"/>
      <c r="I446" s="32"/>
      <c r="J446" s="31"/>
      <c r="K446" s="32"/>
      <c r="L446" s="31">
        <v>127400</v>
      </c>
      <c r="M446" s="32">
        <f t="shared" si="70"/>
        <v>0.16373678707425304</v>
      </c>
      <c r="N446" s="32"/>
      <c r="O446" s="32"/>
      <c r="P446" s="32"/>
      <c r="Q446" s="32">
        <f>PRODUCT(J446-L446,100,1/L446)</f>
        <v>-100</v>
      </c>
    </row>
    <row r="447" spans="1:17" s="33" customFormat="1" ht="10.8">
      <c r="A447" s="34"/>
      <c r="B447" s="28" t="s">
        <v>891</v>
      </c>
      <c r="C447" s="29" t="s">
        <v>892</v>
      </c>
      <c r="D447" s="35"/>
      <c r="E447" s="35"/>
      <c r="F447" s="31"/>
      <c r="G447" s="32"/>
      <c r="H447" s="31"/>
      <c r="I447" s="32"/>
      <c r="J447" s="31"/>
      <c r="K447" s="32"/>
      <c r="L447" s="31">
        <v>51979</v>
      </c>
      <c r="M447" s="32">
        <f t="shared" si="70"/>
        <v>6.6804352082673463E-2</v>
      </c>
      <c r="N447" s="32"/>
      <c r="O447" s="32"/>
      <c r="P447" s="32"/>
      <c r="Q447" s="32">
        <f>PRODUCT(J447-L447,100,1/L447)</f>
        <v>-100.00000000000001</v>
      </c>
    </row>
    <row r="448" spans="1:17" s="33" customFormat="1" ht="10.8">
      <c r="A448" s="34"/>
      <c r="B448" s="28" t="s">
        <v>893</v>
      </c>
      <c r="C448" s="29" t="s">
        <v>894</v>
      </c>
      <c r="D448" s="35"/>
      <c r="E448" s="35"/>
      <c r="F448" s="31"/>
      <c r="G448" s="32"/>
      <c r="H448" s="31"/>
      <c r="I448" s="32"/>
      <c r="J448" s="31"/>
      <c r="K448" s="32"/>
      <c r="L448" s="31">
        <v>48384</v>
      </c>
      <c r="M448" s="32">
        <f t="shared" si="70"/>
        <v>6.2183992981166863E-2</v>
      </c>
      <c r="N448" s="32"/>
      <c r="O448" s="32"/>
      <c r="P448" s="32"/>
      <c r="Q448" s="32">
        <f>PRODUCT(J448-L448,100,1/L448)</f>
        <v>-100</v>
      </c>
    </row>
    <row r="449" spans="1:17" s="33" customFormat="1" ht="10.8">
      <c r="A449" s="34"/>
      <c r="B449" s="28" t="s">
        <v>895</v>
      </c>
      <c r="C449" s="29" t="s">
        <v>896</v>
      </c>
      <c r="D449" s="35"/>
      <c r="E449" s="35"/>
      <c r="F449" s="31"/>
      <c r="G449" s="32"/>
      <c r="H449" s="31"/>
      <c r="I449" s="32"/>
      <c r="J449" s="31"/>
      <c r="K449" s="32"/>
      <c r="L449" s="31">
        <v>16484</v>
      </c>
      <c r="M449" s="32">
        <f t="shared" si="70"/>
        <v>2.1185535307158453E-2</v>
      </c>
      <c r="N449" s="32"/>
      <c r="O449" s="32"/>
      <c r="P449" s="32"/>
      <c r="Q449" s="32">
        <f>PRODUCT(J449-L449,100,1/L449)</f>
        <v>-100</v>
      </c>
    </row>
    <row r="450" spans="1:17" s="33" customFormat="1" ht="21.6">
      <c r="A450" s="34"/>
      <c r="B450" s="28" t="s">
        <v>897</v>
      </c>
      <c r="C450" s="29" t="s">
        <v>898</v>
      </c>
      <c r="D450" s="35"/>
      <c r="E450" s="35"/>
      <c r="F450" s="31"/>
      <c r="G450" s="32"/>
      <c r="H450" s="31"/>
      <c r="I450" s="32"/>
      <c r="J450" s="31"/>
      <c r="K450" s="32"/>
      <c r="L450" s="31">
        <v>13612</v>
      </c>
      <c r="M450" s="32">
        <f t="shared" si="70"/>
        <v>1.7494388898388794E-2</v>
      </c>
      <c r="N450" s="32"/>
      <c r="O450" s="32"/>
      <c r="P450" s="32"/>
      <c r="Q450" s="32">
        <f>PRODUCT(J450-L450,100,1/L450)</f>
        <v>-100.00000000000001</v>
      </c>
    </row>
    <row r="451" spans="1:17" s="33" customFormat="1" ht="32.4">
      <c r="A451" s="34"/>
      <c r="B451" s="28" t="s">
        <v>899</v>
      </c>
      <c r="C451" s="29" t="s">
        <v>900</v>
      </c>
      <c r="D451" s="35"/>
      <c r="E451" s="35"/>
      <c r="F451" s="31"/>
      <c r="G451" s="32"/>
      <c r="H451" s="31"/>
      <c r="I451" s="32"/>
      <c r="J451" s="31"/>
      <c r="K451" s="32"/>
      <c r="L451" s="31">
        <v>7106</v>
      </c>
      <c r="M451" s="32">
        <f t="shared" si="70"/>
        <v>9.1327598818653228E-3</v>
      </c>
      <c r="N451" s="32"/>
      <c r="O451" s="32"/>
      <c r="P451" s="32"/>
      <c r="Q451" s="32">
        <f>PRODUCT(J451-L451,100,1/L451)</f>
        <v>-100</v>
      </c>
    </row>
    <row r="452" spans="1:17" s="33" customFormat="1" ht="32.4">
      <c r="A452" s="34"/>
      <c r="B452" s="28" t="s">
        <v>901</v>
      </c>
      <c r="C452" s="29" t="s">
        <v>902</v>
      </c>
      <c r="D452" s="35"/>
      <c r="E452" s="35"/>
      <c r="F452" s="31"/>
      <c r="G452" s="32"/>
      <c r="H452" s="31"/>
      <c r="I452" s="32"/>
      <c r="J452" s="31"/>
      <c r="K452" s="32"/>
      <c r="L452" s="31">
        <v>6254</v>
      </c>
      <c r="M452" s="32">
        <f t="shared" si="70"/>
        <v>8.037754053079894E-3</v>
      </c>
      <c r="N452" s="32"/>
      <c r="O452" s="32"/>
      <c r="P452" s="32"/>
      <c r="Q452" s="32">
        <f>PRODUCT(J452-L452,100,1/L452)</f>
        <v>-100</v>
      </c>
    </row>
    <row r="453" spans="1:17" s="33" customFormat="1" ht="32.4">
      <c r="A453" s="34"/>
      <c r="B453" s="28" t="s">
        <v>903</v>
      </c>
      <c r="C453" s="29" t="s">
        <v>904</v>
      </c>
      <c r="D453" s="35"/>
      <c r="E453" s="35"/>
      <c r="F453" s="31"/>
      <c r="G453" s="32"/>
      <c r="H453" s="31"/>
      <c r="I453" s="32"/>
      <c r="J453" s="31"/>
      <c r="K453" s="32"/>
      <c r="L453" s="31">
        <v>3033</v>
      </c>
      <c r="M453" s="32">
        <f t="shared" si="70"/>
        <v>3.8980665243030571E-3</v>
      </c>
      <c r="N453" s="32"/>
      <c r="O453" s="32"/>
      <c r="P453" s="32"/>
      <c r="Q453" s="32">
        <f>PRODUCT(J453-L453,100,1/L453)</f>
        <v>-100</v>
      </c>
    </row>
    <row r="454" spans="1:17" s="33" customFormat="1" ht="32.4">
      <c r="A454" s="34"/>
      <c r="B454" s="28" t="s">
        <v>905</v>
      </c>
      <c r="C454" s="29" t="s">
        <v>906</v>
      </c>
      <c r="D454" s="35"/>
      <c r="E454" s="35"/>
      <c r="F454" s="31"/>
      <c r="G454" s="32"/>
      <c r="H454" s="31"/>
      <c r="I454" s="32"/>
      <c r="J454" s="31"/>
      <c r="K454" s="32"/>
      <c r="L454" s="31">
        <v>2382</v>
      </c>
      <c r="M454" s="32">
        <f t="shared" si="70"/>
        <v>3.0613895354071486E-3</v>
      </c>
      <c r="N454" s="32"/>
      <c r="O454" s="32"/>
      <c r="P454" s="32"/>
      <c r="Q454" s="32">
        <f>PRODUCT(J454-L454,100,1/L454)</f>
        <v>-100</v>
      </c>
    </row>
    <row r="455" spans="1:17" s="33" customFormat="1" ht="10.8">
      <c r="A455" s="37"/>
      <c r="B455" s="28" t="s">
        <v>907</v>
      </c>
      <c r="C455" s="29" t="s">
        <v>908</v>
      </c>
      <c r="D455" s="35"/>
      <c r="E455" s="35"/>
      <c r="F455" s="31"/>
      <c r="G455" s="32"/>
      <c r="H455" s="31"/>
      <c r="I455" s="32"/>
      <c r="J455" s="31"/>
      <c r="K455" s="32"/>
      <c r="L455" s="31">
        <v>2300</v>
      </c>
      <c r="M455" s="32">
        <f t="shared" si="70"/>
        <v>2.9560016504770956E-3</v>
      </c>
      <c r="N455" s="32"/>
      <c r="O455" s="32"/>
      <c r="P455" s="32"/>
      <c r="Q455" s="32">
        <f>PRODUCT(J455-L455,100,1/L455)</f>
        <v>-100</v>
      </c>
    </row>
  </sheetData>
  <mergeCells count="12">
    <mergeCell ref="A5:C5"/>
    <mergeCell ref="A308:A455"/>
    <mergeCell ref="A1:Q1"/>
    <mergeCell ref="A3:A4"/>
    <mergeCell ref="B3:B4"/>
    <mergeCell ref="C3:C4"/>
    <mergeCell ref="D3:E3"/>
    <mergeCell ref="F3:G3"/>
    <mergeCell ref="H3:I3"/>
    <mergeCell ref="J3:K3"/>
    <mergeCell ref="L3:M3"/>
    <mergeCell ref="N4:Q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82EE-CAAD-41A9-B648-E16EADC8560C}">
  <dimension ref="A1:Q506"/>
  <sheetViews>
    <sheetView workbookViewId="0">
      <selection activeCell="C8" sqref="C8"/>
    </sheetView>
  </sheetViews>
  <sheetFormatPr defaultColWidth="8.77734375" defaultRowHeight="13.2"/>
  <cols>
    <col min="1" max="1" width="3.77734375" style="2" bestFit="1" customWidth="1"/>
    <col min="2" max="2" width="4.77734375" style="2" bestFit="1" customWidth="1"/>
    <col min="3" max="3" width="55.5546875" style="2" customWidth="1"/>
    <col min="4" max="4" width="7.6640625" style="2" bestFit="1" customWidth="1"/>
    <col min="5" max="5" width="8.6640625" style="2" bestFit="1" customWidth="1"/>
    <col min="6" max="6" width="7.6640625" style="2" bestFit="1" customWidth="1"/>
    <col min="7" max="7" width="8.6640625" style="2" bestFit="1" customWidth="1"/>
    <col min="8" max="8" width="7.6640625" style="2" customWidth="1"/>
    <col min="9" max="9" width="8.6640625" style="2" customWidth="1"/>
    <col min="10" max="10" width="7.6640625" style="2" customWidth="1"/>
    <col min="11" max="11" width="8.6640625" style="2" customWidth="1"/>
    <col min="12" max="12" width="7.6640625" style="2" customWidth="1"/>
    <col min="13" max="13" width="8.6640625" style="2" customWidth="1"/>
    <col min="14" max="14" width="7.6640625" style="2" bestFit="1" customWidth="1"/>
    <col min="15" max="15" width="8" style="2" customWidth="1"/>
    <col min="16" max="17" width="7.6640625" style="2" bestFit="1" customWidth="1"/>
    <col min="18" max="256" width="8.77734375" style="2"/>
    <col min="257" max="257" width="3.77734375" style="2" bestFit="1" customWidth="1"/>
    <col min="258" max="258" width="4.77734375" style="2" bestFit="1" customWidth="1"/>
    <col min="259" max="259" width="55.5546875" style="2" customWidth="1"/>
    <col min="260" max="260" width="7.6640625" style="2" bestFit="1" customWidth="1"/>
    <col min="261" max="261" width="8.6640625" style="2" bestFit="1" customWidth="1"/>
    <col min="262" max="262" width="7.6640625" style="2" bestFit="1" customWidth="1"/>
    <col min="263" max="263" width="8.6640625" style="2" bestFit="1" customWidth="1"/>
    <col min="264" max="264" width="7.6640625" style="2" customWidth="1"/>
    <col min="265" max="265" width="8.6640625" style="2" customWidth="1"/>
    <col min="266" max="266" width="7.6640625" style="2" customWidth="1"/>
    <col min="267" max="267" width="8.6640625" style="2" customWidth="1"/>
    <col min="268" max="268" width="7.6640625" style="2" customWidth="1"/>
    <col min="269" max="269" width="8.6640625" style="2" customWidth="1"/>
    <col min="270" max="270" width="7.6640625" style="2" bestFit="1" customWidth="1"/>
    <col min="271" max="271" width="8" style="2" customWidth="1"/>
    <col min="272" max="273" width="7.6640625" style="2" bestFit="1" customWidth="1"/>
    <col min="274" max="512" width="8.77734375" style="2"/>
    <col min="513" max="513" width="3.77734375" style="2" bestFit="1" customWidth="1"/>
    <col min="514" max="514" width="4.77734375" style="2" bestFit="1" customWidth="1"/>
    <col min="515" max="515" width="55.5546875" style="2" customWidth="1"/>
    <col min="516" max="516" width="7.6640625" style="2" bestFit="1" customWidth="1"/>
    <col min="517" max="517" width="8.6640625" style="2" bestFit="1" customWidth="1"/>
    <col min="518" max="518" width="7.6640625" style="2" bestFit="1" customWidth="1"/>
    <col min="519" max="519" width="8.6640625" style="2" bestFit="1" customWidth="1"/>
    <col min="520" max="520" width="7.6640625" style="2" customWidth="1"/>
    <col min="521" max="521" width="8.6640625" style="2" customWidth="1"/>
    <col min="522" max="522" width="7.6640625" style="2" customWidth="1"/>
    <col min="523" max="523" width="8.6640625" style="2" customWidth="1"/>
    <col min="524" max="524" width="7.6640625" style="2" customWidth="1"/>
    <col min="525" max="525" width="8.6640625" style="2" customWidth="1"/>
    <col min="526" max="526" width="7.6640625" style="2" bestFit="1" customWidth="1"/>
    <col min="527" max="527" width="8" style="2" customWidth="1"/>
    <col min="528" max="529" width="7.6640625" style="2" bestFit="1" customWidth="1"/>
    <col min="530" max="768" width="8.77734375" style="2"/>
    <col min="769" max="769" width="3.77734375" style="2" bestFit="1" customWidth="1"/>
    <col min="770" max="770" width="4.77734375" style="2" bestFit="1" customWidth="1"/>
    <col min="771" max="771" width="55.5546875" style="2" customWidth="1"/>
    <col min="772" max="772" width="7.6640625" style="2" bestFit="1" customWidth="1"/>
    <col min="773" max="773" width="8.6640625" style="2" bestFit="1" customWidth="1"/>
    <col min="774" max="774" width="7.6640625" style="2" bestFit="1" customWidth="1"/>
    <col min="775" max="775" width="8.6640625" style="2" bestFit="1" customWidth="1"/>
    <col min="776" max="776" width="7.6640625" style="2" customWidth="1"/>
    <col min="777" max="777" width="8.6640625" style="2" customWidth="1"/>
    <col min="778" max="778" width="7.6640625" style="2" customWidth="1"/>
    <col min="779" max="779" width="8.6640625" style="2" customWidth="1"/>
    <col min="780" max="780" width="7.6640625" style="2" customWidth="1"/>
    <col min="781" max="781" width="8.6640625" style="2" customWidth="1"/>
    <col min="782" max="782" width="7.6640625" style="2" bestFit="1" customWidth="1"/>
    <col min="783" max="783" width="8" style="2" customWidth="1"/>
    <col min="784" max="785" width="7.6640625" style="2" bestFit="1" customWidth="1"/>
    <col min="786" max="1024" width="8.77734375" style="2"/>
    <col min="1025" max="1025" width="3.77734375" style="2" bestFit="1" customWidth="1"/>
    <col min="1026" max="1026" width="4.77734375" style="2" bestFit="1" customWidth="1"/>
    <col min="1027" max="1027" width="55.5546875" style="2" customWidth="1"/>
    <col min="1028" max="1028" width="7.6640625" style="2" bestFit="1" customWidth="1"/>
    <col min="1029" max="1029" width="8.6640625" style="2" bestFit="1" customWidth="1"/>
    <col min="1030" max="1030" width="7.6640625" style="2" bestFit="1" customWidth="1"/>
    <col min="1031" max="1031" width="8.6640625" style="2" bestFit="1" customWidth="1"/>
    <col min="1032" max="1032" width="7.6640625" style="2" customWidth="1"/>
    <col min="1033" max="1033" width="8.6640625" style="2" customWidth="1"/>
    <col min="1034" max="1034" width="7.6640625" style="2" customWidth="1"/>
    <col min="1035" max="1035" width="8.6640625" style="2" customWidth="1"/>
    <col min="1036" max="1036" width="7.6640625" style="2" customWidth="1"/>
    <col min="1037" max="1037" width="8.6640625" style="2" customWidth="1"/>
    <col min="1038" max="1038" width="7.6640625" style="2" bestFit="1" customWidth="1"/>
    <col min="1039" max="1039" width="8" style="2" customWidth="1"/>
    <col min="1040" max="1041" width="7.6640625" style="2" bestFit="1" customWidth="1"/>
    <col min="1042" max="1280" width="8.77734375" style="2"/>
    <col min="1281" max="1281" width="3.77734375" style="2" bestFit="1" customWidth="1"/>
    <col min="1282" max="1282" width="4.77734375" style="2" bestFit="1" customWidth="1"/>
    <col min="1283" max="1283" width="55.5546875" style="2" customWidth="1"/>
    <col min="1284" max="1284" width="7.6640625" style="2" bestFit="1" customWidth="1"/>
    <col min="1285" max="1285" width="8.6640625" style="2" bestFit="1" customWidth="1"/>
    <col min="1286" max="1286" width="7.6640625" style="2" bestFit="1" customWidth="1"/>
    <col min="1287" max="1287" width="8.6640625" style="2" bestFit="1" customWidth="1"/>
    <col min="1288" max="1288" width="7.6640625" style="2" customWidth="1"/>
    <col min="1289" max="1289" width="8.6640625" style="2" customWidth="1"/>
    <col min="1290" max="1290" width="7.6640625" style="2" customWidth="1"/>
    <col min="1291" max="1291" width="8.6640625" style="2" customWidth="1"/>
    <col min="1292" max="1292" width="7.6640625" style="2" customWidth="1"/>
    <col min="1293" max="1293" width="8.6640625" style="2" customWidth="1"/>
    <col min="1294" max="1294" width="7.6640625" style="2" bestFit="1" customWidth="1"/>
    <col min="1295" max="1295" width="8" style="2" customWidth="1"/>
    <col min="1296" max="1297" width="7.6640625" style="2" bestFit="1" customWidth="1"/>
    <col min="1298" max="1536" width="8.77734375" style="2"/>
    <col min="1537" max="1537" width="3.77734375" style="2" bestFit="1" customWidth="1"/>
    <col min="1538" max="1538" width="4.77734375" style="2" bestFit="1" customWidth="1"/>
    <col min="1539" max="1539" width="55.5546875" style="2" customWidth="1"/>
    <col min="1540" max="1540" width="7.6640625" style="2" bestFit="1" customWidth="1"/>
    <col min="1541" max="1541" width="8.6640625" style="2" bestFit="1" customWidth="1"/>
    <col min="1542" max="1542" width="7.6640625" style="2" bestFit="1" customWidth="1"/>
    <col min="1543" max="1543" width="8.6640625" style="2" bestFit="1" customWidth="1"/>
    <col min="1544" max="1544" width="7.6640625" style="2" customWidth="1"/>
    <col min="1545" max="1545" width="8.6640625" style="2" customWidth="1"/>
    <col min="1546" max="1546" width="7.6640625" style="2" customWidth="1"/>
    <col min="1547" max="1547" width="8.6640625" style="2" customWidth="1"/>
    <col min="1548" max="1548" width="7.6640625" style="2" customWidth="1"/>
    <col min="1549" max="1549" width="8.6640625" style="2" customWidth="1"/>
    <col min="1550" max="1550" width="7.6640625" style="2" bestFit="1" customWidth="1"/>
    <col min="1551" max="1551" width="8" style="2" customWidth="1"/>
    <col min="1552" max="1553" width="7.6640625" style="2" bestFit="1" customWidth="1"/>
    <col min="1554" max="1792" width="8.77734375" style="2"/>
    <col min="1793" max="1793" width="3.77734375" style="2" bestFit="1" customWidth="1"/>
    <col min="1794" max="1794" width="4.77734375" style="2" bestFit="1" customWidth="1"/>
    <col min="1795" max="1795" width="55.5546875" style="2" customWidth="1"/>
    <col min="1796" max="1796" width="7.6640625" style="2" bestFit="1" customWidth="1"/>
    <col min="1797" max="1797" width="8.6640625" style="2" bestFit="1" customWidth="1"/>
    <col min="1798" max="1798" width="7.6640625" style="2" bestFit="1" customWidth="1"/>
    <col min="1799" max="1799" width="8.6640625" style="2" bestFit="1" customWidth="1"/>
    <col min="1800" max="1800" width="7.6640625" style="2" customWidth="1"/>
    <col min="1801" max="1801" width="8.6640625" style="2" customWidth="1"/>
    <col min="1802" max="1802" width="7.6640625" style="2" customWidth="1"/>
    <col min="1803" max="1803" width="8.6640625" style="2" customWidth="1"/>
    <col min="1804" max="1804" width="7.6640625" style="2" customWidth="1"/>
    <col min="1805" max="1805" width="8.6640625" style="2" customWidth="1"/>
    <col min="1806" max="1806" width="7.6640625" style="2" bestFit="1" customWidth="1"/>
    <col min="1807" max="1807" width="8" style="2" customWidth="1"/>
    <col min="1808" max="1809" width="7.6640625" style="2" bestFit="1" customWidth="1"/>
    <col min="1810" max="2048" width="8.77734375" style="2"/>
    <col min="2049" max="2049" width="3.77734375" style="2" bestFit="1" customWidth="1"/>
    <col min="2050" max="2050" width="4.77734375" style="2" bestFit="1" customWidth="1"/>
    <col min="2051" max="2051" width="55.5546875" style="2" customWidth="1"/>
    <col min="2052" max="2052" width="7.6640625" style="2" bestFit="1" customWidth="1"/>
    <col min="2053" max="2053" width="8.6640625" style="2" bestFit="1" customWidth="1"/>
    <col min="2054" max="2054" width="7.6640625" style="2" bestFit="1" customWidth="1"/>
    <col min="2055" max="2055" width="8.6640625" style="2" bestFit="1" customWidth="1"/>
    <col min="2056" max="2056" width="7.6640625" style="2" customWidth="1"/>
    <col min="2057" max="2057" width="8.6640625" style="2" customWidth="1"/>
    <col min="2058" max="2058" width="7.6640625" style="2" customWidth="1"/>
    <col min="2059" max="2059" width="8.6640625" style="2" customWidth="1"/>
    <col min="2060" max="2060" width="7.6640625" style="2" customWidth="1"/>
    <col min="2061" max="2061" width="8.6640625" style="2" customWidth="1"/>
    <col min="2062" max="2062" width="7.6640625" style="2" bestFit="1" customWidth="1"/>
    <col min="2063" max="2063" width="8" style="2" customWidth="1"/>
    <col min="2064" max="2065" width="7.6640625" style="2" bestFit="1" customWidth="1"/>
    <col min="2066" max="2304" width="8.77734375" style="2"/>
    <col min="2305" max="2305" width="3.77734375" style="2" bestFit="1" customWidth="1"/>
    <col min="2306" max="2306" width="4.77734375" style="2" bestFit="1" customWidth="1"/>
    <col min="2307" max="2307" width="55.5546875" style="2" customWidth="1"/>
    <col min="2308" max="2308" width="7.6640625" style="2" bestFit="1" customWidth="1"/>
    <col min="2309" max="2309" width="8.6640625" style="2" bestFit="1" customWidth="1"/>
    <col min="2310" max="2310" width="7.6640625" style="2" bestFit="1" customWidth="1"/>
    <col min="2311" max="2311" width="8.6640625" style="2" bestFit="1" customWidth="1"/>
    <col min="2312" max="2312" width="7.6640625" style="2" customWidth="1"/>
    <col min="2313" max="2313" width="8.6640625" style="2" customWidth="1"/>
    <col min="2314" max="2314" width="7.6640625" style="2" customWidth="1"/>
    <col min="2315" max="2315" width="8.6640625" style="2" customWidth="1"/>
    <col min="2316" max="2316" width="7.6640625" style="2" customWidth="1"/>
    <col min="2317" max="2317" width="8.6640625" style="2" customWidth="1"/>
    <col min="2318" max="2318" width="7.6640625" style="2" bestFit="1" customWidth="1"/>
    <col min="2319" max="2319" width="8" style="2" customWidth="1"/>
    <col min="2320" max="2321" width="7.6640625" style="2" bestFit="1" customWidth="1"/>
    <col min="2322" max="2560" width="8.77734375" style="2"/>
    <col min="2561" max="2561" width="3.77734375" style="2" bestFit="1" customWidth="1"/>
    <col min="2562" max="2562" width="4.77734375" style="2" bestFit="1" customWidth="1"/>
    <col min="2563" max="2563" width="55.5546875" style="2" customWidth="1"/>
    <col min="2564" max="2564" width="7.6640625" style="2" bestFit="1" customWidth="1"/>
    <col min="2565" max="2565" width="8.6640625" style="2" bestFit="1" customWidth="1"/>
    <col min="2566" max="2566" width="7.6640625" style="2" bestFit="1" customWidth="1"/>
    <col min="2567" max="2567" width="8.6640625" style="2" bestFit="1" customWidth="1"/>
    <col min="2568" max="2568" width="7.6640625" style="2" customWidth="1"/>
    <col min="2569" max="2569" width="8.6640625" style="2" customWidth="1"/>
    <col min="2570" max="2570" width="7.6640625" style="2" customWidth="1"/>
    <col min="2571" max="2571" width="8.6640625" style="2" customWidth="1"/>
    <col min="2572" max="2572" width="7.6640625" style="2" customWidth="1"/>
    <col min="2573" max="2573" width="8.6640625" style="2" customWidth="1"/>
    <col min="2574" max="2574" width="7.6640625" style="2" bestFit="1" customWidth="1"/>
    <col min="2575" max="2575" width="8" style="2" customWidth="1"/>
    <col min="2576" max="2577" width="7.6640625" style="2" bestFit="1" customWidth="1"/>
    <col min="2578" max="2816" width="8.77734375" style="2"/>
    <col min="2817" max="2817" width="3.77734375" style="2" bestFit="1" customWidth="1"/>
    <col min="2818" max="2818" width="4.77734375" style="2" bestFit="1" customWidth="1"/>
    <col min="2819" max="2819" width="55.5546875" style="2" customWidth="1"/>
    <col min="2820" max="2820" width="7.6640625" style="2" bestFit="1" customWidth="1"/>
    <col min="2821" max="2821" width="8.6640625" style="2" bestFit="1" customWidth="1"/>
    <col min="2822" max="2822" width="7.6640625" style="2" bestFit="1" customWidth="1"/>
    <col min="2823" max="2823" width="8.6640625" style="2" bestFit="1" customWidth="1"/>
    <col min="2824" max="2824" width="7.6640625" style="2" customWidth="1"/>
    <col min="2825" max="2825" width="8.6640625" style="2" customWidth="1"/>
    <col min="2826" max="2826" width="7.6640625" style="2" customWidth="1"/>
    <col min="2827" max="2827" width="8.6640625" style="2" customWidth="1"/>
    <col min="2828" max="2828" width="7.6640625" style="2" customWidth="1"/>
    <col min="2829" max="2829" width="8.6640625" style="2" customWidth="1"/>
    <col min="2830" max="2830" width="7.6640625" style="2" bestFit="1" customWidth="1"/>
    <col min="2831" max="2831" width="8" style="2" customWidth="1"/>
    <col min="2832" max="2833" width="7.6640625" style="2" bestFit="1" customWidth="1"/>
    <col min="2834" max="3072" width="8.77734375" style="2"/>
    <col min="3073" max="3073" width="3.77734375" style="2" bestFit="1" customWidth="1"/>
    <col min="3074" max="3074" width="4.77734375" style="2" bestFit="1" customWidth="1"/>
    <col min="3075" max="3075" width="55.5546875" style="2" customWidth="1"/>
    <col min="3076" max="3076" width="7.6640625" style="2" bestFit="1" customWidth="1"/>
    <col min="3077" max="3077" width="8.6640625" style="2" bestFit="1" customWidth="1"/>
    <col min="3078" max="3078" width="7.6640625" style="2" bestFit="1" customWidth="1"/>
    <col min="3079" max="3079" width="8.6640625" style="2" bestFit="1" customWidth="1"/>
    <col min="3080" max="3080" width="7.6640625" style="2" customWidth="1"/>
    <col min="3081" max="3081" width="8.6640625" style="2" customWidth="1"/>
    <col min="3082" max="3082" width="7.6640625" style="2" customWidth="1"/>
    <col min="3083" max="3083" width="8.6640625" style="2" customWidth="1"/>
    <col min="3084" max="3084" width="7.6640625" style="2" customWidth="1"/>
    <col min="3085" max="3085" width="8.6640625" style="2" customWidth="1"/>
    <col min="3086" max="3086" width="7.6640625" style="2" bestFit="1" customWidth="1"/>
    <col min="3087" max="3087" width="8" style="2" customWidth="1"/>
    <col min="3088" max="3089" width="7.6640625" style="2" bestFit="1" customWidth="1"/>
    <col min="3090" max="3328" width="8.77734375" style="2"/>
    <col min="3329" max="3329" width="3.77734375" style="2" bestFit="1" customWidth="1"/>
    <col min="3330" max="3330" width="4.77734375" style="2" bestFit="1" customWidth="1"/>
    <col min="3331" max="3331" width="55.5546875" style="2" customWidth="1"/>
    <col min="3332" max="3332" width="7.6640625" style="2" bestFit="1" customWidth="1"/>
    <col min="3333" max="3333" width="8.6640625" style="2" bestFit="1" customWidth="1"/>
    <col min="3334" max="3334" width="7.6640625" style="2" bestFit="1" customWidth="1"/>
    <col min="3335" max="3335" width="8.6640625" style="2" bestFit="1" customWidth="1"/>
    <col min="3336" max="3336" width="7.6640625" style="2" customWidth="1"/>
    <col min="3337" max="3337" width="8.6640625" style="2" customWidth="1"/>
    <col min="3338" max="3338" width="7.6640625" style="2" customWidth="1"/>
    <col min="3339" max="3339" width="8.6640625" style="2" customWidth="1"/>
    <col min="3340" max="3340" width="7.6640625" style="2" customWidth="1"/>
    <col min="3341" max="3341" width="8.6640625" style="2" customWidth="1"/>
    <col min="3342" max="3342" width="7.6640625" style="2" bestFit="1" customWidth="1"/>
    <col min="3343" max="3343" width="8" style="2" customWidth="1"/>
    <col min="3344" max="3345" width="7.6640625" style="2" bestFit="1" customWidth="1"/>
    <col min="3346" max="3584" width="8.77734375" style="2"/>
    <col min="3585" max="3585" width="3.77734375" style="2" bestFit="1" customWidth="1"/>
    <col min="3586" max="3586" width="4.77734375" style="2" bestFit="1" customWidth="1"/>
    <col min="3587" max="3587" width="55.5546875" style="2" customWidth="1"/>
    <col min="3588" max="3588" width="7.6640625" style="2" bestFit="1" customWidth="1"/>
    <col min="3589" max="3589" width="8.6640625" style="2" bestFit="1" customWidth="1"/>
    <col min="3590" max="3590" width="7.6640625" style="2" bestFit="1" customWidth="1"/>
    <col min="3591" max="3591" width="8.6640625" style="2" bestFit="1" customWidth="1"/>
    <col min="3592" max="3592" width="7.6640625" style="2" customWidth="1"/>
    <col min="3593" max="3593" width="8.6640625" style="2" customWidth="1"/>
    <col min="3594" max="3594" width="7.6640625" style="2" customWidth="1"/>
    <col min="3595" max="3595" width="8.6640625" style="2" customWidth="1"/>
    <col min="3596" max="3596" width="7.6640625" style="2" customWidth="1"/>
    <col min="3597" max="3597" width="8.6640625" style="2" customWidth="1"/>
    <col min="3598" max="3598" width="7.6640625" style="2" bestFit="1" customWidth="1"/>
    <col min="3599" max="3599" width="8" style="2" customWidth="1"/>
    <col min="3600" max="3601" width="7.6640625" style="2" bestFit="1" customWidth="1"/>
    <col min="3602" max="3840" width="8.77734375" style="2"/>
    <col min="3841" max="3841" width="3.77734375" style="2" bestFit="1" customWidth="1"/>
    <col min="3842" max="3842" width="4.77734375" style="2" bestFit="1" customWidth="1"/>
    <col min="3843" max="3843" width="55.5546875" style="2" customWidth="1"/>
    <col min="3844" max="3844" width="7.6640625" style="2" bestFit="1" customWidth="1"/>
    <col min="3845" max="3845" width="8.6640625" style="2" bestFit="1" customWidth="1"/>
    <col min="3846" max="3846" width="7.6640625" style="2" bestFit="1" customWidth="1"/>
    <col min="3847" max="3847" width="8.6640625" style="2" bestFit="1" customWidth="1"/>
    <col min="3848" max="3848" width="7.6640625" style="2" customWidth="1"/>
    <col min="3849" max="3849" width="8.6640625" style="2" customWidth="1"/>
    <col min="3850" max="3850" width="7.6640625" style="2" customWidth="1"/>
    <col min="3851" max="3851" width="8.6640625" style="2" customWidth="1"/>
    <col min="3852" max="3852" width="7.6640625" style="2" customWidth="1"/>
    <col min="3853" max="3853" width="8.6640625" style="2" customWidth="1"/>
    <col min="3854" max="3854" width="7.6640625" style="2" bestFit="1" customWidth="1"/>
    <col min="3855" max="3855" width="8" style="2" customWidth="1"/>
    <col min="3856" max="3857" width="7.6640625" style="2" bestFit="1" customWidth="1"/>
    <col min="3858" max="4096" width="8.77734375" style="2"/>
    <col min="4097" max="4097" width="3.77734375" style="2" bestFit="1" customWidth="1"/>
    <col min="4098" max="4098" width="4.77734375" style="2" bestFit="1" customWidth="1"/>
    <col min="4099" max="4099" width="55.5546875" style="2" customWidth="1"/>
    <col min="4100" max="4100" width="7.6640625" style="2" bestFit="1" customWidth="1"/>
    <col min="4101" max="4101" width="8.6640625" style="2" bestFit="1" customWidth="1"/>
    <col min="4102" max="4102" width="7.6640625" style="2" bestFit="1" customWidth="1"/>
    <col min="4103" max="4103" width="8.6640625" style="2" bestFit="1" customWidth="1"/>
    <col min="4104" max="4104" width="7.6640625" style="2" customWidth="1"/>
    <col min="4105" max="4105" width="8.6640625" style="2" customWidth="1"/>
    <col min="4106" max="4106" width="7.6640625" style="2" customWidth="1"/>
    <col min="4107" max="4107" width="8.6640625" style="2" customWidth="1"/>
    <col min="4108" max="4108" width="7.6640625" style="2" customWidth="1"/>
    <col min="4109" max="4109" width="8.6640625" style="2" customWidth="1"/>
    <col min="4110" max="4110" width="7.6640625" style="2" bestFit="1" customWidth="1"/>
    <col min="4111" max="4111" width="8" style="2" customWidth="1"/>
    <col min="4112" max="4113" width="7.6640625" style="2" bestFit="1" customWidth="1"/>
    <col min="4114" max="4352" width="8.77734375" style="2"/>
    <col min="4353" max="4353" width="3.77734375" style="2" bestFit="1" customWidth="1"/>
    <col min="4354" max="4354" width="4.77734375" style="2" bestFit="1" customWidth="1"/>
    <col min="4355" max="4355" width="55.5546875" style="2" customWidth="1"/>
    <col min="4356" max="4356" width="7.6640625" style="2" bestFit="1" customWidth="1"/>
    <col min="4357" max="4357" width="8.6640625" style="2" bestFit="1" customWidth="1"/>
    <col min="4358" max="4358" width="7.6640625" style="2" bestFit="1" customWidth="1"/>
    <col min="4359" max="4359" width="8.6640625" style="2" bestFit="1" customWidth="1"/>
    <col min="4360" max="4360" width="7.6640625" style="2" customWidth="1"/>
    <col min="4361" max="4361" width="8.6640625" style="2" customWidth="1"/>
    <col min="4362" max="4362" width="7.6640625" style="2" customWidth="1"/>
    <col min="4363" max="4363" width="8.6640625" style="2" customWidth="1"/>
    <col min="4364" max="4364" width="7.6640625" style="2" customWidth="1"/>
    <col min="4365" max="4365" width="8.6640625" style="2" customWidth="1"/>
    <col min="4366" max="4366" width="7.6640625" style="2" bestFit="1" customWidth="1"/>
    <col min="4367" max="4367" width="8" style="2" customWidth="1"/>
    <col min="4368" max="4369" width="7.6640625" style="2" bestFit="1" customWidth="1"/>
    <col min="4370" max="4608" width="8.77734375" style="2"/>
    <col min="4609" max="4609" width="3.77734375" style="2" bestFit="1" customWidth="1"/>
    <col min="4610" max="4610" width="4.77734375" style="2" bestFit="1" customWidth="1"/>
    <col min="4611" max="4611" width="55.5546875" style="2" customWidth="1"/>
    <col min="4612" max="4612" width="7.6640625" style="2" bestFit="1" customWidth="1"/>
    <col min="4613" max="4613" width="8.6640625" style="2" bestFit="1" customWidth="1"/>
    <col min="4614" max="4614" width="7.6640625" style="2" bestFit="1" customWidth="1"/>
    <col min="4615" max="4615" width="8.6640625" style="2" bestFit="1" customWidth="1"/>
    <col min="4616" max="4616" width="7.6640625" style="2" customWidth="1"/>
    <col min="4617" max="4617" width="8.6640625" style="2" customWidth="1"/>
    <col min="4618" max="4618" width="7.6640625" style="2" customWidth="1"/>
    <col min="4619" max="4619" width="8.6640625" style="2" customWidth="1"/>
    <col min="4620" max="4620" width="7.6640625" style="2" customWidth="1"/>
    <col min="4621" max="4621" width="8.6640625" style="2" customWidth="1"/>
    <col min="4622" max="4622" width="7.6640625" style="2" bestFit="1" customWidth="1"/>
    <col min="4623" max="4623" width="8" style="2" customWidth="1"/>
    <col min="4624" max="4625" width="7.6640625" style="2" bestFit="1" customWidth="1"/>
    <col min="4626" max="4864" width="8.77734375" style="2"/>
    <col min="4865" max="4865" width="3.77734375" style="2" bestFit="1" customWidth="1"/>
    <col min="4866" max="4866" width="4.77734375" style="2" bestFit="1" customWidth="1"/>
    <col min="4867" max="4867" width="55.5546875" style="2" customWidth="1"/>
    <col min="4868" max="4868" width="7.6640625" style="2" bestFit="1" customWidth="1"/>
    <col min="4869" max="4869" width="8.6640625" style="2" bestFit="1" customWidth="1"/>
    <col min="4870" max="4870" width="7.6640625" style="2" bestFit="1" customWidth="1"/>
    <col min="4871" max="4871" width="8.6640625" style="2" bestFit="1" customWidth="1"/>
    <col min="4872" max="4872" width="7.6640625" style="2" customWidth="1"/>
    <col min="4873" max="4873" width="8.6640625" style="2" customWidth="1"/>
    <col min="4874" max="4874" width="7.6640625" style="2" customWidth="1"/>
    <col min="4875" max="4875" width="8.6640625" style="2" customWidth="1"/>
    <col min="4876" max="4876" width="7.6640625" style="2" customWidth="1"/>
    <col min="4877" max="4877" width="8.6640625" style="2" customWidth="1"/>
    <col min="4878" max="4878" width="7.6640625" style="2" bestFit="1" customWidth="1"/>
    <col min="4879" max="4879" width="8" style="2" customWidth="1"/>
    <col min="4880" max="4881" width="7.6640625" style="2" bestFit="1" customWidth="1"/>
    <col min="4882" max="5120" width="8.77734375" style="2"/>
    <col min="5121" max="5121" width="3.77734375" style="2" bestFit="1" customWidth="1"/>
    <col min="5122" max="5122" width="4.77734375" style="2" bestFit="1" customWidth="1"/>
    <col min="5123" max="5123" width="55.5546875" style="2" customWidth="1"/>
    <col min="5124" max="5124" width="7.6640625" style="2" bestFit="1" customWidth="1"/>
    <col min="5125" max="5125" width="8.6640625" style="2" bestFit="1" customWidth="1"/>
    <col min="5126" max="5126" width="7.6640625" style="2" bestFit="1" customWidth="1"/>
    <col min="5127" max="5127" width="8.6640625" style="2" bestFit="1" customWidth="1"/>
    <col min="5128" max="5128" width="7.6640625" style="2" customWidth="1"/>
    <col min="5129" max="5129" width="8.6640625" style="2" customWidth="1"/>
    <col min="5130" max="5130" width="7.6640625" style="2" customWidth="1"/>
    <col min="5131" max="5131" width="8.6640625" style="2" customWidth="1"/>
    <col min="5132" max="5132" width="7.6640625" style="2" customWidth="1"/>
    <col min="5133" max="5133" width="8.6640625" style="2" customWidth="1"/>
    <col min="5134" max="5134" width="7.6640625" style="2" bestFit="1" customWidth="1"/>
    <col min="5135" max="5135" width="8" style="2" customWidth="1"/>
    <col min="5136" max="5137" width="7.6640625" style="2" bestFit="1" customWidth="1"/>
    <col min="5138" max="5376" width="8.77734375" style="2"/>
    <col min="5377" max="5377" width="3.77734375" style="2" bestFit="1" customWidth="1"/>
    <col min="5378" max="5378" width="4.77734375" style="2" bestFit="1" customWidth="1"/>
    <col min="5379" max="5379" width="55.5546875" style="2" customWidth="1"/>
    <col min="5380" max="5380" width="7.6640625" style="2" bestFit="1" customWidth="1"/>
    <col min="5381" max="5381" width="8.6640625" style="2" bestFit="1" customWidth="1"/>
    <col min="5382" max="5382" width="7.6640625" style="2" bestFit="1" customWidth="1"/>
    <col min="5383" max="5383" width="8.6640625" style="2" bestFit="1" customWidth="1"/>
    <col min="5384" max="5384" width="7.6640625" style="2" customWidth="1"/>
    <col min="5385" max="5385" width="8.6640625" style="2" customWidth="1"/>
    <col min="5386" max="5386" width="7.6640625" style="2" customWidth="1"/>
    <col min="5387" max="5387" width="8.6640625" style="2" customWidth="1"/>
    <col min="5388" max="5388" width="7.6640625" style="2" customWidth="1"/>
    <col min="5389" max="5389" width="8.6640625" style="2" customWidth="1"/>
    <col min="5390" max="5390" width="7.6640625" style="2" bestFit="1" customWidth="1"/>
    <col min="5391" max="5391" width="8" style="2" customWidth="1"/>
    <col min="5392" max="5393" width="7.6640625" style="2" bestFit="1" customWidth="1"/>
    <col min="5394" max="5632" width="8.77734375" style="2"/>
    <col min="5633" max="5633" width="3.77734375" style="2" bestFit="1" customWidth="1"/>
    <col min="5634" max="5634" width="4.77734375" style="2" bestFit="1" customWidth="1"/>
    <col min="5635" max="5635" width="55.5546875" style="2" customWidth="1"/>
    <col min="5636" max="5636" width="7.6640625" style="2" bestFit="1" customWidth="1"/>
    <col min="5637" max="5637" width="8.6640625" style="2" bestFit="1" customWidth="1"/>
    <col min="5638" max="5638" width="7.6640625" style="2" bestFit="1" customWidth="1"/>
    <col min="5639" max="5639" width="8.6640625" style="2" bestFit="1" customWidth="1"/>
    <col min="5640" max="5640" width="7.6640625" style="2" customWidth="1"/>
    <col min="5641" max="5641" width="8.6640625" style="2" customWidth="1"/>
    <col min="5642" max="5642" width="7.6640625" style="2" customWidth="1"/>
    <col min="5643" max="5643" width="8.6640625" style="2" customWidth="1"/>
    <col min="5644" max="5644" width="7.6640625" style="2" customWidth="1"/>
    <col min="5645" max="5645" width="8.6640625" style="2" customWidth="1"/>
    <col min="5646" max="5646" width="7.6640625" style="2" bestFit="1" customWidth="1"/>
    <col min="5647" max="5647" width="8" style="2" customWidth="1"/>
    <col min="5648" max="5649" width="7.6640625" style="2" bestFit="1" customWidth="1"/>
    <col min="5650" max="5888" width="8.77734375" style="2"/>
    <col min="5889" max="5889" width="3.77734375" style="2" bestFit="1" customWidth="1"/>
    <col min="5890" max="5890" width="4.77734375" style="2" bestFit="1" customWidth="1"/>
    <col min="5891" max="5891" width="55.5546875" style="2" customWidth="1"/>
    <col min="5892" max="5892" width="7.6640625" style="2" bestFit="1" customWidth="1"/>
    <col min="5893" max="5893" width="8.6640625" style="2" bestFit="1" customWidth="1"/>
    <col min="5894" max="5894" width="7.6640625" style="2" bestFit="1" customWidth="1"/>
    <col min="5895" max="5895" width="8.6640625" style="2" bestFit="1" customWidth="1"/>
    <col min="5896" max="5896" width="7.6640625" style="2" customWidth="1"/>
    <col min="5897" max="5897" width="8.6640625" style="2" customWidth="1"/>
    <col min="5898" max="5898" width="7.6640625" style="2" customWidth="1"/>
    <col min="5899" max="5899" width="8.6640625" style="2" customWidth="1"/>
    <col min="5900" max="5900" width="7.6640625" style="2" customWidth="1"/>
    <col min="5901" max="5901" width="8.6640625" style="2" customWidth="1"/>
    <col min="5902" max="5902" width="7.6640625" style="2" bestFit="1" customWidth="1"/>
    <col min="5903" max="5903" width="8" style="2" customWidth="1"/>
    <col min="5904" max="5905" width="7.6640625" style="2" bestFit="1" customWidth="1"/>
    <col min="5906" max="6144" width="8.77734375" style="2"/>
    <col min="6145" max="6145" width="3.77734375" style="2" bestFit="1" customWidth="1"/>
    <col min="6146" max="6146" width="4.77734375" style="2" bestFit="1" customWidth="1"/>
    <col min="6147" max="6147" width="55.5546875" style="2" customWidth="1"/>
    <col min="6148" max="6148" width="7.6640625" style="2" bestFit="1" customWidth="1"/>
    <col min="6149" max="6149" width="8.6640625" style="2" bestFit="1" customWidth="1"/>
    <col min="6150" max="6150" width="7.6640625" style="2" bestFit="1" customWidth="1"/>
    <col min="6151" max="6151" width="8.6640625" style="2" bestFit="1" customWidth="1"/>
    <col min="6152" max="6152" width="7.6640625" style="2" customWidth="1"/>
    <col min="6153" max="6153" width="8.6640625" style="2" customWidth="1"/>
    <col min="6154" max="6154" width="7.6640625" style="2" customWidth="1"/>
    <col min="6155" max="6155" width="8.6640625" style="2" customWidth="1"/>
    <col min="6156" max="6156" width="7.6640625" style="2" customWidth="1"/>
    <col min="6157" max="6157" width="8.6640625" style="2" customWidth="1"/>
    <col min="6158" max="6158" width="7.6640625" style="2" bestFit="1" customWidth="1"/>
    <col min="6159" max="6159" width="8" style="2" customWidth="1"/>
    <col min="6160" max="6161" width="7.6640625" style="2" bestFit="1" customWidth="1"/>
    <col min="6162" max="6400" width="8.77734375" style="2"/>
    <col min="6401" max="6401" width="3.77734375" style="2" bestFit="1" customWidth="1"/>
    <col min="6402" max="6402" width="4.77734375" style="2" bestFit="1" customWidth="1"/>
    <col min="6403" max="6403" width="55.5546875" style="2" customWidth="1"/>
    <col min="6404" max="6404" width="7.6640625" style="2" bestFit="1" customWidth="1"/>
    <col min="6405" max="6405" width="8.6640625" style="2" bestFit="1" customWidth="1"/>
    <col min="6406" max="6406" width="7.6640625" style="2" bestFit="1" customWidth="1"/>
    <col min="6407" max="6407" width="8.6640625" style="2" bestFit="1" customWidth="1"/>
    <col min="6408" max="6408" width="7.6640625" style="2" customWidth="1"/>
    <col min="6409" max="6409" width="8.6640625" style="2" customWidth="1"/>
    <col min="6410" max="6410" width="7.6640625" style="2" customWidth="1"/>
    <col min="6411" max="6411" width="8.6640625" style="2" customWidth="1"/>
    <col min="6412" max="6412" width="7.6640625" style="2" customWidth="1"/>
    <col min="6413" max="6413" width="8.6640625" style="2" customWidth="1"/>
    <col min="6414" max="6414" width="7.6640625" style="2" bestFit="1" customWidth="1"/>
    <col min="6415" max="6415" width="8" style="2" customWidth="1"/>
    <col min="6416" max="6417" width="7.6640625" style="2" bestFit="1" customWidth="1"/>
    <col min="6418" max="6656" width="8.77734375" style="2"/>
    <col min="6657" max="6657" width="3.77734375" style="2" bestFit="1" customWidth="1"/>
    <col min="6658" max="6658" width="4.77734375" style="2" bestFit="1" customWidth="1"/>
    <col min="6659" max="6659" width="55.5546875" style="2" customWidth="1"/>
    <col min="6660" max="6660" width="7.6640625" style="2" bestFit="1" customWidth="1"/>
    <col min="6661" max="6661" width="8.6640625" style="2" bestFit="1" customWidth="1"/>
    <col min="6662" max="6662" width="7.6640625" style="2" bestFit="1" customWidth="1"/>
    <col min="6663" max="6663" width="8.6640625" style="2" bestFit="1" customWidth="1"/>
    <col min="6664" max="6664" width="7.6640625" style="2" customWidth="1"/>
    <col min="6665" max="6665" width="8.6640625" style="2" customWidth="1"/>
    <col min="6666" max="6666" width="7.6640625" style="2" customWidth="1"/>
    <col min="6667" max="6667" width="8.6640625" style="2" customWidth="1"/>
    <col min="6668" max="6668" width="7.6640625" style="2" customWidth="1"/>
    <col min="6669" max="6669" width="8.6640625" style="2" customWidth="1"/>
    <col min="6670" max="6670" width="7.6640625" style="2" bestFit="1" customWidth="1"/>
    <col min="6671" max="6671" width="8" style="2" customWidth="1"/>
    <col min="6672" max="6673" width="7.6640625" style="2" bestFit="1" customWidth="1"/>
    <col min="6674" max="6912" width="8.77734375" style="2"/>
    <col min="6913" max="6913" width="3.77734375" style="2" bestFit="1" customWidth="1"/>
    <col min="6914" max="6914" width="4.77734375" style="2" bestFit="1" customWidth="1"/>
    <col min="6915" max="6915" width="55.5546875" style="2" customWidth="1"/>
    <col min="6916" max="6916" width="7.6640625" style="2" bestFit="1" customWidth="1"/>
    <col min="6917" max="6917" width="8.6640625" style="2" bestFit="1" customWidth="1"/>
    <col min="6918" max="6918" width="7.6640625" style="2" bestFit="1" customWidth="1"/>
    <col min="6919" max="6919" width="8.6640625" style="2" bestFit="1" customWidth="1"/>
    <col min="6920" max="6920" width="7.6640625" style="2" customWidth="1"/>
    <col min="6921" max="6921" width="8.6640625" style="2" customWidth="1"/>
    <col min="6922" max="6922" width="7.6640625" style="2" customWidth="1"/>
    <col min="6923" max="6923" width="8.6640625" style="2" customWidth="1"/>
    <col min="6924" max="6924" width="7.6640625" style="2" customWidth="1"/>
    <col min="6925" max="6925" width="8.6640625" style="2" customWidth="1"/>
    <col min="6926" max="6926" width="7.6640625" style="2" bestFit="1" customWidth="1"/>
    <col min="6927" max="6927" width="8" style="2" customWidth="1"/>
    <col min="6928" max="6929" width="7.6640625" style="2" bestFit="1" customWidth="1"/>
    <col min="6930" max="7168" width="8.77734375" style="2"/>
    <col min="7169" max="7169" width="3.77734375" style="2" bestFit="1" customWidth="1"/>
    <col min="7170" max="7170" width="4.77734375" style="2" bestFit="1" customWidth="1"/>
    <col min="7171" max="7171" width="55.5546875" style="2" customWidth="1"/>
    <col min="7172" max="7172" width="7.6640625" style="2" bestFit="1" customWidth="1"/>
    <col min="7173" max="7173" width="8.6640625" style="2" bestFit="1" customWidth="1"/>
    <col min="7174" max="7174" width="7.6640625" style="2" bestFit="1" customWidth="1"/>
    <col min="7175" max="7175" width="8.6640625" style="2" bestFit="1" customWidth="1"/>
    <col min="7176" max="7176" width="7.6640625" style="2" customWidth="1"/>
    <col min="7177" max="7177" width="8.6640625" style="2" customWidth="1"/>
    <col min="7178" max="7178" width="7.6640625" style="2" customWidth="1"/>
    <col min="7179" max="7179" width="8.6640625" style="2" customWidth="1"/>
    <col min="7180" max="7180" width="7.6640625" style="2" customWidth="1"/>
    <col min="7181" max="7181" width="8.6640625" style="2" customWidth="1"/>
    <col min="7182" max="7182" width="7.6640625" style="2" bestFit="1" customWidth="1"/>
    <col min="7183" max="7183" width="8" style="2" customWidth="1"/>
    <col min="7184" max="7185" width="7.6640625" style="2" bestFit="1" customWidth="1"/>
    <col min="7186" max="7424" width="8.77734375" style="2"/>
    <col min="7425" max="7425" width="3.77734375" style="2" bestFit="1" customWidth="1"/>
    <col min="7426" max="7426" width="4.77734375" style="2" bestFit="1" customWidth="1"/>
    <col min="7427" max="7427" width="55.5546875" style="2" customWidth="1"/>
    <col min="7428" max="7428" width="7.6640625" style="2" bestFit="1" customWidth="1"/>
    <col min="7429" max="7429" width="8.6640625" style="2" bestFit="1" customWidth="1"/>
    <col min="7430" max="7430" width="7.6640625" style="2" bestFit="1" customWidth="1"/>
    <col min="7431" max="7431" width="8.6640625" style="2" bestFit="1" customWidth="1"/>
    <col min="7432" max="7432" width="7.6640625" style="2" customWidth="1"/>
    <col min="7433" max="7433" width="8.6640625" style="2" customWidth="1"/>
    <col min="7434" max="7434" width="7.6640625" style="2" customWidth="1"/>
    <col min="7435" max="7435" width="8.6640625" style="2" customWidth="1"/>
    <col min="7436" max="7436" width="7.6640625" style="2" customWidth="1"/>
    <col min="7437" max="7437" width="8.6640625" style="2" customWidth="1"/>
    <col min="7438" max="7438" width="7.6640625" style="2" bestFit="1" customWidth="1"/>
    <col min="7439" max="7439" width="8" style="2" customWidth="1"/>
    <col min="7440" max="7441" width="7.6640625" style="2" bestFit="1" customWidth="1"/>
    <col min="7442" max="7680" width="8.77734375" style="2"/>
    <col min="7681" max="7681" width="3.77734375" style="2" bestFit="1" customWidth="1"/>
    <col min="7682" max="7682" width="4.77734375" style="2" bestFit="1" customWidth="1"/>
    <col min="7683" max="7683" width="55.5546875" style="2" customWidth="1"/>
    <col min="7684" max="7684" width="7.6640625" style="2" bestFit="1" customWidth="1"/>
    <col min="7685" max="7685" width="8.6640625" style="2" bestFit="1" customWidth="1"/>
    <col min="7686" max="7686" width="7.6640625" style="2" bestFit="1" customWidth="1"/>
    <col min="7687" max="7687" width="8.6640625" style="2" bestFit="1" customWidth="1"/>
    <col min="7688" max="7688" width="7.6640625" style="2" customWidth="1"/>
    <col min="7689" max="7689" width="8.6640625" style="2" customWidth="1"/>
    <col min="7690" max="7690" width="7.6640625" style="2" customWidth="1"/>
    <col min="7691" max="7691" width="8.6640625" style="2" customWidth="1"/>
    <col min="7692" max="7692" width="7.6640625" style="2" customWidth="1"/>
    <col min="7693" max="7693" width="8.6640625" style="2" customWidth="1"/>
    <col min="7694" max="7694" width="7.6640625" style="2" bestFit="1" customWidth="1"/>
    <col min="7695" max="7695" width="8" style="2" customWidth="1"/>
    <col min="7696" max="7697" width="7.6640625" style="2" bestFit="1" customWidth="1"/>
    <col min="7698" max="7936" width="8.77734375" style="2"/>
    <col min="7937" max="7937" width="3.77734375" style="2" bestFit="1" customWidth="1"/>
    <col min="7938" max="7938" width="4.77734375" style="2" bestFit="1" customWidth="1"/>
    <col min="7939" max="7939" width="55.5546875" style="2" customWidth="1"/>
    <col min="7940" max="7940" width="7.6640625" style="2" bestFit="1" customWidth="1"/>
    <col min="7941" max="7941" width="8.6640625" style="2" bestFit="1" customWidth="1"/>
    <col min="7942" max="7942" width="7.6640625" style="2" bestFit="1" customWidth="1"/>
    <col min="7943" max="7943" width="8.6640625" style="2" bestFit="1" customWidth="1"/>
    <col min="7944" max="7944" width="7.6640625" style="2" customWidth="1"/>
    <col min="7945" max="7945" width="8.6640625" style="2" customWidth="1"/>
    <col min="7946" max="7946" width="7.6640625" style="2" customWidth="1"/>
    <col min="7947" max="7947" width="8.6640625" style="2" customWidth="1"/>
    <col min="7948" max="7948" width="7.6640625" style="2" customWidth="1"/>
    <col min="7949" max="7949" width="8.6640625" style="2" customWidth="1"/>
    <col min="7950" max="7950" width="7.6640625" style="2" bestFit="1" customWidth="1"/>
    <col min="7951" max="7951" width="8" style="2" customWidth="1"/>
    <col min="7952" max="7953" width="7.6640625" style="2" bestFit="1" customWidth="1"/>
    <col min="7954" max="8192" width="8.77734375" style="2"/>
    <col min="8193" max="8193" width="3.77734375" style="2" bestFit="1" customWidth="1"/>
    <col min="8194" max="8194" width="4.77734375" style="2" bestFit="1" customWidth="1"/>
    <col min="8195" max="8195" width="55.5546875" style="2" customWidth="1"/>
    <col min="8196" max="8196" width="7.6640625" style="2" bestFit="1" customWidth="1"/>
    <col min="8197" max="8197" width="8.6640625" style="2" bestFit="1" customWidth="1"/>
    <col min="8198" max="8198" width="7.6640625" style="2" bestFit="1" customWidth="1"/>
    <col min="8199" max="8199" width="8.6640625" style="2" bestFit="1" customWidth="1"/>
    <col min="8200" max="8200" width="7.6640625" style="2" customWidth="1"/>
    <col min="8201" max="8201" width="8.6640625" style="2" customWidth="1"/>
    <col min="8202" max="8202" width="7.6640625" style="2" customWidth="1"/>
    <col min="8203" max="8203" width="8.6640625" style="2" customWidth="1"/>
    <col min="8204" max="8204" width="7.6640625" style="2" customWidth="1"/>
    <col min="8205" max="8205" width="8.6640625" style="2" customWidth="1"/>
    <col min="8206" max="8206" width="7.6640625" style="2" bestFit="1" customWidth="1"/>
    <col min="8207" max="8207" width="8" style="2" customWidth="1"/>
    <col min="8208" max="8209" width="7.6640625" style="2" bestFit="1" customWidth="1"/>
    <col min="8210" max="8448" width="8.77734375" style="2"/>
    <col min="8449" max="8449" width="3.77734375" style="2" bestFit="1" customWidth="1"/>
    <col min="8450" max="8450" width="4.77734375" style="2" bestFit="1" customWidth="1"/>
    <col min="8451" max="8451" width="55.5546875" style="2" customWidth="1"/>
    <col min="8452" max="8452" width="7.6640625" style="2" bestFit="1" customWidth="1"/>
    <col min="8453" max="8453" width="8.6640625" style="2" bestFit="1" customWidth="1"/>
    <col min="8454" max="8454" width="7.6640625" style="2" bestFit="1" customWidth="1"/>
    <col min="8455" max="8455" width="8.6640625" style="2" bestFit="1" customWidth="1"/>
    <col min="8456" max="8456" width="7.6640625" style="2" customWidth="1"/>
    <col min="8457" max="8457" width="8.6640625" style="2" customWidth="1"/>
    <col min="8458" max="8458" width="7.6640625" style="2" customWidth="1"/>
    <col min="8459" max="8459" width="8.6640625" style="2" customWidth="1"/>
    <col min="8460" max="8460" width="7.6640625" style="2" customWidth="1"/>
    <col min="8461" max="8461" width="8.6640625" style="2" customWidth="1"/>
    <col min="8462" max="8462" width="7.6640625" style="2" bestFit="1" customWidth="1"/>
    <col min="8463" max="8463" width="8" style="2" customWidth="1"/>
    <col min="8464" max="8465" width="7.6640625" style="2" bestFit="1" customWidth="1"/>
    <col min="8466" max="8704" width="8.77734375" style="2"/>
    <col min="8705" max="8705" width="3.77734375" style="2" bestFit="1" customWidth="1"/>
    <col min="8706" max="8706" width="4.77734375" style="2" bestFit="1" customWidth="1"/>
    <col min="8707" max="8707" width="55.5546875" style="2" customWidth="1"/>
    <col min="8708" max="8708" width="7.6640625" style="2" bestFit="1" customWidth="1"/>
    <col min="8709" max="8709" width="8.6640625" style="2" bestFit="1" customWidth="1"/>
    <col min="8710" max="8710" width="7.6640625" style="2" bestFit="1" customWidth="1"/>
    <col min="8711" max="8711" width="8.6640625" style="2" bestFit="1" customWidth="1"/>
    <col min="8712" max="8712" width="7.6640625" style="2" customWidth="1"/>
    <col min="8713" max="8713" width="8.6640625" style="2" customWidth="1"/>
    <col min="8714" max="8714" width="7.6640625" style="2" customWidth="1"/>
    <col min="8715" max="8715" width="8.6640625" style="2" customWidth="1"/>
    <col min="8716" max="8716" width="7.6640625" style="2" customWidth="1"/>
    <col min="8717" max="8717" width="8.6640625" style="2" customWidth="1"/>
    <col min="8718" max="8718" width="7.6640625" style="2" bestFit="1" customWidth="1"/>
    <col min="8719" max="8719" width="8" style="2" customWidth="1"/>
    <col min="8720" max="8721" width="7.6640625" style="2" bestFit="1" customWidth="1"/>
    <col min="8722" max="8960" width="8.77734375" style="2"/>
    <col min="8961" max="8961" width="3.77734375" style="2" bestFit="1" customWidth="1"/>
    <col min="8962" max="8962" width="4.77734375" style="2" bestFit="1" customWidth="1"/>
    <col min="8963" max="8963" width="55.5546875" style="2" customWidth="1"/>
    <col min="8964" max="8964" width="7.6640625" style="2" bestFit="1" customWidth="1"/>
    <col min="8965" max="8965" width="8.6640625" style="2" bestFit="1" customWidth="1"/>
    <col min="8966" max="8966" width="7.6640625" style="2" bestFit="1" customWidth="1"/>
    <col min="8967" max="8967" width="8.6640625" style="2" bestFit="1" customWidth="1"/>
    <col min="8968" max="8968" width="7.6640625" style="2" customWidth="1"/>
    <col min="8969" max="8969" width="8.6640625" style="2" customWidth="1"/>
    <col min="8970" max="8970" width="7.6640625" style="2" customWidth="1"/>
    <col min="8971" max="8971" width="8.6640625" style="2" customWidth="1"/>
    <col min="8972" max="8972" width="7.6640625" style="2" customWidth="1"/>
    <col min="8973" max="8973" width="8.6640625" style="2" customWidth="1"/>
    <col min="8974" max="8974" width="7.6640625" style="2" bestFit="1" customWidth="1"/>
    <col min="8975" max="8975" width="8" style="2" customWidth="1"/>
    <col min="8976" max="8977" width="7.6640625" style="2" bestFit="1" customWidth="1"/>
    <col min="8978" max="9216" width="8.77734375" style="2"/>
    <col min="9217" max="9217" width="3.77734375" style="2" bestFit="1" customWidth="1"/>
    <col min="9218" max="9218" width="4.77734375" style="2" bestFit="1" customWidth="1"/>
    <col min="9219" max="9219" width="55.5546875" style="2" customWidth="1"/>
    <col min="9220" max="9220" width="7.6640625" style="2" bestFit="1" customWidth="1"/>
    <col min="9221" max="9221" width="8.6640625" style="2" bestFit="1" customWidth="1"/>
    <col min="9222" max="9222" width="7.6640625" style="2" bestFit="1" customWidth="1"/>
    <col min="9223" max="9223" width="8.6640625" style="2" bestFit="1" customWidth="1"/>
    <col min="9224" max="9224" width="7.6640625" style="2" customWidth="1"/>
    <col min="9225" max="9225" width="8.6640625" style="2" customWidth="1"/>
    <col min="9226" max="9226" width="7.6640625" style="2" customWidth="1"/>
    <col min="9227" max="9227" width="8.6640625" style="2" customWidth="1"/>
    <col min="9228" max="9228" width="7.6640625" style="2" customWidth="1"/>
    <col min="9229" max="9229" width="8.6640625" style="2" customWidth="1"/>
    <col min="9230" max="9230" width="7.6640625" style="2" bestFit="1" customWidth="1"/>
    <col min="9231" max="9231" width="8" style="2" customWidth="1"/>
    <col min="9232" max="9233" width="7.6640625" style="2" bestFit="1" customWidth="1"/>
    <col min="9234" max="9472" width="8.77734375" style="2"/>
    <col min="9473" max="9473" width="3.77734375" style="2" bestFit="1" customWidth="1"/>
    <col min="9474" max="9474" width="4.77734375" style="2" bestFit="1" customWidth="1"/>
    <col min="9475" max="9475" width="55.5546875" style="2" customWidth="1"/>
    <col min="9476" max="9476" width="7.6640625" style="2" bestFit="1" customWidth="1"/>
    <col min="9477" max="9477" width="8.6640625" style="2" bestFit="1" customWidth="1"/>
    <col min="9478" max="9478" width="7.6640625" style="2" bestFit="1" customWidth="1"/>
    <col min="9479" max="9479" width="8.6640625" style="2" bestFit="1" customWidth="1"/>
    <col min="9480" max="9480" width="7.6640625" style="2" customWidth="1"/>
    <col min="9481" max="9481" width="8.6640625" style="2" customWidth="1"/>
    <col min="9482" max="9482" width="7.6640625" style="2" customWidth="1"/>
    <col min="9483" max="9483" width="8.6640625" style="2" customWidth="1"/>
    <col min="9484" max="9484" width="7.6640625" style="2" customWidth="1"/>
    <col min="9485" max="9485" width="8.6640625" style="2" customWidth="1"/>
    <col min="9486" max="9486" width="7.6640625" style="2" bestFit="1" customWidth="1"/>
    <col min="9487" max="9487" width="8" style="2" customWidth="1"/>
    <col min="9488" max="9489" width="7.6640625" style="2" bestFit="1" customWidth="1"/>
    <col min="9490" max="9728" width="8.77734375" style="2"/>
    <col min="9729" max="9729" width="3.77734375" style="2" bestFit="1" customWidth="1"/>
    <col min="9730" max="9730" width="4.77734375" style="2" bestFit="1" customWidth="1"/>
    <col min="9731" max="9731" width="55.5546875" style="2" customWidth="1"/>
    <col min="9732" max="9732" width="7.6640625" style="2" bestFit="1" customWidth="1"/>
    <col min="9733" max="9733" width="8.6640625" style="2" bestFit="1" customWidth="1"/>
    <col min="9734" max="9734" width="7.6640625" style="2" bestFit="1" customWidth="1"/>
    <col min="9735" max="9735" width="8.6640625" style="2" bestFit="1" customWidth="1"/>
    <col min="9736" max="9736" width="7.6640625" style="2" customWidth="1"/>
    <col min="9737" max="9737" width="8.6640625" style="2" customWidth="1"/>
    <col min="9738" max="9738" width="7.6640625" style="2" customWidth="1"/>
    <col min="9739" max="9739" width="8.6640625" style="2" customWidth="1"/>
    <col min="9740" max="9740" width="7.6640625" style="2" customWidth="1"/>
    <col min="9741" max="9741" width="8.6640625" style="2" customWidth="1"/>
    <col min="9742" max="9742" width="7.6640625" style="2" bestFit="1" customWidth="1"/>
    <col min="9743" max="9743" width="8" style="2" customWidth="1"/>
    <col min="9744" max="9745" width="7.6640625" style="2" bestFit="1" customWidth="1"/>
    <col min="9746" max="9984" width="8.77734375" style="2"/>
    <col min="9985" max="9985" width="3.77734375" style="2" bestFit="1" customWidth="1"/>
    <col min="9986" max="9986" width="4.77734375" style="2" bestFit="1" customWidth="1"/>
    <col min="9987" max="9987" width="55.5546875" style="2" customWidth="1"/>
    <col min="9988" max="9988" width="7.6640625" style="2" bestFit="1" customWidth="1"/>
    <col min="9989" max="9989" width="8.6640625" style="2" bestFit="1" customWidth="1"/>
    <col min="9990" max="9990" width="7.6640625" style="2" bestFit="1" customWidth="1"/>
    <col min="9991" max="9991" width="8.6640625" style="2" bestFit="1" customWidth="1"/>
    <col min="9992" max="9992" width="7.6640625" style="2" customWidth="1"/>
    <col min="9993" max="9993" width="8.6640625" style="2" customWidth="1"/>
    <col min="9994" max="9994" width="7.6640625" style="2" customWidth="1"/>
    <col min="9995" max="9995" width="8.6640625" style="2" customWidth="1"/>
    <col min="9996" max="9996" width="7.6640625" style="2" customWidth="1"/>
    <col min="9997" max="9997" width="8.6640625" style="2" customWidth="1"/>
    <col min="9998" max="9998" width="7.6640625" style="2" bestFit="1" customWidth="1"/>
    <col min="9999" max="9999" width="8" style="2" customWidth="1"/>
    <col min="10000" max="10001" width="7.6640625" style="2" bestFit="1" customWidth="1"/>
    <col min="10002" max="10240" width="8.77734375" style="2"/>
    <col min="10241" max="10241" width="3.77734375" style="2" bestFit="1" customWidth="1"/>
    <col min="10242" max="10242" width="4.77734375" style="2" bestFit="1" customWidth="1"/>
    <col min="10243" max="10243" width="55.5546875" style="2" customWidth="1"/>
    <col min="10244" max="10244" width="7.6640625" style="2" bestFit="1" customWidth="1"/>
    <col min="10245" max="10245" width="8.6640625" style="2" bestFit="1" customWidth="1"/>
    <col min="10246" max="10246" width="7.6640625" style="2" bestFit="1" customWidth="1"/>
    <col min="10247" max="10247" width="8.6640625" style="2" bestFit="1" customWidth="1"/>
    <col min="10248" max="10248" width="7.6640625" style="2" customWidth="1"/>
    <col min="10249" max="10249" width="8.6640625" style="2" customWidth="1"/>
    <col min="10250" max="10250" width="7.6640625" style="2" customWidth="1"/>
    <col min="10251" max="10251" width="8.6640625" style="2" customWidth="1"/>
    <col min="10252" max="10252" width="7.6640625" style="2" customWidth="1"/>
    <col min="10253" max="10253" width="8.6640625" style="2" customWidth="1"/>
    <col min="10254" max="10254" width="7.6640625" style="2" bestFit="1" customWidth="1"/>
    <col min="10255" max="10255" width="8" style="2" customWidth="1"/>
    <col min="10256" max="10257" width="7.6640625" style="2" bestFit="1" customWidth="1"/>
    <col min="10258" max="10496" width="8.77734375" style="2"/>
    <col min="10497" max="10497" width="3.77734375" style="2" bestFit="1" customWidth="1"/>
    <col min="10498" max="10498" width="4.77734375" style="2" bestFit="1" customWidth="1"/>
    <col min="10499" max="10499" width="55.5546875" style="2" customWidth="1"/>
    <col min="10500" max="10500" width="7.6640625" style="2" bestFit="1" customWidth="1"/>
    <col min="10501" max="10501" width="8.6640625" style="2" bestFit="1" customWidth="1"/>
    <col min="10502" max="10502" width="7.6640625" style="2" bestFit="1" customWidth="1"/>
    <col min="10503" max="10503" width="8.6640625" style="2" bestFit="1" customWidth="1"/>
    <col min="10504" max="10504" width="7.6640625" style="2" customWidth="1"/>
    <col min="10505" max="10505" width="8.6640625" style="2" customWidth="1"/>
    <col min="10506" max="10506" width="7.6640625" style="2" customWidth="1"/>
    <col min="10507" max="10507" width="8.6640625" style="2" customWidth="1"/>
    <col min="10508" max="10508" width="7.6640625" style="2" customWidth="1"/>
    <col min="10509" max="10509" width="8.6640625" style="2" customWidth="1"/>
    <col min="10510" max="10510" width="7.6640625" style="2" bestFit="1" customWidth="1"/>
    <col min="10511" max="10511" width="8" style="2" customWidth="1"/>
    <col min="10512" max="10513" width="7.6640625" style="2" bestFit="1" customWidth="1"/>
    <col min="10514" max="10752" width="8.77734375" style="2"/>
    <col min="10753" max="10753" width="3.77734375" style="2" bestFit="1" customWidth="1"/>
    <col min="10754" max="10754" width="4.77734375" style="2" bestFit="1" customWidth="1"/>
    <col min="10755" max="10755" width="55.5546875" style="2" customWidth="1"/>
    <col min="10756" max="10756" width="7.6640625" style="2" bestFit="1" customWidth="1"/>
    <col min="10757" max="10757" width="8.6640625" style="2" bestFit="1" customWidth="1"/>
    <col min="10758" max="10758" width="7.6640625" style="2" bestFit="1" customWidth="1"/>
    <col min="10759" max="10759" width="8.6640625" style="2" bestFit="1" customWidth="1"/>
    <col min="10760" max="10760" width="7.6640625" style="2" customWidth="1"/>
    <col min="10761" max="10761" width="8.6640625" style="2" customWidth="1"/>
    <col min="10762" max="10762" width="7.6640625" style="2" customWidth="1"/>
    <col min="10763" max="10763" width="8.6640625" style="2" customWidth="1"/>
    <col min="10764" max="10764" width="7.6640625" style="2" customWidth="1"/>
    <col min="10765" max="10765" width="8.6640625" style="2" customWidth="1"/>
    <col min="10766" max="10766" width="7.6640625" style="2" bestFit="1" customWidth="1"/>
    <col min="10767" max="10767" width="8" style="2" customWidth="1"/>
    <col min="10768" max="10769" width="7.6640625" style="2" bestFit="1" customWidth="1"/>
    <col min="10770" max="11008" width="8.77734375" style="2"/>
    <col min="11009" max="11009" width="3.77734375" style="2" bestFit="1" customWidth="1"/>
    <col min="11010" max="11010" width="4.77734375" style="2" bestFit="1" customWidth="1"/>
    <col min="11011" max="11011" width="55.5546875" style="2" customWidth="1"/>
    <col min="11012" max="11012" width="7.6640625" style="2" bestFit="1" customWidth="1"/>
    <col min="11013" max="11013" width="8.6640625" style="2" bestFit="1" customWidth="1"/>
    <col min="11014" max="11014" width="7.6640625" style="2" bestFit="1" customWidth="1"/>
    <col min="11015" max="11015" width="8.6640625" style="2" bestFit="1" customWidth="1"/>
    <col min="11016" max="11016" width="7.6640625" style="2" customWidth="1"/>
    <col min="11017" max="11017" width="8.6640625" style="2" customWidth="1"/>
    <col min="11018" max="11018" width="7.6640625" style="2" customWidth="1"/>
    <col min="11019" max="11019" width="8.6640625" style="2" customWidth="1"/>
    <col min="11020" max="11020" width="7.6640625" style="2" customWidth="1"/>
    <col min="11021" max="11021" width="8.6640625" style="2" customWidth="1"/>
    <col min="11022" max="11022" width="7.6640625" style="2" bestFit="1" customWidth="1"/>
    <col min="11023" max="11023" width="8" style="2" customWidth="1"/>
    <col min="11024" max="11025" width="7.6640625" style="2" bestFit="1" customWidth="1"/>
    <col min="11026" max="11264" width="8.77734375" style="2"/>
    <col min="11265" max="11265" width="3.77734375" style="2" bestFit="1" customWidth="1"/>
    <col min="11266" max="11266" width="4.77734375" style="2" bestFit="1" customWidth="1"/>
    <col min="11267" max="11267" width="55.5546875" style="2" customWidth="1"/>
    <col min="11268" max="11268" width="7.6640625" style="2" bestFit="1" customWidth="1"/>
    <col min="11269" max="11269" width="8.6640625" style="2" bestFit="1" customWidth="1"/>
    <col min="11270" max="11270" width="7.6640625" style="2" bestFit="1" customWidth="1"/>
    <col min="11271" max="11271" width="8.6640625" style="2" bestFit="1" customWidth="1"/>
    <col min="11272" max="11272" width="7.6640625" style="2" customWidth="1"/>
    <col min="11273" max="11273" width="8.6640625" style="2" customWidth="1"/>
    <col min="11274" max="11274" width="7.6640625" style="2" customWidth="1"/>
    <col min="11275" max="11275" width="8.6640625" style="2" customWidth="1"/>
    <col min="11276" max="11276" width="7.6640625" style="2" customWidth="1"/>
    <col min="11277" max="11277" width="8.6640625" style="2" customWidth="1"/>
    <col min="11278" max="11278" width="7.6640625" style="2" bestFit="1" customWidth="1"/>
    <col min="11279" max="11279" width="8" style="2" customWidth="1"/>
    <col min="11280" max="11281" width="7.6640625" style="2" bestFit="1" customWidth="1"/>
    <col min="11282" max="11520" width="8.77734375" style="2"/>
    <col min="11521" max="11521" width="3.77734375" style="2" bestFit="1" customWidth="1"/>
    <col min="11522" max="11522" width="4.77734375" style="2" bestFit="1" customWidth="1"/>
    <col min="11523" max="11523" width="55.5546875" style="2" customWidth="1"/>
    <col min="11524" max="11524" width="7.6640625" style="2" bestFit="1" customWidth="1"/>
    <col min="11525" max="11525" width="8.6640625" style="2" bestFit="1" customWidth="1"/>
    <col min="11526" max="11526" width="7.6640625" style="2" bestFit="1" customWidth="1"/>
    <col min="11527" max="11527" width="8.6640625" style="2" bestFit="1" customWidth="1"/>
    <col min="11528" max="11528" width="7.6640625" style="2" customWidth="1"/>
    <col min="11529" max="11529" width="8.6640625" style="2" customWidth="1"/>
    <col min="11530" max="11530" width="7.6640625" style="2" customWidth="1"/>
    <col min="11531" max="11531" width="8.6640625" style="2" customWidth="1"/>
    <col min="11532" max="11532" width="7.6640625" style="2" customWidth="1"/>
    <col min="11533" max="11533" width="8.6640625" style="2" customWidth="1"/>
    <col min="11534" max="11534" width="7.6640625" style="2" bestFit="1" customWidth="1"/>
    <col min="11535" max="11535" width="8" style="2" customWidth="1"/>
    <col min="11536" max="11537" width="7.6640625" style="2" bestFit="1" customWidth="1"/>
    <col min="11538" max="11776" width="8.77734375" style="2"/>
    <col min="11777" max="11777" width="3.77734375" style="2" bestFit="1" customWidth="1"/>
    <col min="11778" max="11778" width="4.77734375" style="2" bestFit="1" customWidth="1"/>
    <col min="11779" max="11779" width="55.5546875" style="2" customWidth="1"/>
    <col min="11780" max="11780" width="7.6640625" style="2" bestFit="1" customWidth="1"/>
    <col min="11781" max="11781" width="8.6640625" style="2" bestFit="1" customWidth="1"/>
    <col min="11782" max="11782" width="7.6640625" style="2" bestFit="1" customWidth="1"/>
    <col min="11783" max="11783" width="8.6640625" style="2" bestFit="1" customWidth="1"/>
    <col min="11784" max="11784" width="7.6640625" style="2" customWidth="1"/>
    <col min="11785" max="11785" width="8.6640625" style="2" customWidth="1"/>
    <col min="11786" max="11786" width="7.6640625" style="2" customWidth="1"/>
    <col min="11787" max="11787" width="8.6640625" style="2" customWidth="1"/>
    <col min="11788" max="11788" width="7.6640625" style="2" customWidth="1"/>
    <col min="11789" max="11789" width="8.6640625" style="2" customWidth="1"/>
    <col min="11790" max="11790" width="7.6640625" style="2" bestFit="1" customWidth="1"/>
    <col min="11791" max="11791" width="8" style="2" customWidth="1"/>
    <col min="11792" max="11793" width="7.6640625" style="2" bestFit="1" customWidth="1"/>
    <col min="11794" max="12032" width="8.77734375" style="2"/>
    <col min="12033" max="12033" width="3.77734375" style="2" bestFit="1" customWidth="1"/>
    <col min="12034" max="12034" width="4.77734375" style="2" bestFit="1" customWidth="1"/>
    <col min="12035" max="12035" width="55.5546875" style="2" customWidth="1"/>
    <col min="12036" max="12036" width="7.6640625" style="2" bestFit="1" customWidth="1"/>
    <col min="12037" max="12037" width="8.6640625" style="2" bestFit="1" customWidth="1"/>
    <col min="12038" max="12038" width="7.6640625" style="2" bestFit="1" customWidth="1"/>
    <col min="12039" max="12039" width="8.6640625" style="2" bestFit="1" customWidth="1"/>
    <col min="12040" max="12040" width="7.6640625" style="2" customWidth="1"/>
    <col min="12041" max="12041" width="8.6640625" style="2" customWidth="1"/>
    <col min="12042" max="12042" width="7.6640625" style="2" customWidth="1"/>
    <col min="12043" max="12043" width="8.6640625" style="2" customWidth="1"/>
    <col min="12044" max="12044" width="7.6640625" style="2" customWidth="1"/>
    <col min="12045" max="12045" width="8.6640625" style="2" customWidth="1"/>
    <col min="12046" max="12046" width="7.6640625" style="2" bestFit="1" customWidth="1"/>
    <col min="12047" max="12047" width="8" style="2" customWidth="1"/>
    <col min="12048" max="12049" width="7.6640625" style="2" bestFit="1" customWidth="1"/>
    <col min="12050" max="12288" width="8.77734375" style="2"/>
    <col min="12289" max="12289" width="3.77734375" style="2" bestFit="1" customWidth="1"/>
    <col min="12290" max="12290" width="4.77734375" style="2" bestFit="1" customWidth="1"/>
    <col min="12291" max="12291" width="55.5546875" style="2" customWidth="1"/>
    <col min="12292" max="12292" width="7.6640625" style="2" bestFit="1" customWidth="1"/>
    <col min="12293" max="12293" width="8.6640625" style="2" bestFit="1" customWidth="1"/>
    <col min="12294" max="12294" width="7.6640625" style="2" bestFit="1" customWidth="1"/>
    <col min="12295" max="12295" width="8.6640625" style="2" bestFit="1" customWidth="1"/>
    <col min="12296" max="12296" width="7.6640625" style="2" customWidth="1"/>
    <col min="12297" max="12297" width="8.6640625" style="2" customWidth="1"/>
    <col min="12298" max="12298" width="7.6640625" style="2" customWidth="1"/>
    <col min="12299" max="12299" width="8.6640625" style="2" customWidth="1"/>
    <col min="12300" max="12300" width="7.6640625" style="2" customWidth="1"/>
    <col min="12301" max="12301" width="8.6640625" style="2" customWidth="1"/>
    <col min="12302" max="12302" width="7.6640625" style="2" bestFit="1" customWidth="1"/>
    <col min="12303" max="12303" width="8" style="2" customWidth="1"/>
    <col min="12304" max="12305" width="7.6640625" style="2" bestFit="1" customWidth="1"/>
    <col min="12306" max="12544" width="8.77734375" style="2"/>
    <col min="12545" max="12545" width="3.77734375" style="2" bestFit="1" customWidth="1"/>
    <col min="12546" max="12546" width="4.77734375" style="2" bestFit="1" customWidth="1"/>
    <col min="12547" max="12547" width="55.5546875" style="2" customWidth="1"/>
    <col min="12548" max="12548" width="7.6640625" style="2" bestFit="1" customWidth="1"/>
    <col min="12549" max="12549" width="8.6640625" style="2" bestFit="1" customWidth="1"/>
    <col min="12550" max="12550" width="7.6640625" style="2" bestFit="1" customWidth="1"/>
    <col min="12551" max="12551" width="8.6640625" style="2" bestFit="1" customWidth="1"/>
    <col min="12552" max="12552" width="7.6640625" style="2" customWidth="1"/>
    <col min="12553" max="12553" width="8.6640625" style="2" customWidth="1"/>
    <col min="12554" max="12554" width="7.6640625" style="2" customWidth="1"/>
    <col min="12555" max="12555" width="8.6640625" style="2" customWidth="1"/>
    <col min="12556" max="12556" width="7.6640625" style="2" customWidth="1"/>
    <col min="12557" max="12557" width="8.6640625" style="2" customWidth="1"/>
    <col min="12558" max="12558" width="7.6640625" style="2" bestFit="1" customWidth="1"/>
    <col min="12559" max="12559" width="8" style="2" customWidth="1"/>
    <col min="12560" max="12561" width="7.6640625" style="2" bestFit="1" customWidth="1"/>
    <col min="12562" max="12800" width="8.77734375" style="2"/>
    <col min="12801" max="12801" width="3.77734375" style="2" bestFit="1" customWidth="1"/>
    <col min="12802" max="12802" width="4.77734375" style="2" bestFit="1" customWidth="1"/>
    <col min="12803" max="12803" width="55.5546875" style="2" customWidth="1"/>
    <col min="12804" max="12804" width="7.6640625" style="2" bestFit="1" customWidth="1"/>
    <col min="12805" max="12805" width="8.6640625" style="2" bestFit="1" customWidth="1"/>
    <col min="12806" max="12806" width="7.6640625" style="2" bestFit="1" customWidth="1"/>
    <col min="12807" max="12807" width="8.6640625" style="2" bestFit="1" customWidth="1"/>
    <col min="12808" max="12808" width="7.6640625" style="2" customWidth="1"/>
    <col min="12809" max="12809" width="8.6640625" style="2" customWidth="1"/>
    <col min="12810" max="12810" width="7.6640625" style="2" customWidth="1"/>
    <col min="12811" max="12811" width="8.6640625" style="2" customWidth="1"/>
    <col min="12812" max="12812" width="7.6640625" style="2" customWidth="1"/>
    <col min="12813" max="12813" width="8.6640625" style="2" customWidth="1"/>
    <col min="12814" max="12814" width="7.6640625" style="2" bestFit="1" customWidth="1"/>
    <col min="12815" max="12815" width="8" style="2" customWidth="1"/>
    <col min="12816" max="12817" width="7.6640625" style="2" bestFit="1" customWidth="1"/>
    <col min="12818" max="13056" width="8.77734375" style="2"/>
    <col min="13057" max="13057" width="3.77734375" style="2" bestFit="1" customWidth="1"/>
    <col min="13058" max="13058" width="4.77734375" style="2" bestFit="1" customWidth="1"/>
    <col min="13059" max="13059" width="55.5546875" style="2" customWidth="1"/>
    <col min="13060" max="13060" width="7.6640625" style="2" bestFit="1" customWidth="1"/>
    <col min="13061" max="13061" width="8.6640625" style="2" bestFit="1" customWidth="1"/>
    <col min="13062" max="13062" width="7.6640625" style="2" bestFit="1" customWidth="1"/>
    <col min="13063" max="13063" width="8.6640625" style="2" bestFit="1" customWidth="1"/>
    <col min="13064" max="13064" width="7.6640625" style="2" customWidth="1"/>
    <col min="13065" max="13065" width="8.6640625" style="2" customWidth="1"/>
    <col min="13066" max="13066" width="7.6640625" style="2" customWidth="1"/>
    <col min="13067" max="13067" width="8.6640625" style="2" customWidth="1"/>
    <col min="13068" max="13068" width="7.6640625" style="2" customWidth="1"/>
    <col min="13069" max="13069" width="8.6640625" style="2" customWidth="1"/>
    <col min="13070" max="13070" width="7.6640625" style="2" bestFit="1" customWidth="1"/>
    <col min="13071" max="13071" width="8" style="2" customWidth="1"/>
    <col min="13072" max="13073" width="7.6640625" style="2" bestFit="1" customWidth="1"/>
    <col min="13074" max="13312" width="8.77734375" style="2"/>
    <col min="13313" max="13313" width="3.77734375" style="2" bestFit="1" customWidth="1"/>
    <col min="13314" max="13314" width="4.77734375" style="2" bestFit="1" customWidth="1"/>
    <col min="13315" max="13315" width="55.5546875" style="2" customWidth="1"/>
    <col min="13316" max="13316" width="7.6640625" style="2" bestFit="1" customWidth="1"/>
    <col min="13317" max="13317" width="8.6640625" style="2" bestFit="1" customWidth="1"/>
    <col min="13318" max="13318" width="7.6640625" style="2" bestFit="1" customWidth="1"/>
    <col min="13319" max="13319" width="8.6640625" style="2" bestFit="1" customWidth="1"/>
    <col min="13320" max="13320" width="7.6640625" style="2" customWidth="1"/>
    <col min="13321" max="13321" width="8.6640625" style="2" customWidth="1"/>
    <col min="13322" max="13322" width="7.6640625" style="2" customWidth="1"/>
    <col min="13323" max="13323" width="8.6640625" style="2" customWidth="1"/>
    <col min="13324" max="13324" width="7.6640625" style="2" customWidth="1"/>
    <col min="13325" max="13325" width="8.6640625" style="2" customWidth="1"/>
    <col min="13326" max="13326" width="7.6640625" style="2" bestFit="1" customWidth="1"/>
    <col min="13327" max="13327" width="8" style="2" customWidth="1"/>
    <col min="13328" max="13329" width="7.6640625" style="2" bestFit="1" customWidth="1"/>
    <col min="13330" max="13568" width="8.77734375" style="2"/>
    <col min="13569" max="13569" width="3.77734375" style="2" bestFit="1" customWidth="1"/>
    <col min="13570" max="13570" width="4.77734375" style="2" bestFit="1" customWidth="1"/>
    <col min="13571" max="13571" width="55.5546875" style="2" customWidth="1"/>
    <col min="13572" max="13572" width="7.6640625" style="2" bestFit="1" customWidth="1"/>
    <col min="13573" max="13573" width="8.6640625" style="2" bestFit="1" customWidth="1"/>
    <col min="13574" max="13574" width="7.6640625" style="2" bestFit="1" customWidth="1"/>
    <col min="13575" max="13575" width="8.6640625" style="2" bestFit="1" customWidth="1"/>
    <col min="13576" max="13576" width="7.6640625" style="2" customWidth="1"/>
    <col min="13577" max="13577" width="8.6640625" style="2" customWidth="1"/>
    <col min="13578" max="13578" width="7.6640625" style="2" customWidth="1"/>
    <col min="13579" max="13579" width="8.6640625" style="2" customWidth="1"/>
    <col min="13580" max="13580" width="7.6640625" style="2" customWidth="1"/>
    <col min="13581" max="13581" width="8.6640625" style="2" customWidth="1"/>
    <col min="13582" max="13582" width="7.6640625" style="2" bestFit="1" customWidth="1"/>
    <col min="13583" max="13583" width="8" style="2" customWidth="1"/>
    <col min="13584" max="13585" width="7.6640625" style="2" bestFit="1" customWidth="1"/>
    <col min="13586" max="13824" width="8.77734375" style="2"/>
    <col min="13825" max="13825" width="3.77734375" style="2" bestFit="1" customWidth="1"/>
    <col min="13826" max="13826" width="4.77734375" style="2" bestFit="1" customWidth="1"/>
    <col min="13827" max="13827" width="55.5546875" style="2" customWidth="1"/>
    <col min="13828" max="13828" width="7.6640625" style="2" bestFit="1" customWidth="1"/>
    <col min="13829" max="13829" width="8.6640625" style="2" bestFit="1" customWidth="1"/>
    <col min="13830" max="13830" width="7.6640625" style="2" bestFit="1" customWidth="1"/>
    <col min="13831" max="13831" width="8.6640625" style="2" bestFit="1" customWidth="1"/>
    <col min="13832" max="13832" width="7.6640625" style="2" customWidth="1"/>
    <col min="13833" max="13833" width="8.6640625" style="2" customWidth="1"/>
    <col min="13834" max="13834" width="7.6640625" style="2" customWidth="1"/>
    <col min="13835" max="13835" width="8.6640625" style="2" customWidth="1"/>
    <col min="13836" max="13836" width="7.6640625" style="2" customWidth="1"/>
    <col min="13837" max="13837" width="8.6640625" style="2" customWidth="1"/>
    <col min="13838" max="13838" width="7.6640625" style="2" bestFit="1" customWidth="1"/>
    <col min="13839" max="13839" width="8" style="2" customWidth="1"/>
    <col min="13840" max="13841" width="7.6640625" style="2" bestFit="1" customWidth="1"/>
    <col min="13842" max="14080" width="8.77734375" style="2"/>
    <col min="14081" max="14081" width="3.77734375" style="2" bestFit="1" customWidth="1"/>
    <col min="14082" max="14082" width="4.77734375" style="2" bestFit="1" customWidth="1"/>
    <col min="14083" max="14083" width="55.5546875" style="2" customWidth="1"/>
    <col min="14084" max="14084" width="7.6640625" style="2" bestFit="1" customWidth="1"/>
    <col min="14085" max="14085" width="8.6640625" style="2" bestFit="1" customWidth="1"/>
    <col min="14086" max="14086" width="7.6640625" style="2" bestFit="1" customWidth="1"/>
    <col min="14087" max="14087" width="8.6640625" style="2" bestFit="1" customWidth="1"/>
    <col min="14088" max="14088" width="7.6640625" style="2" customWidth="1"/>
    <col min="14089" max="14089" width="8.6640625" style="2" customWidth="1"/>
    <col min="14090" max="14090" width="7.6640625" style="2" customWidth="1"/>
    <col min="14091" max="14091" width="8.6640625" style="2" customWidth="1"/>
    <col min="14092" max="14092" width="7.6640625" style="2" customWidth="1"/>
    <col min="14093" max="14093" width="8.6640625" style="2" customWidth="1"/>
    <col min="14094" max="14094" width="7.6640625" style="2" bestFit="1" customWidth="1"/>
    <col min="14095" max="14095" width="8" style="2" customWidth="1"/>
    <col min="14096" max="14097" width="7.6640625" style="2" bestFit="1" customWidth="1"/>
    <col min="14098" max="14336" width="8.77734375" style="2"/>
    <col min="14337" max="14337" width="3.77734375" style="2" bestFit="1" customWidth="1"/>
    <col min="14338" max="14338" width="4.77734375" style="2" bestFit="1" customWidth="1"/>
    <col min="14339" max="14339" width="55.5546875" style="2" customWidth="1"/>
    <col min="14340" max="14340" width="7.6640625" style="2" bestFit="1" customWidth="1"/>
    <col min="14341" max="14341" width="8.6640625" style="2" bestFit="1" customWidth="1"/>
    <col min="14342" max="14342" width="7.6640625" style="2" bestFit="1" customWidth="1"/>
    <col min="14343" max="14343" width="8.6640625" style="2" bestFit="1" customWidth="1"/>
    <col min="14344" max="14344" width="7.6640625" style="2" customWidth="1"/>
    <col min="14345" max="14345" width="8.6640625" style="2" customWidth="1"/>
    <col min="14346" max="14346" width="7.6640625" style="2" customWidth="1"/>
    <col min="14347" max="14347" width="8.6640625" style="2" customWidth="1"/>
    <col min="14348" max="14348" width="7.6640625" style="2" customWidth="1"/>
    <col min="14349" max="14349" width="8.6640625" style="2" customWidth="1"/>
    <col min="14350" max="14350" width="7.6640625" style="2" bestFit="1" customWidth="1"/>
    <col min="14351" max="14351" width="8" style="2" customWidth="1"/>
    <col min="14352" max="14353" width="7.6640625" style="2" bestFit="1" customWidth="1"/>
    <col min="14354" max="14592" width="8.77734375" style="2"/>
    <col min="14593" max="14593" width="3.77734375" style="2" bestFit="1" customWidth="1"/>
    <col min="14594" max="14594" width="4.77734375" style="2" bestFit="1" customWidth="1"/>
    <col min="14595" max="14595" width="55.5546875" style="2" customWidth="1"/>
    <col min="14596" max="14596" width="7.6640625" style="2" bestFit="1" customWidth="1"/>
    <col min="14597" max="14597" width="8.6640625" style="2" bestFit="1" customWidth="1"/>
    <col min="14598" max="14598" width="7.6640625" style="2" bestFit="1" customWidth="1"/>
    <col min="14599" max="14599" width="8.6640625" style="2" bestFit="1" customWidth="1"/>
    <col min="14600" max="14600" width="7.6640625" style="2" customWidth="1"/>
    <col min="14601" max="14601" width="8.6640625" style="2" customWidth="1"/>
    <col min="14602" max="14602" width="7.6640625" style="2" customWidth="1"/>
    <col min="14603" max="14603" width="8.6640625" style="2" customWidth="1"/>
    <col min="14604" max="14604" width="7.6640625" style="2" customWidth="1"/>
    <col min="14605" max="14605" width="8.6640625" style="2" customWidth="1"/>
    <col min="14606" max="14606" width="7.6640625" style="2" bestFit="1" customWidth="1"/>
    <col min="14607" max="14607" width="8" style="2" customWidth="1"/>
    <col min="14608" max="14609" width="7.6640625" style="2" bestFit="1" customWidth="1"/>
    <col min="14610" max="14848" width="8.77734375" style="2"/>
    <col min="14849" max="14849" width="3.77734375" style="2" bestFit="1" customWidth="1"/>
    <col min="14850" max="14850" width="4.77734375" style="2" bestFit="1" customWidth="1"/>
    <col min="14851" max="14851" width="55.5546875" style="2" customWidth="1"/>
    <col min="14852" max="14852" width="7.6640625" style="2" bestFit="1" customWidth="1"/>
    <col min="14853" max="14853" width="8.6640625" style="2" bestFit="1" customWidth="1"/>
    <col min="14854" max="14854" width="7.6640625" style="2" bestFit="1" customWidth="1"/>
    <col min="14855" max="14855" width="8.6640625" style="2" bestFit="1" customWidth="1"/>
    <col min="14856" max="14856" width="7.6640625" style="2" customWidth="1"/>
    <col min="14857" max="14857" width="8.6640625" style="2" customWidth="1"/>
    <col min="14858" max="14858" width="7.6640625" style="2" customWidth="1"/>
    <col min="14859" max="14859" width="8.6640625" style="2" customWidth="1"/>
    <col min="14860" max="14860" width="7.6640625" style="2" customWidth="1"/>
    <col min="14861" max="14861" width="8.6640625" style="2" customWidth="1"/>
    <col min="14862" max="14862" width="7.6640625" style="2" bestFit="1" customWidth="1"/>
    <col min="14863" max="14863" width="8" style="2" customWidth="1"/>
    <col min="14864" max="14865" width="7.6640625" style="2" bestFit="1" customWidth="1"/>
    <col min="14866" max="15104" width="8.77734375" style="2"/>
    <col min="15105" max="15105" width="3.77734375" style="2" bestFit="1" customWidth="1"/>
    <col min="15106" max="15106" width="4.77734375" style="2" bestFit="1" customWidth="1"/>
    <col min="15107" max="15107" width="55.5546875" style="2" customWidth="1"/>
    <col min="15108" max="15108" width="7.6640625" style="2" bestFit="1" customWidth="1"/>
    <col min="15109" max="15109" width="8.6640625" style="2" bestFit="1" customWidth="1"/>
    <col min="15110" max="15110" width="7.6640625" style="2" bestFit="1" customWidth="1"/>
    <col min="15111" max="15111" width="8.6640625" style="2" bestFit="1" customWidth="1"/>
    <col min="15112" max="15112" width="7.6640625" style="2" customWidth="1"/>
    <col min="15113" max="15113" width="8.6640625" style="2" customWidth="1"/>
    <col min="15114" max="15114" width="7.6640625" style="2" customWidth="1"/>
    <col min="15115" max="15115" width="8.6640625" style="2" customWidth="1"/>
    <col min="15116" max="15116" width="7.6640625" style="2" customWidth="1"/>
    <col min="15117" max="15117" width="8.6640625" style="2" customWidth="1"/>
    <col min="15118" max="15118" width="7.6640625" style="2" bestFit="1" customWidth="1"/>
    <col min="15119" max="15119" width="8" style="2" customWidth="1"/>
    <col min="15120" max="15121" width="7.6640625" style="2" bestFit="1" customWidth="1"/>
    <col min="15122" max="15360" width="8.77734375" style="2"/>
    <col min="15361" max="15361" width="3.77734375" style="2" bestFit="1" customWidth="1"/>
    <col min="15362" max="15362" width="4.77734375" style="2" bestFit="1" customWidth="1"/>
    <col min="15363" max="15363" width="55.5546875" style="2" customWidth="1"/>
    <col min="15364" max="15364" width="7.6640625" style="2" bestFit="1" customWidth="1"/>
    <col min="15365" max="15365" width="8.6640625" style="2" bestFit="1" customWidth="1"/>
    <col min="15366" max="15366" width="7.6640625" style="2" bestFit="1" customWidth="1"/>
    <col min="15367" max="15367" width="8.6640625" style="2" bestFit="1" customWidth="1"/>
    <col min="15368" max="15368" width="7.6640625" style="2" customWidth="1"/>
    <col min="15369" max="15369" width="8.6640625" style="2" customWidth="1"/>
    <col min="15370" max="15370" width="7.6640625" style="2" customWidth="1"/>
    <col min="15371" max="15371" width="8.6640625" style="2" customWidth="1"/>
    <col min="15372" max="15372" width="7.6640625" style="2" customWidth="1"/>
    <col min="15373" max="15373" width="8.6640625" style="2" customWidth="1"/>
    <col min="15374" max="15374" width="7.6640625" style="2" bestFit="1" customWidth="1"/>
    <col min="15375" max="15375" width="8" style="2" customWidth="1"/>
    <col min="15376" max="15377" width="7.6640625" style="2" bestFit="1" customWidth="1"/>
    <col min="15378" max="15616" width="8.77734375" style="2"/>
    <col min="15617" max="15617" width="3.77734375" style="2" bestFit="1" customWidth="1"/>
    <col min="15618" max="15618" width="4.77734375" style="2" bestFit="1" customWidth="1"/>
    <col min="15619" max="15619" width="55.5546875" style="2" customWidth="1"/>
    <col min="15620" max="15620" width="7.6640625" style="2" bestFit="1" customWidth="1"/>
    <col min="15621" max="15621" width="8.6640625" style="2" bestFit="1" customWidth="1"/>
    <col min="15622" max="15622" width="7.6640625" style="2" bestFit="1" customWidth="1"/>
    <col min="15623" max="15623" width="8.6640625" style="2" bestFit="1" customWidth="1"/>
    <col min="15624" max="15624" width="7.6640625" style="2" customWidth="1"/>
    <col min="15625" max="15625" width="8.6640625" style="2" customWidth="1"/>
    <col min="15626" max="15626" width="7.6640625" style="2" customWidth="1"/>
    <col min="15627" max="15627" width="8.6640625" style="2" customWidth="1"/>
    <col min="15628" max="15628" width="7.6640625" style="2" customWidth="1"/>
    <col min="15629" max="15629" width="8.6640625" style="2" customWidth="1"/>
    <col min="15630" max="15630" width="7.6640625" style="2" bestFit="1" customWidth="1"/>
    <col min="15631" max="15631" width="8" style="2" customWidth="1"/>
    <col min="15632" max="15633" width="7.6640625" style="2" bestFit="1" customWidth="1"/>
    <col min="15634" max="15872" width="8.77734375" style="2"/>
    <col min="15873" max="15873" width="3.77734375" style="2" bestFit="1" customWidth="1"/>
    <col min="15874" max="15874" width="4.77734375" style="2" bestFit="1" customWidth="1"/>
    <col min="15875" max="15875" width="55.5546875" style="2" customWidth="1"/>
    <col min="15876" max="15876" width="7.6640625" style="2" bestFit="1" customWidth="1"/>
    <col min="15877" max="15877" width="8.6640625" style="2" bestFit="1" customWidth="1"/>
    <col min="15878" max="15878" width="7.6640625" style="2" bestFit="1" customWidth="1"/>
    <col min="15879" max="15879" width="8.6640625" style="2" bestFit="1" customWidth="1"/>
    <col min="15880" max="15880" width="7.6640625" style="2" customWidth="1"/>
    <col min="15881" max="15881" width="8.6640625" style="2" customWidth="1"/>
    <col min="15882" max="15882" width="7.6640625" style="2" customWidth="1"/>
    <col min="15883" max="15883" width="8.6640625" style="2" customWidth="1"/>
    <col min="15884" max="15884" width="7.6640625" style="2" customWidth="1"/>
    <col min="15885" max="15885" width="8.6640625" style="2" customWidth="1"/>
    <col min="15886" max="15886" width="7.6640625" style="2" bestFit="1" customWidth="1"/>
    <col min="15887" max="15887" width="8" style="2" customWidth="1"/>
    <col min="15888" max="15889" width="7.6640625" style="2" bestFit="1" customWidth="1"/>
    <col min="15890" max="16128" width="8.77734375" style="2"/>
    <col min="16129" max="16129" width="3.77734375" style="2" bestFit="1" customWidth="1"/>
    <col min="16130" max="16130" width="4.77734375" style="2" bestFit="1" customWidth="1"/>
    <col min="16131" max="16131" width="55.5546875" style="2" customWidth="1"/>
    <col min="16132" max="16132" width="7.6640625" style="2" bestFit="1" customWidth="1"/>
    <col min="16133" max="16133" width="8.6640625" style="2" bestFit="1" customWidth="1"/>
    <col min="16134" max="16134" width="7.6640625" style="2" bestFit="1" customWidth="1"/>
    <col min="16135" max="16135" width="8.6640625" style="2" bestFit="1" customWidth="1"/>
    <col min="16136" max="16136" width="7.6640625" style="2" customWidth="1"/>
    <col min="16137" max="16137" width="8.6640625" style="2" customWidth="1"/>
    <col min="16138" max="16138" width="7.6640625" style="2" customWidth="1"/>
    <col min="16139" max="16139" width="8.6640625" style="2" customWidth="1"/>
    <col min="16140" max="16140" width="7.6640625" style="2" customWidth="1"/>
    <col min="16141" max="16141" width="8.6640625" style="2" customWidth="1"/>
    <col min="16142" max="16142" width="7.6640625" style="2" bestFit="1" customWidth="1"/>
    <col min="16143" max="16143" width="8" style="2" customWidth="1"/>
    <col min="16144" max="16145" width="7.6640625" style="2" bestFit="1" customWidth="1"/>
    <col min="16146" max="16384" width="8.77734375" style="2"/>
  </cols>
  <sheetData>
    <row r="1" spans="1:17" ht="14.4">
      <c r="A1" s="1" t="s">
        <v>909</v>
      </c>
      <c r="B1" s="1"/>
      <c r="C1" s="1"/>
      <c r="D1" s="1"/>
      <c r="E1" s="1"/>
      <c r="F1" s="1"/>
      <c r="G1" s="1"/>
      <c r="H1" s="1"/>
      <c r="I1" s="1"/>
      <c r="J1" s="1"/>
      <c r="K1" s="1"/>
      <c r="L1" s="1"/>
      <c r="M1" s="1"/>
      <c r="N1" s="1"/>
      <c r="O1" s="1"/>
      <c r="P1" s="1"/>
      <c r="Q1" s="1"/>
    </row>
    <row r="3" spans="1:17" ht="26.4">
      <c r="A3" s="38" t="s">
        <v>1</v>
      </c>
      <c r="B3" s="39" t="s">
        <v>2</v>
      </c>
      <c r="C3" s="38" t="s">
        <v>3</v>
      </c>
      <c r="D3" s="40">
        <v>2021</v>
      </c>
      <c r="E3" s="40"/>
      <c r="F3" s="40">
        <v>2020</v>
      </c>
      <c r="G3" s="40"/>
      <c r="H3" s="40">
        <v>2019</v>
      </c>
      <c r="I3" s="40"/>
      <c r="J3" s="40">
        <v>2018</v>
      </c>
      <c r="K3" s="40"/>
      <c r="L3" s="40">
        <v>2017</v>
      </c>
      <c r="M3" s="40"/>
      <c r="N3" s="6" t="s">
        <v>4</v>
      </c>
      <c r="O3" s="6" t="s">
        <v>5</v>
      </c>
      <c r="P3" s="6" t="s">
        <v>6</v>
      </c>
      <c r="Q3" s="6" t="s">
        <v>7</v>
      </c>
    </row>
    <row r="4" spans="1:17">
      <c r="A4" s="38"/>
      <c r="B4" s="39"/>
      <c r="C4" s="38"/>
      <c r="D4" s="8" t="s">
        <v>8</v>
      </c>
      <c r="E4" s="8" t="s">
        <v>9</v>
      </c>
      <c r="F4" s="8" t="s">
        <v>8</v>
      </c>
      <c r="G4" s="8" t="s">
        <v>9</v>
      </c>
      <c r="H4" s="8" t="s">
        <v>8</v>
      </c>
      <c r="I4" s="8" t="s">
        <v>9</v>
      </c>
      <c r="J4" s="8" t="s">
        <v>8</v>
      </c>
      <c r="K4" s="8" t="s">
        <v>9</v>
      </c>
      <c r="L4" s="8" t="s">
        <v>8</v>
      </c>
      <c r="M4" s="8" t="s">
        <v>9</v>
      </c>
      <c r="N4" s="9" t="s">
        <v>10</v>
      </c>
      <c r="O4" s="10"/>
      <c r="P4" s="10"/>
      <c r="Q4" s="11"/>
    </row>
    <row r="5" spans="1:17" s="17" customFormat="1" ht="13.95" customHeight="1">
      <c r="A5" s="41" t="s">
        <v>11</v>
      </c>
      <c r="B5" s="41"/>
      <c r="C5" s="41"/>
      <c r="D5" s="42">
        <f>SUM(D6:D508)</f>
        <v>34136293</v>
      </c>
      <c r="E5" s="43">
        <f>PRODUCT(D5,100,1/34136293)</f>
        <v>100</v>
      </c>
      <c r="F5" s="42">
        <f>SUM(F6:F734)</f>
        <v>28835294</v>
      </c>
      <c r="G5" s="43">
        <f>PRODUCT(F5,100,1/28835294)</f>
        <v>100</v>
      </c>
      <c r="H5" s="42">
        <f>SUM(H6:H682)</f>
        <v>40299642</v>
      </c>
      <c r="I5" s="43">
        <f>PRODUCT(H5,100,1/40299642)</f>
        <v>100</v>
      </c>
      <c r="J5" s="42">
        <f>SUM(J6:J638)</f>
        <v>36913662</v>
      </c>
      <c r="K5" s="43">
        <f>PRODUCT(J5,100,1/36913662)</f>
        <v>100</v>
      </c>
      <c r="L5" s="42">
        <f>SUM(L9:L647)</f>
        <v>25742727</v>
      </c>
      <c r="M5" s="43">
        <f>PRODUCT(L5,100,1/25742727)</f>
        <v>100</v>
      </c>
      <c r="N5" s="43">
        <f>PRODUCT(D5-F5,100,1/F5)</f>
        <v>18.383717537265269</v>
      </c>
      <c r="O5" s="43">
        <f>PRODUCT(F5-H5,100,1/H5)</f>
        <v>-28.447766359810341</v>
      </c>
      <c r="P5" s="43">
        <f>PRODUCT(H5-J5,100,1/J5)</f>
        <v>9.1727014242044032</v>
      </c>
      <c r="Q5" s="43">
        <f>PRODUCT(J5-L5,100,1/L5)</f>
        <v>43.394528481772731</v>
      </c>
    </row>
    <row r="6" spans="1:17" ht="39.6">
      <c r="A6" s="44">
        <v>1</v>
      </c>
      <c r="B6" s="45" t="s">
        <v>178</v>
      </c>
      <c r="C6" s="46" t="s">
        <v>179</v>
      </c>
      <c r="D6" s="23">
        <v>3330707</v>
      </c>
      <c r="E6" s="22">
        <f>PRODUCT(D6,100,1/34136293)</f>
        <v>9.7570846371631514</v>
      </c>
      <c r="F6" s="47">
        <v>727</v>
      </c>
      <c r="G6" s="22">
        <f>PRODUCT(F6,100,1/28835294)</f>
        <v>2.521215840559836E-3</v>
      </c>
      <c r="H6" s="47"/>
      <c r="I6" s="22"/>
      <c r="J6" s="47"/>
      <c r="K6" s="22"/>
      <c r="L6" s="26"/>
      <c r="M6" s="22"/>
      <c r="N6" s="22">
        <f>PRODUCT(D6-F6,100,1/F6)</f>
        <v>458044.01650618983</v>
      </c>
      <c r="O6" s="22"/>
      <c r="P6" s="22"/>
      <c r="Q6" s="22"/>
    </row>
    <row r="7" spans="1:17" ht="52.8">
      <c r="A7" s="44">
        <v>2</v>
      </c>
      <c r="B7" s="45" t="s">
        <v>28</v>
      </c>
      <c r="C7" s="46" t="s">
        <v>29</v>
      </c>
      <c r="D7" s="23">
        <v>2037190</v>
      </c>
      <c r="E7" s="22">
        <f t="shared" ref="E7:E70" si="0">PRODUCT(D7,100,1/34136293)</f>
        <v>5.9678126151541999</v>
      </c>
      <c r="F7" s="48"/>
      <c r="G7" s="49"/>
      <c r="H7" s="48">
        <v>15032</v>
      </c>
      <c r="I7" s="49">
        <f>PRODUCT(H7,100,1/40299642)</f>
        <v>3.7300579493981606E-2</v>
      </c>
      <c r="J7" s="48"/>
      <c r="K7" s="49"/>
      <c r="L7" s="48"/>
      <c r="M7" s="49"/>
      <c r="N7" s="22"/>
      <c r="O7" s="22">
        <f>PRODUCT(F7-H7,100,1/H7)</f>
        <v>-100</v>
      </c>
      <c r="P7" s="22"/>
      <c r="Q7" s="22"/>
    </row>
    <row r="8" spans="1:17" ht="39.6">
      <c r="A8" s="44">
        <v>3</v>
      </c>
      <c r="B8" s="45" t="s">
        <v>62</v>
      </c>
      <c r="C8" s="46" t="s">
        <v>63</v>
      </c>
      <c r="D8" s="23">
        <v>1973937</v>
      </c>
      <c r="E8" s="22">
        <f t="shared" si="0"/>
        <v>5.7825171584975559</v>
      </c>
      <c r="F8" s="47">
        <v>680</v>
      </c>
      <c r="G8" s="22">
        <f>PRODUCT(F8,100,1/28835294)</f>
        <v>2.3582211438523916E-3</v>
      </c>
      <c r="H8" s="47"/>
      <c r="I8" s="22"/>
      <c r="J8" s="47">
        <v>791</v>
      </c>
      <c r="K8" s="22">
        <f>PRODUCT(J8,100,1/36913662)</f>
        <v>2.1428380635874055E-3</v>
      </c>
      <c r="L8" s="47"/>
      <c r="M8" s="22">
        <f>PRODUCT(L8,100,1/25742727)</f>
        <v>3.8845923355361692E-6</v>
      </c>
      <c r="N8" s="22">
        <f>PRODUCT(D8-F8,100,1/F8)</f>
        <v>290184.85294117645</v>
      </c>
      <c r="O8" s="22"/>
      <c r="P8" s="22">
        <f>PRODUCT(H8-J8,100,1/J8)</f>
        <v>-100.00000000000001</v>
      </c>
      <c r="Q8" s="22"/>
    </row>
    <row r="9" spans="1:17" ht="26.4">
      <c r="A9" s="44">
        <v>4</v>
      </c>
      <c r="B9" s="45" t="s">
        <v>362</v>
      </c>
      <c r="C9" s="46" t="s">
        <v>363</v>
      </c>
      <c r="D9" s="23">
        <v>1461670</v>
      </c>
      <c r="E9" s="22">
        <f t="shared" si="0"/>
        <v>4.2818650519551147</v>
      </c>
      <c r="F9" s="48"/>
      <c r="G9" s="49"/>
      <c r="H9" s="48"/>
      <c r="I9" s="49"/>
      <c r="J9" s="48">
        <v>326</v>
      </c>
      <c r="K9" s="49">
        <f>PRODUCT(J9,100,1/36913662)</f>
        <v>8.8314185680087758E-4</v>
      </c>
      <c r="L9" s="50"/>
      <c r="M9" s="49">
        <f>PRODUCT(L9,100,1/25742727)</f>
        <v>3.8845923355361692E-6</v>
      </c>
      <c r="N9" s="22"/>
      <c r="O9" s="22"/>
      <c r="P9" s="22">
        <f>PRODUCT(H9-J9,100,1/J9)</f>
        <v>-100</v>
      </c>
      <c r="Q9" s="22"/>
    </row>
    <row r="10" spans="1:17" ht="39.6">
      <c r="A10" s="44">
        <v>5</v>
      </c>
      <c r="B10" s="45" t="s">
        <v>52</v>
      </c>
      <c r="C10" s="46" t="s">
        <v>53</v>
      </c>
      <c r="D10" s="23">
        <v>1355409</v>
      </c>
      <c r="E10" s="22">
        <f t="shared" si="0"/>
        <v>3.9705805196832591</v>
      </c>
      <c r="F10" s="47">
        <v>5833</v>
      </c>
      <c r="G10" s="22">
        <f>PRODUCT(F10,100,1/28835294)</f>
        <v>2.0228682253075E-2</v>
      </c>
      <c r="H10" s="47"/>
      <c r="I10" s="22"/>
      <c r="J10" s="47"/>
      <c r="K10" s="22"/>
      <c r="L10" s="47"/>
      <c r="M10" s="22"/>
      <c r="N10" s="22">
        <f>PRODUCT(D10-F10,100,1/F10)</f>
        <v>23136.910680610323</v>
      </c>
      <c r="O10" s="22"/>
      <c r="P10" s="22"/>
      <c r="Q10" s="22"/>
    </row>
    <row r="11" spans="1:17" ht="39.6">
      <c r="A11" s="44">
        <v>6</v>
      </c>
      <c r="B11" s="45" t="s">
        <v>16</v>
      </c>
      <c r="C11" s="46" t="s">
        <v>17</v>
      </c>
      <c r="D11" s="23">
        <v>1197859</v>
      </c>
      <c r="E11" s="22">
        <f t="shared" si="0"/>
        <v>3.5090482730506212</v>
      </c>
      <c r="F11" s="48"/>
      <c r="G11" s="49"/>
      <c r="H11" s="48">
        <v>148</v>
      </c>
      <c r="I11" s="49">
        <f>PRODUCT(H11,100,1/40299642)</f>
        <v>3.6724891997799882E-4</v>
      </c>
      <c r="J11" s="48"/>
      <c r="K11" s="49"/>
      <c r="L11" s="48"/>
      <c r="M11" s="49"/>
      <c r="N11" s="22"/>
      <c r="O11" s="22">
        <f>PRODUCT(F11-H11,100,1/H11)</f>
        <v>-100</v>
      </c>
      <c r="P11" s="22"/>
      <c r="Q11" s="22"/>
    </row>
    <row r="12" spans="1:17" ht="52.8">
      <c r="A12" s="44">
        <v>7</v>
      </c>
      <c r="B12" s="45" t="s">
        <v>172</v>
      </c>
      <c r="C12" s="46" t="s">
        <v>173</v>
      </c>
      <c r="D12" s="23">
        <v>1143571</v>
      </c>
      <c r="E12" s="22">
        <f t="shared" si="0"/>
        <v>3.3500151876479385</v>
      </c>
      <c r="F12" s="47">
        <v>19255</v>
      </c>
      <c r="G12" s="22">
        <f>PRODUCT(F12,100,1/28835294)</f>
        <v>6.6775806065996757E-2</v>
      </c>
      <c r="H12" s="47">
        <v>136178</v>
      </c>
      <c r="I12" s="22">
        <f>PRODUCT(H12,100,1/40299642)</f>
        <v>0.33791367178894544</v>
      </c>
      <c r="J12" s="47">
        <v>133638</v>
      </c>
      <c r="K12" s="22">
        <f>PRODUCT(J12,100,1/36913662)</f>
        <v>0.36202856275814627</v>
      </c>
      <c r="L12" s="47">
        <v>102964</v>
      </c>
      <c r="M12" s="22">
        <f>PRODUCT(L12,100,1/25742727)</f>
        <v>0.39997316523614612</v>
      </c>
      <c r="N12" s="22">
        <f>PRODUCT(D12-F12,100,1/F12)</f>
        <v>5839.0859517008575</v>
      </c>
      <c r="O12" s="22">
        <f>PRODUCT(F12-H12,100,1/H12)</f>
        <v>-85.860417982346632</v>
      </c>
      <c r="P12" s="22">
        <f>PRODUCT(H12-J12,100,1/J12)</f>
        <v>1.9006569987578383</v>
      </c>
      <c r="Q12" s="22">
        <f>PRODUCT(J12-L12,100,1/L12)</f>
        <v>29.790994910842628</v>
      </c>
    </row>
    <row r="13" spans="1:17" ht="26.4">
      <c r="A13" s="44">
        <v>8</v>
      </c>
      <c r="B13" s="45" t="s">
        <v>910</v>
      </c>
      <c r="C13" s="46" t="s">
        <v>911</v>
      </c>
      <c r="D13" s="23">
        <v>1092452</v>
      </c>
      <c r="E13" s="22">
        <f t="shared" si="0"/>
        <v>3.2002654769807606</v>
      </c>
      <c r="F13" s="47">
        <v>45446</v>
      </c>
      <c r="G13" s="22">
        <f>PRODUCT(F13,100,1/28835294)</f>
        <v>0.15760546779928791</v>
      </c>
      <c r="H13" s="47"/>
      <c r="I13" s="22"/>
      <c r="J13" s="47"/>
      <c r="K13" s="22"/>
      <c r="L13" s="47"/>
      <c r="M13" s="22"/>
      <c r="N13" s="22">
        <f>PRODUCT(D13-F13,100,1/F13)</f>
        <v>2303.8463231087444</v>
      </c>
      <c r="O13" s="22"/>
      <c r="P13" s="22"/>
      <c r="Q13" s="22"/>
    </row>
    <row r="14" spans="1:17" ht="39.6">
      <c r="A14" s="44">
        <v>9</v>
      </c>
      <c r="B14" s="45" t="s">
        <v>458</v>
      </c>
      <c r="C14" s="46" t="s">
        <v>459</v>
      </c>
      <c r="D14" s="23">
        <v>859857</v>
      </c>
      <c r="E14" s="22">
        <f t="shared" si="0"/>
        <v>2.5188938939562067</v>
      </c>
      <c r="F14" s="47">
        <v>167</v>
      </c>
      <c r="G14" s="22">
        <f>PRODUCT(F14,100,1/28835294)</f>
        <v>5.7915136915198434E-4</v>
      </c>
      <c r="H14" s="26"/>
      <c r="I14" s="22"/>
      <c r="J14" s="47">
        <v>348</v>
      </c>
      <c r="K14" s="22">
        <f>PRODUCT(J14,100,1/36913662)</f>
        <v>9.4274038701443381E-4</v>
      </c>
      <c r="L14" s="26"/>
      <c r="M14" s="22">
        <f>PRODUCT(L14,100,1/25742727)</f>
        <v>3.8845923355361692E-6</v>
      </c>
      <c r="N14" s="22">
        <f>PRODUCT(D14-F14,100,1/F14)</f>
        <v>514784.4311377246</v>
      </c>
      <c r="O14" s="22"/>
      <c r="P14" s="22">
        <f>PRODUCT(H14-J14,100,1/J14)</f>
        <v>-100</v>
      </c>
      <c r="Q14" s="22"/>
    </row>
    <row r="15" spans="1:17" ht="26.4">
      <c r="A15" s="44">
        <v>10</v>
      </c>
      <c r="B15" s="45" t="s">
        <v>912</v>
      </c>
      <c r="C15" s="46" t="s">
        <v>913</v>
      </c>
      <c r="D15" s="23">
        <v>773130</v>
      </c>
      <c r="E15" s="22">
        <f t="shared" si="0"/>
        <v>2.2648329155131171</v>
      </c>
      <c r="F15" s="48"/>
      <c r="G15" s="49"/>
      <c r="H15" s="48">
        <v>131</v>
      </c>
      <c r="I15" s="49">
        <f>PRODUCT(H15,100,1/40299642)</f>
        <v>3.2506492241295837E-4</v>
      </c>
      <c r="J15" s="48"/>
      <c r="K15" s="49"/>
      <c r="L15" s="48"/>
      <c r="M15" s="49"/>
      <c r="N15" s="22"/>
      <c r="O15" s="22">
        <f>PRODUCT(F15-H15,100,1/H15)</f>
        <v>-100</v>
      </c>
      <c r="P15" s="22"/>
      <c r="Q15" s="22"/>
    </row>
    <row r="16" spans="1:17">
      <c r="A16" s="44">
        <v>11</v>
      </c>
      <c r="B16" s="45" t="s">
        <v>914</v>
      </c>
      <c r="C16" s="46" t="s">
        <v>915</v>
      </c>
      <c r="D16" s="23">
        <v>721196</v>
      </c>
      <c r="E16" s="22">
        <f t="shared" si="0"/>
        <v>2.1126957165501246</v>
      </c>
      <c r="F16" s="48"/>
      <c r="G16" s="49"/>
      <c r="H16" s="48"/>
      <c r="I16" s="49"/>
      <c r="J16" s="48">
        <v>33105</v>
      </c>
      <c r="K16" s="49">
        <f>PRODUCT(J16,100,1/36913662)</f>
        <v>8.9682242850898944E-2</v>
      </c>
      <c r="L16" s="48">
        <v>30058</v>
      </c>
      <c r="M16" s="49">
        <f>PRODUCT(L16,100,1/25742727)</f>
        <v>0.11676307642154617</v>
      </c>
      <c r="N16" s="22"/>
      <c r="O16" s="22"/>
      <c r="P16" s="22">
        <f>PRODUCT(H16-J16,100,1/J16)</f>
        <v>-100</v>
      </c>
      <c r="Q16" s="22">
        <f>PRODUCT(J16-L16,100,1/L16)</f>
        <v>10.137068334553197</v>
      </c>
    </row>
    <row r="17" spans="1:17" ht="39.6">
      <c r="A17" s="44">
        <v>12</v>
      </c>
      <c r="B17" s="45" t="s">
        <v>438</v>
      </c>
      <c r="C17" s="46" t="s">
        <v>439</v>
      </c>
      <c r="D17" s="23">
        <v>617426</v>
      </c>
      <c r="E17" s="22">
        <f t="shared" si="0"/>
        <v>1.8087084031063363</v>
      </c>
      <c r="F17" s="47">
        <v>15018</v>
      </c>
      <c r="G17" s="22">
        <f>PRODUCT(F17,100,1/28835294)</f>
        <v>5.2082007556434141E-2</v>
      </c>
      <c r="H17" s="47">
        <v>15154</v>
      </c>
      <c r="I17" s="22">
        <f>PRODUCT(H17,100,1/40299642)</f>
        <v>3.7603311711801313E-2</v>
      </c>
      <c r="J17" s="47">
        <v>10916</v>
      </c>
      <c r="K17" s="22">
        <f>PRODUCT(J17,100,1/36913662)</f>
        <v>2.9571707082326319E-2</v>
      </c>
      <c r="L17" s="47"/>
      <c r="M17" s="22"/>
      <c r="N17" s="22">
        <f>PRODUCT(D17-F17,100,1/F17)</f>
        <v>4011.2398455187104</v>
      </c>
      <c r="O17" s="22">
        <f>PRODUCT(F17-H17,100,1/H17)</f>
        <v>-0.89745281773789098</v>
      </c>
      <c r="P17" s="22">
        <f>PRODUCT(H17-J17,100,1/J17)</f>
        <v>38.823744961524369</v>
      </c>
      <c r="Q17" s="22"/>
    </row>
    <row r="18" spans="1:17" ht="39.6">
      <c r="A18" s="44">
        <v>13</v>
      </c>
      <c r="B18" s="45" t="s">
        <v>326</v>
      </c>
      <c r="C18" s="46" t="s">
        <v>327</v>
      </c>
      <c r="D18" s="23">
        <v>599496</v>
      </c>
      <c r="E18" s="22">
        <f t="shared" si="0"/>
        <v>1.7561836605984136</v>
      </c>
      <c r="F18" s="47">
        <v>1774</v>
      </c>
      <c r="G18" s="22">
        <f>PRODUCT(F18,100,1/28835294)</f>
        <v>6.1521828076384448E-3</v>
      </c>
      <c r="H18" s="47">
        <v>11012</v>
      </c>
      <c r="I18" s="22">
        <f>PRODUCT(H18,100,1/40299642)</f>
        <v>2.7325304775660288E-2</v>
      </c>
      <c r="J18" s="47">
        <v>999</v>
      </c>
      <c r="K18" s="22">
        <f>PRODUCT(J18,100,1/36913662)</f>
        <v>2.7063150765155729E-3</v>
      </c>
      <c r="L18" s="47">
        <v>73</v>
      </c>
      <c r="M18" s="22">
        <f>PRODUCT(L18,100,1/25742727)</f>
        <v>2.8357524049414033E-4</v>
      </c>
      <c r="N18" s="22">
        <f>PRODUCT(D18-F18,100,1/F18)</f>
        <v>33693.461104847804</v>
      </c>
      <c r="O18" s="22">
        <f>PRODUCT(F18-H18,100,1/H18)</f>
        <v>-83.890301489284425</v>
      </c>
      <c r="P18" s="22">
        <f>PRODUCT(H18-J18,100,1/J18)</f>
        <v>1002.3023023023023</v>
      </c>
      <c r="Q18" s="22">
        <f>PRODUCT(J18-L18,100,1/L18)</f>
        <v>1268.4931506849314</v>
      </c>
    </row>
    <row r="19" spans="1:17" ht="26.4">
      <c r="A19" s="44">
        <v>14</v>
      </c>
      <c r="B19" s="45" t="s">
        <v>314</v>
      </c>
      <c r="C19" s="46" t="s">
        <v>315</v>
      </c>
      <c r="D19" s="23">
        <v>580481</v>
      </c>
      <c r="E19" s="22">
        <f t="shared" si="0"/>
        <v>1.7004804827518911</v>
      </c>
      <c r="F19" s="48"/>
      <c r="G19" s="49"/>
      <c r="H19" s="48"/>
      <c r="I19" s="49"/>
      <c r="J19" s="48">
        <v>21</v>
      </c>
      <c r="K19" s="49">
        <f>PRODUCT(J19,100,1/36913662)</f>
        <v>5.6889506112939973E-5</v>
      </c>
      <c r="L19" s="50"/>
      <c r="M19" s="49"/>
      <c r="N19" s="22"/>
      <c r="O19" s="22"/>
      <c r="P19" s="22">
        <f>PRODUCT(H19-J19,100,1/J19)</f>
        <v>-100</v>
      </c>
      <c r="Q19" s="22"/>
    </row>
    <row r="20" spans="1:17" ht="39.6">
      <c r="A20" s="44">
        <v>15</v>
      </c>
      <c r="B20" s="45" t="s">
        <v>372</v>
      </c>
      <c r="C20" s="46" t="s">
        <v>373</v>
      </c>
      <c r="D20" s="23">
        <v>559720</v>
      </c>
      <c r="E20" s="22">
        <f t="shared" si="0"/>
        <v>1.6396625140286909</v>
      </c>
      <c r="F20" s="47">
        <v>9377</v>
      </c>
      <c r="G20" s="22">
        <f>PRODUCT(F20,100,1/28835294)</f>
        <v>3.2519175979270405E-2</v>
      </c>
      <c r="H20" s="47"/>
      <c r="I20" s="22">
        <f>PRODUCT(H20,100,1/40299642)</f>
        <v>2.4814116214729648E-6</v>
      </c>
      <c r="J20" s="47">
        <v>149014</v>
      </c>
      <c r="K20" s="22">
        <f>PRODUCT(J20,100,1/36913662)</f>
        <v>0.40368251732922078</v>
      </c>
      <c r="L20" s="47"/>
      <c r="M20" s="22"/>
      <c r="N20" s="22">
        <f>PRODUCT(D20-F20,100,1/F20)</f>
        <v>5869.0732643702677</v>
      </c>
      <c r="O20" s="22"/>
      <c r="P20" s="22">
        <f>PRODUCT(H20-J20,100,1/J20)</f>
        <v>-100</v>
      </c>
      <c r="Q20" s="22"/>
    </row>
    <row r="21" spans="1:17" ht="39.6">
      <c r="A21" s="44">
        <v>16</v>
      </c>
      <c r="B21" s="45" t="s">
        <v>78</v>
      </c>
      <c r="C21" s="46" t="s">
        <v>79</v>
      </c>
      <c r="D21" s="23">
        <v>559689</v>
      </c>
      <c r="E21" s="22">
        <f t="shared" si="0"/>
        <v>1.6395717015904452</v>
      </c>
      <c r="F21" s="47">
        <v>9492</v>
      </c>
      <c r="G21" s="22">
        <f>PRODUCT(F21,100,1/28835294)</f>
        <v>3.2917992790363088E-2</v>
      </c>
      <c r="H21" s="47"/>
      <c r="I21" s="22"/>
      <c r="J21" s="47"/>
      <c r="K21" s="22"/>
      <c r="L21" s="26"/>
      <c r="M21" s="22"/>
      <c r="N21" s="22">
        <f>PRODUCT(D21-F21,100,1/F21)</f>
        <v>5796.4285714285716</v>
      </c>
      <c r="O21" s="22"/>
      <c r="P21" s="22"/>
      <c r="Q21" s="22"/>
    </row>
    <row r="22" spans="1:17" ht="26.4">
      <c r="A22" s="44">
        <v>17</v>
      </c>
      <c r="B22" s="45" t="s">
        <v>76</v>
      </c>
      <c r="C22" s="46" t="s">
        <v>77</v>
      </c>
      <c r="D22" s="23">
        <v>538974</v>
      </c>
      <c r="E22" s="22">
        <f t="shared" si="0"/>
        <v>1.5788884868078676</v>
      </c>
      <c r="F22" s="47">
        <v>6305</v>
      </c>
      <c r="G22" s="22">
        <f>PRODUCT(F22,100,1/28835294)</f>
        <v>2.1865565164690189E-2</v>
      </c>
      <c r="H22" s="47">
        <v>20911</v>
      </c>
      <c r="I22" s="22">
        <f>PRODUCT(H22,100,1/40299642)</f>
        <v>5.1888798416621168E-2</v>
      </c>
      <c r="J22" s="47">
        <v>30904</v>
      </c>
      <c r="K22" s="22">
        <f>PRODUCT(J22,100,1/36913662)</f>
        <v>8.3719680805442703E-2</v>
      </c>
      <c r="L22" s="47">
        <v>2899</v>
      </c>
      <c r="M22" s="22">
        <f>PRODUCT(L22,100,1/25742727)</f>
        <v>1.1261433180719354E-2</v>
      </c>
      <c r="N22" s="22">
        <f>PRODUCT(D22-F22,100,1/F22)</f>
        <v>8448.3584456780336</v>
      </c>
      <c r="O22" s="22">
        <f>PRODUCT(F22-H22,100,1/H22)</f>
        <v>-69.848405145617136</v>
      </c>
      <c r="P22" s="22">
        <f>PRODUCT(H22-J22,100,1/J22)</f>
        <v>-32.335619984468032</v>
      </c>
      <c r="Q22" s="22">
        <f>PRODUCT(J22-L22,100,1/L22)</f>
        <v>966.02276647119697</v>
      </c>
    </row>
    <row r="23" spans="1:17" ht="26.4">
      <c r="A23" s="44">
        <v>18</v>
      </c>
      <c r="B23" s="45" t="s">
        <v>218</v>
      </c>
      <c r="C23" s="46" t="s">
        <v>219</v>
      </c>
      <c r="D23" s="23">
        <v>538543</v>
      </c>
      <c r="E23" s="22">
        <f t="shared" si="0"/>
        <v>1.577625900972903</v>
      </c>
      <c r="F23" s="47">
        <v>31594</v>
      </c>
      <c r="G23" s="22">
        <f>PRODUCT(F23,100,1/28835294)</f>
        <v>0.10956711591010655</v>
      </c>
      <c r="H23" s="47">
        <v>49378</v>
      </c>
      <c r="I23" s="22">
        <f>PRODUCT(H23,100,1/40299642)</f>
        <v>0.12252714304509206</v>
      </c>
      <c r="J23" s="47">
        <v>71017</v>
      </c>
      <c r="K23" s="22">
        <f>PRODUCT(J23,100,1/36913662)</f>
        <v>0.1923867645534599</v>
      </c>
      <c r="L23" s="47">
        <v>74961</v>
      </c>
      <c r="M23" s="22">
        <f>PRODUCT(L23,100,1/25742727)</f>
        <v>0.29119292606412678</v>
      </c>
      <c r="N23" s="22">
        <f>PRODUCT(D23-F23,100,1/F23)</f>
        <v>1604.5736532252961</v>
      </c>
      <c r="O23" s="22">
        <f>PRODUCT(F23-H23,100,1/H23)</f>
        <v>-36.016039531775284</v>
      </c>
      <c r="P23" s="22">
        <f>PRODUCT(H23-J23,100,1/J23)</f>
        <v>-30.47016911443739</v>
      </c>
      <c r="Q23" s="22">
        <f>PRODUCT(J23-L23,100,1/L23)</f>
        <v>-5.2614025960165955</v>
      </c>
    </row>
    <row r="24" spans="1:17" ht="39.6">
      <c r="A24" s="44">
        <v>19</v>
      </c>
      <c r="B24" s="45" t="s">
        <v>256</v>
      </c>
      <c r="C24" s="46" t="s">
        <v>257</v>
      </c>
      <c r="D24" s="23">
        <v>509773</v>
      </c>
      <c r="E24" s="22">
        <f t="shared" si="0"/>
        <v>1.4933460994138996</v>
      </c>
      <c r="F24" s="48"/>
      <c r="G24" s="49"/>
      <c r="H24" s="48">
        <v>2614</v>
      </c>
      <c r="I24" s="49">
        <f>PRODUCT(H24,100,1/40299642)</f>
        <v>6.48640997853033E-3</v>
      </c>
      <c r="J24" s="48">
        <v>1910</v>
      </c>
      <c r="K24" s="49">
        <f>PRODUCT(J24,100,1/36913662)</f>
        <v>5.1742360321769213E-3</v>
      </c>
      <c r="L24" s="48"/>
      <c r="M24" s="49"/>
      <c r="N24" s="22"/>
      <c r="O24" s="22">
        <f>PRODUCT(F24-H24,100,1/H24)</f>
        <v>-100</v>
      </c>
      <c r="P24" s="22">
        <f>PRODUCT(H24-J24,100,1/J24)</f>
        <v>36.858638743455501</v>
      </c>
      <c r="Q24" s="22"/>
    </row>
    <row r="25" spans="1:17" ht="52.8">
      <c r="A25" s="44">
        <v>20</v>
      </c>
      <c r="B25" s="45" t="s">
        <v>478</v>
      </c>
      <c r="C25" s="46" t="s">
        <v>479</v>
      </c>
      <c r="D25" s="23">
        <v>485576</v>
      </c>
      <c r="E25" s="22">
        <f t="shared" si="0"/>
        <v>1.4224625972128844</v>
      </c>
      <c r="F25" s="48"/>
      <c r="G25" s="49"/>
      <c r="H25" s="50"/>
      <c r="I25" s="49"/>
      <c r="J25" s="48">
        <v>3687</v>
      </c>
      <c r="K25" s="49">
        <f>PRODUCT(J25,100,1/36913662)</f>
        <v>9.988171858971889E-3</v>
      </c>
      <c r="L25" s="50"/>
      <c r="M25" s="49">
        <f>PRODUCT(L25,100,1/25742727)</f>
        <v>3.8845923355361692E-6</v>
      </c>
      <c r="N25" s="22"/>
      <c r="O25" s="22"/>
      <c r="P25" s="22">
        <f>PRODUCT(H25-J25,100,1/J25)</f>
        <v>-100</v>
      </c>
      <c r="Q25" s="22"/>
    </row>
    <row r="26" spans="1:17" ht="26.4">
      <c r="A26" s="44">
        <v>21</v>
      </c>
      <c r="B26" s="45" t="s">
        <v>68</v>
      </c>
      <c r="C26" s="46" t="s">
        <v>69</v>
      </c>
      <c r="D26" s="23">
        <v>476149</v>
      </c>
      <c r="E26" s="22">
        <f t="shared" si="0"/>
        <v>1.3948468276857127</v>
      </c>
      <c r="F26" s="47">
        <v>486</v>
      </c>
      <c r="G26" s="22">
        <f>PRODUCT(F26,100,1/28835294)</f>
        <v>1.6854345234003857E-3</v>
      </c>
      <c r="H26" s="47"/>
      <c r="I26" s="22"/>
      <c r="J26" s="47"/>
      <c r="K26" s="22"/>
      <c r="L26" s="47"/>
      <c r="M26" s="22"/>
      <c r="N26" s="22">
        <f>PRODUCT(D26-F26,100,1/F26)</f>
        <v>97873.045267489724</v>
      </c>
      <c r="O26" s="22"/>
      <c r="P26" s="22"/>
      <c r="Q26" s="22"/>
    </row>
    <row r="27" spans="1:17" ht="39.6">
      <c r="A27" s="44">
        <v>22</v>
      </c>
      <c r="B27" s="45" t="s">
        <v>20</v>
      </c>
      <c r="C27" s="46" t="s">
        <v>21</v>
      </c>
      <c r="D27" s="23">
        <v>464332</v>
      </c>
      <c r="E27" s="22">
        <f t="shared" si="0"/>
        <v>1.3602297121131459</v>
      </c>
      <c r="F27" s="47">
        <v>280525</v>
      </c>
      <c r="G27" s="22">
        <f>PRODUCT(F27,100,1/28835294)</f>
        <v>0.97285292114587074</v>
      </c>
      <c r="H27" s="47">
        <v>150205</v>
      </c>
      <c r="I27" s="22">
        <f>PRODUCT(H27,100,1/40299642)</f>
        <v>0.3727204326033467</v>
      </c>
      <c r="J27" s="47">
        <v>114116</v>
      </c>
      <c r="K27" s="22">
        <f>PRODUCT(J27,100,1/36913662)</f>
        <v>0.30914299426591701</v>
      </c>
      <c r="L27" s="47">
        <v>57877</v>
      </c>
      <c r="M27" s="22">
        <f>PRODUCT(L27,100,1/25742727)</f>
        <v>0.22482855060382684</v>
      </c>
      <c r="N27" s="22">
        <f>PRODUCT(D27-F27,100,1/F27)</f>
        <v>65.522502450761962</v>
      </c>
      <c r="O27" s="22">
        <f>PRODUCT(F27-H27,100,1/H27)</f>
        <v>86.761426051063538</v>
      </c>
      <c r="P27" s="22">
        <f>PRODUCT(H27-J27,100,1/J27)</f>
        <v>31.62483788425812</v>
      </c>
      <c r="Q27" s="22">
        <f>PRODUCT(J27-L27,100,1/L27)</f>
        <v>97.169860220813106</v>
      </c>
    </row>
    <row r="28" spans="1:17" ht="52.8">
      <c r="A28" s="44">
        <v>23</v>
      </c>
      <c r="B28" s="45" t="s">
        <v>136</v>
      </c>
      <c r="C28" s="46" t="s">
        <v>137</v>
      </c>
      <c r="D28" s="23">
        <v>403871</v>
      </c>
      <c r="E28" s="22">
        <f t="shared" si="0"/>
        <v>1.1831132337655996</v>
      </c>
      <c r="F28" s="48"/>
      <c r="G28" s="49"/>
      <c r="H28" s="48">
        <v>1693</v>
      </c>
      <c r="I28" s="49">
        <f>PRODUCT(H28,100,1/40299642)</f>
        <v>4.2010298751537292E-3</v>
      </c>
      <c r="J28" s="48"/>
      <c r="K28" s="49"/>
      <c r="L28" s="48"/>
      <c r="M28" s="49"/>
      <c r="N28" s="22"/>
      <c r="O28" s="22">
        <f>PRODUCT(F28-H28,100,1/H28)</f>
        <v>-100</v>
      </c>
      <c r="P28" s="22"/>
      <c r="Q28" s="22"/>
    </row>
    <row r="29" spans="1:17" ht="39.6">
      <c r="A29" s="44">
        <v>24</v>
      </c>
      <c r="B29" s="45" t="s">
        <v>846</v>
      </c>
      <c r="C29" s="46" t="s">
        <v>847</v>
      </c>
      <c r="D29" s="23">
        <v>391887</v>
      </c>
      <c r="E29" s="22">
        <f t="shared" si="0"/>
        <v>1.1480069027999027</v>
      </c>
      <c r="F29" s="47">
        <v>76726</v>
      </c>
      <c r="G29" s="22">
        <f>PRODUCT(F29,100,1/28835294)</f>
        <v>0.2660836404164979</v>
      </c>
      <c r="H29" s="47">
        <v>40940</v>
      </c>
      <c r="I29" s="22">
        <f>PRODUCT(H29,100,1/40299642)</f>
        <v>0.10158899178310318</v>
      </c>
      <c r="J29" s="47">
        <v>44890</v>
      </c>
      <c r="K29" s="22">
        <f>PRODUCT(J29,100,1/36913662)</f>
        <v>0.12160809187666073</v>
      </c>
      <c r="L29" s="47">
        <v>36874</v>
      </c>
      <c r="M29" s="22">
        <f>PRODUCT(L29,100,1/25742727)</f>
        <v>0.14324045778056069</v>
      </c>
      <c r="N29" s="22">
        <f>PRODUCT(D29-F29,100,1/F29)</f>
        <v>410.76167140213227</v>
      </c>
      <c r="O29" s="22">
        <f>PRODUCT(F29-H29,100,1/H29)</f>
        <v>87.410845139228144</v>
      </c>
      <c r="P29" s="22">
        <f>PRODUCT(H29-J29,100,1/J29)</f>
        <v>-8.7992871463577629</v>
      </c>
      <c r="Q29" s="22">
        <f>PRODUCT(J29-L29,100,1/L29)</f>
        <v>21.73889461409123</v>
      </c>
    </row>
    <row r="30" spans="1:17" ht="39.6">
      <c r="A30" s="44">
        <v>25</v>
      </c>
      <c r="B30" s="45" t="s">
        <v>36</v>
      </c>
      <c r="C30" s="46" t="s">
        <v>37</v>
      </c>
      <c r="D30" s="23">
        <v>391881</v>
      </c>
      <c r="E30" s="22">
        <f t="shared" si="0"/>
        <v>1.147989326198952</v>
      </c>
      <c r="F30" s="47">
        <v>1390</v>
      </c>
      <c r="G30" s="22">
        <f>PRODUCT(F30,100,1/28835294)</f>
        <v>4.8204814558159177E-3</v>
      </c>
      <c r="H30" s="47">
        <v>242</v>
      </c>
      <c r="I30" s="22">
        <f>PRODUCT(H30,100,1/40299642)</f>
        <v>6.0050161239645747E-4</v>
      </c>
      <c r="J30" s="47"/>
      <c r="K30" s="22"/>
      <c r="L30" s="26"/>
      <c r="M30" s="22"/>
      <c r="N30" s="22">
        <f>PRODUCT(D30-F30,100,1/F30)</f>
        <v>28092.877697841726</v>
      </c>
      <c r="O30" s="22">
        <f>PRODUCT(F30-H30,100,1/H30)</f>
        <v>474.38016528925618</v>
      </c>
      <c r="P30" s="22"/>
      <c r="Q30" s="22"/>
    </row>
    <row r="31" spans="1:17" ht="39.6">
      <c r="A31" s="44">
        <v>26</v>
      </c>
      <c r="B31" s="45" t="s">
        <v>704</v>
      </c>
      <c r="C31" s="46" t="s">
        <v>705</v>
      </c>
      <c r="D31" s="23">
        <v>365860</v>
      </c>
      <c r="E31" s="22">
        <f t="shared" si="0"/>
        <v>1.0717625373088988</v>
      </c>
      <c r="F31" s="48"/>
      <c r="G31" s="49"/>
      <c r="H31" s="48"/>
      <c r="I31" s="49"/>
      <c r="J31" s="48">
        <v>30843</v>
      </c>
      <c r="K31" s="49">
        <f>PRODUCT(J31,100,1/36913662)</f>
        <v>8.3554430335305116E-2</v>
      </c>
      <c r="L31" s="48"/>
      <c r="M31" s="49"/>
      <c r="N31" s="22"/>
      <c r="O31" s="22"/>
      <c r="P31" s="22">
        <f>PRODUCT(H31-J31,100,1/J31)</f>
        <v>-100</v>
      </c>
      <c r="Q31" s="22"/>
    </row>
    <row r="32" spans="1:17" ht="52.8">
      <c r="A32" s="44">
        <v>27</v>
      </c>
      <c r="B32" s="45" t="s">
        <v>464</v>
      </c>
      <c r="C32" s="46" t="s">
        <v>465</v>
      </c>
      <c r="D32" s="23">
        <v>339977</v>
      </c>
      <c r="E32" s="22">
        <f t="shared" si="0"/>
        <v>0.99594001024071366</v>
      </c>
      <c r="F32" s="48"/>
      <c r="G32" s="49"/>
      <c r="H32" s="48">
        <v>2609</v>
      </c>
      <c r="I32" s="49">
        <f t="shared" ref="I32:I42" si="1">PRODUCT(H32,100,1/40299642)</f>
        <v>6.4740029204229657E-3</v>
      </c>
      <c r="J32" s="48"/>
      <c r="K32" s="49"/>
      <c r="L32" s="48"/>
      <c r="M32" s="49"/>
      <c r="N32" s="22"/>
      <c r="O32" s="22">
        <f>PRODUCT(F32-H32,100,1/H32)</f>
        <v>-100</v>
      </c>
      <c r="P32" s="22"/>
      <c r="Q32" s="22"/>
    </row>
    <row r="33" spans="1:17" ht="52.8">
      <c r="A33" s="44">
        <v>28</v>
      </c>
      <c r="B33" s="45" t="s">
        <v>40</v>
      </c>
      <c r="C33" s="46" t="s">
        <v>41</v>
      </c>
      <c r="D33" s="23">
        <v>303021</v>
      </c>
      <c r="E33" s="22">
        <f t="shared" si="0"/>
        <v>0.88767986611785876</v>
      </c>
      <c r="F33" s="48"/>
      <c r="G33" s="49"/>
      <c r="H33" s="48">
        <v>10774</v>
      </c>
      <c r="I33" s="49">
        <f t="shared" si="1"/>
        <v>2.6734728809749725E-2</v>
      </c>
      <c r="J33" s="48">
        <v>10136</v>
      </c>
      <c r="K33" s="49">
        <f>PRODUCT(J33,100,1/36913662)</f>
        <v>2.7458668283845692E-2</v>
      </c>
      <c r="L33" s="48">
        <v>7375</v>
      </c>
      <c r="M33" s="49">
        <f>PRODUCT(L33,100,1/25742727)</f>
        <v>2.8648868474579245E-2</v>
      </c>
      <c r="N33" s="22"/>
      <c r="O33" s="22">
        <f>PRODUCT(F33-H33,100,1/H33)</f>
        <v>-100</v>
      </c>
      <c r="P33" s="22">
        <f>PRODUCT(H33-J33,100,1/J33)</f>
        <v>6.2943962115232832</v>
      </c>
      <c r="Q33" s="22">
        <f>PRODUCT(J33-L33,100,1/L33)</f>
        <v>37.437288135593221</v>
      </c>
    </row>
    <row r="34" spans="1:17" ht="26.4">
      <c r="A34" s="44">
        <v>29</v>
      </c>
      <c r="B34" s="45" t="s">
        <v>204</v>
      </c>
      <c r="C34" s="46" t="s">
        <v>205</v>
      </c>
      <c r="D34" s="23">
        <v>286538</v>
      </c>
      <c r="E34" s="22">
        <f t="shared" si="0"/>
        <v>0.83939401387256674</v>
      </c>
      <c r="F34" s="48"/>
      <c r="G34" s="49"/>
      <c r="H34" s="48">
        <v>14076</v>
      </c>
      <c r="I34" s="49">
        <f t="shared" si="1"/>
        <v>3.4928349983853454E-2</v>
      </c>
      <c r="J34" s="48"/>
      <c r="K34" s="49"/>
      <c r="L34" s="48"/>
      <c r="M34" s="49"/>
      <c r="N34" s="22"/>
      <c r="O34" s="22">
        <f>PRODUCT(F34-H34,100,1/H34)</f>
        <v>-100</v>
      </c>
      <c r="P34" s="22"/>
      <c r="Q34" s="22"/>
    </row>
    <row r="35" spans="1:17" ht="39.6">
      <c r="A35" s="44">
        <v>30</v>
      </c>
      <c r="B35" s="45" t="s">
        <v>358</v>
      </c>
      <c r="C35" s="46" t="s">
        <v>359</v>
      </c>
      <c r="D35" s="23">
        <v>270395</v>
      </c>
      <c r="E35" s="22">
        <f t="shared" si="0"/>
        <v>0.79210416901448555</v>
      </c>
      <c r="F35" s="47">
        <v>12371</v>
      </c>
      <c r="G35" s="22">
        <f>PRODUCT(F35,100,1/28835294)</f>
        <v>4.2902284956761669E-2</v>
      </c>
      <c r="H35" s="47">
        <v>12137</v>
      </c>
      <c r="I35" s="22">
        <f t="shared" si="1"/>
        <v>3.0116892849817375E-2</v>
      </c>
      <c r="J35" s="47">
        <v>25483</v>
      </c>
      <c r="K35" s="22">
        <f>PRODUCT(J35,100,1/36913662)</f>
        <v>6.9034061156002344E-2</v>
      </c>
      <c r="L35" s="47">
        <v>84</v>
      </c>
      <c r="M35" s="22">
        <f>PRODUCT(L35,100,1/25742727)</f>
        <v>3.2630575618503818E-4</v>
      </c>
      <c r="N35" s="22">
        <f>PRODUCT(D35-F35,100,1/F35)</f>
        <v>2085.7165952631153</v>
      </c>
      <c r="O35" s="22">
        <f>PRODUCT(F35-H35,100,1/H35)</f>
        <v>1.9279887945950398</v>
      </c>
      <c r="P35" s="22">
        <f>PRODUCT(H35-J35,100,1/J35)</f>
        <v>-52.372169681748616</v>
      </c>
      <c r="Q35" s="22">
        <f>PRODUCT(J35-L35,100,1/L35)</f>
        <v>30236.90476190476</v>
      </c>
    </row>
    <row r="36" spans="1:17" ht="52.8">
      <c r="A36" s="44">
        <v>31</v>
      </c>
      <c r="B36" s="45" t="s">
        <v>158</v>
      </c>
      <c r="C36" s="46" t="s">
        <v>159</v>
      </c>
      <c r="D36" s="23">
        <v>206048</v>
      </c>
      <c r="E36" s="22">
        <f t="shared" si="0"/>
        <v>0.6036039121178155</v>
      </c>
      <c r="F36" s="47">
        <v>6067</v>
      </c>
      <c r="G36" s="22">
        <f>PRODUCT(F36,100,1/28835294)</f>
        <v>2.1040187764341852E-2</v>
      </c>
      <c r="H36" s="47">
        <v>2275</v>
      </c>
      <c r="I36" s="22">
        <f t="shared" si="1"/>
        <v>5.6452114388509953E-3</v>
      </c>
      <c r="J36" s="47"/>
      <c r="K36" s="22"/>
      <c r="L36" s="26"/>
      <c r="M36" s="22"/>
      <c r="N36" s="22">
        <f>PRODUCT(D36-F36,100,1/F36)</f>
        <v>3296.2089995055217</v>
      </c>
      <c r="O36" s="22">
        <f>PRODUCT(F36-H36,100,1/H36)</f>
        <v>166.68131868131869</v>
      </c>
      <c r="P36" s="22"/>
      <c r="Q36" s="22"/>
    </row>
    <row r="37" spans="1:17" ht="52.8">
      <c r="A37" s="44">
        <v>32</v>
      </c>
      <c r="B37" s="45" t="s">
        <v>520</v>
      </c>
      <c r="C37" s="46" t="s">
        <v>521</v>
      </c>
      <c r="D37" s="23">
        <v>198798</v>
      </c>
      <c r="E37" s="22">
        <f t="shared" si="0"/>
        <v>0.58236551930228631</v>
      </c>
      <c r="F37" s="48"/>
      <c r="G37" s="49"/>
      <c r="H37" s="48">
        <v>208</v>
      </c>
      <c r="I37" s="49">
        <f t="shared" si="1"/>
        <v>5.1613361726637668E-4</v>
      </c>
      <c r="J37" s="48">
        <v>1141</v>
      </c>
      <c r="K37" s="49">
        <f>PRODUCT(J37,100,1/36913662)</f>
        <v>3.0909964988030717E-3</v>
      </c>
      <c r="L37" s="48">
        <v>1484</v>
      </c>
      <c r="M37" s="49">
        <f>PRODUCT(L37,100,1/25742727)</f>
        <v>5.7647350259356746E-3</v>
      </c>
      <c r="N37" s="22"/>
      <c r="O37" s="22">
        <f>PRODUCT(F37-H37,100,1/H37)</f>
        <v>-100</v>
      </c>
      <c r="P37" s="22">
        <f>PRODUCT(H37-J37,100,1/J37)</f>
        <v>-81.770376862401406</v>
      </c>
      <c r="Q37" s="22">
        <f>PRODUCT(J37-L37,100,1/L37)</f>
        <v>-23.113207547169811</v>
      </c>
    </row>
    <row r="38" spans="1:17" ht="39.6">
      <c r="A38" s="44">
        <v>33</v>
      </c>
      <c r="B38" s="45" t="s">
        <v>848</v>
      </c>
      <c r="C38" s="46" t="s">
        <v>849</v>
      </c>
      <c r="D38" s="23">
        <v>194953</v>
      </c>
      <c r="E38" s="22">
        <f t="shared" si="0"/>
        <v>0.57110184752632631</v>
      </c>
      <c r="F38" s="48"/>
      <c r="G38" s="49"/>
      <c r="H38" s="48">
        <v>1330</v>
      </c>
      <c r="I38" s="49">
        <f t="shared" si="1"/>
        <v>3.3002774565590431E-3</v>
      </c>
      <c r="J38" s="48"/>
      <c r="K38" s="49"/>
      <c r="L38" s="48"/>
      <c r="M38" s="49"/>
      <c r="N38" s="22"/>
      <c r="O38" s="22">
        <f>PRODUCT(F38-H38,100,1/H38)</f>
        <v>-100</v>
      </c>
      <c r="P38" s="22"/>
      <c r="Q38" s="22"/>
    </row>
    <row r="39" spans="1:17" ht="39.6">
      <c r="A39" s="44">
        <v>34</v>
      </c>
      <c r="B39" s="45" t="s">
        <v>584</v>
      </c>
      <c r="C39" s="46" t="s">
        <v>585</v>
      </c>
      <c r="D39" s="23">
        <v>187216</v>
      </c>
      <c r="E39" s="22">
        <f t="shared" si="0"/>
        <v>0.54843682060029186</v>
      </c>
      <c r="F39" s="47">
        <v>1889</v>
      </c>
      <c r="G39" s="22">
        <f>PRODUCT(F39,100,1/28835294)</f>
        <v>6.5509996187311289E-3</v>
      </c>
      <c r="H39" s="47">
        <v>1924</v>
      </c>
      <c r="I39" s="22">
        <f t="shared" si="1"/>
        <v>4.7742359597139844E-3</v>
      </c>
      <c r="J39" s="47">
        <v>4627</v>
      </c>
      <c r="K39" s="22">
        <f>PRODUCT(J39,100,1/36913662)</f>
        <v>1.2534654513551107E-2</v>
      </c>
      <c r="L39" s="47">
        <v>65618</v>
      </c>
      <c r="M39" s="22">
        <f>PRODUCT(L39,100,1/25742727)</f>
        <v>0.25489917987321231</v>
      </c>
      <c r="N39" s="22">
        <f>PRODUCT(D39-F39,100,1/F39)</f>
        <v>9810.852302805717</v>
      </c>
      <c r="O39" s="22">
        <f>PRODUCT(F39-H39,100,1/H39)</f>
        <v>-1.8191268191268193</v>
      </c>
      <c r="P39" s="22">
        <f>PRODUCT(H39-J39,100,1/J39)</f>
        <v>-58.417981413442838</v>
      </c>
      <c r="Q39" s="22">
        <f>PRODUCT(J39-L39,100,1/L39)</f>
        <v>-92.948581181992751</v>
      </c>
    </row>
    <row r="40" spans="1:17" ht="52.8">
      <c r="A40" s="44">
        <v>35</v>
      </c>
      <c r="B40" s="45" t="s">
        <v>916</v>
      </c>
      <c r="C40" s="46" t="s">
        <v>917</v>
      </c>
      <c r="D40" s="23">
        <v>181916</v>
      </c>
      <c r="E40" s="22">
        <f t="shared" si="0"/>
        <v>0.53291082309376714</v>
      </c>
      <c r="F40" s="48"/>
      <c r="G40" s="49"/>
      <c r="H40" s="48">
        <v>31159</v>
      </c>
      <c r="I40" s="49">
        <f t="shared" si="1"/>
        <v>7.7318304713476116E-2</v>
      </c>
      <c r="J40" s="48"/>
      <c r="K40" s="49"/>
      <c r="L40" s="48"/>
      <c r="M40" s="49"/>
      <c r="N40" s="22"/>
      <c r="O40" s="22">
        <f>PRODUCT(F40-H40,100,1/H40)</f>
        <v>-100</v>
      </c>
      <c r="P40" s="22"/>
      <c r="Q40" s="22"/>
    </row>
    <row r="41" spans="1:17" ht="52.8">
      <c r="A41" s="44">
        <v>36</v>
      </c>
      <c r="B41" s="45" t="s">
        <v>844</v>
      </c>
      <c r="C41" s="46" t="s">
        <v>845</v>
      </c>
      <c r="D41" s="23">
        <v>181500</v>
      </c>
      <c r="E41" s="22">
        <f t="shared" si="0"/>
        <v>0.53169217876117947</v>
      </c>
      <c r="F41" s="48"/>
      <c r="G41" s="49"/>
      <c r="H41" s="48">
        <v>500</v>
      </c>
      <c r="I41" s="49">
        <f t="shared" si="1"/>
        <v>1.2407058107364824E-3</v>
      </c>
      <c r="J41" s="48">
        <v>1137</v>
      </c>
      <c r="K41" s="49">
        <f>PRODUCT(J41,100,1/36913662)</f>
        <v>3.0801604024006069E-3</v>
      </c>
      <c r="L41" s="48">
        <v>3117</v>
      </c>
      <c r="M41" s="49">
        <f>PRODUCT(L41,100,1/25742727)</f>
        <v>1.2108274309866239E-2</v>
      </c>
      <c r="N41" s="22"/>
      <c r="O41" s="22">
        <f>PRODUCT(F41-H41,100,1/H41)</f>
        <v>-100</v>
      </c>
      <c r="P41" s="22">
        <f>PRODUCT(H41-J41,100,1/J41)</f>
        <v>-56.024626209322783</v>
      </c>
      <c r="Q41" s="22">
        <f>PRODUCT(J41-L41,100,1/L41)</f>
        <v>-63.522617901828681</v>
      </c>
    </row>
    <row r="42" spans="1:17" ht="39.6">
      <c r="A42" s="44">
        <v>37</v>
      </c>
      <c r="B42" s="45" t="s">
        <v>388</v>
      </c>
      <c r="C42" s="46" t="s">
        <v>389</v>
      </c>
      <c r="D42" s="23">
        <v>177997</v>
      </c>
      <c r="E42" s="22">
        <f t="shared" si="0"/>
        <v>0.5214303732394141</v>
      </c>
      <c r="F42" s="47">
        <v>748</v>
      </c>
      <c r="G42" s="22">
        <f>PRODUCT(F42,100,1/28835294)</f>
        <v>2.5940432582376304E-3</v>
      </c>
      <c r="H42" s="47">
        <v>8378</v>
      </c>
      <c r="I42" s="22">
        <f t="shared" si="1"/>
        <v>2.0789266564700499E-2</v>
      </c>
      <c r="J42" s="47">
        <v>12887</v>
      </c>
      <c r="K42" s="22">
        <f>PRODUCT(J42,100,1/36913662)</f>
        <v>3.4911193584640829E-2</v>
      </c>
      <c r="L42" s="47">
        <v>428</v>
      </c>
      <c r="M42" s="22"/>
      <c r="N42" s="22">
        <f>PRODUCT(D42-F42,100,1/F42)</f>
        <v>23696.39037433155</v>
      </c>
      <c r="O42" s="22">
        <f>PRODUCT(F42-H42,100,1/H42)</f>
        <v>-91.071854857961327</v>
      </c>
      <c r="P42" s="22">
        <f>PRODUCT(H42-J42,100,1/J42)</f>
        <v>-34.988748351051449</v>
      </c>
      <c r="Q42" s="22">
        <f>PRODUCT(J42-L42,100,1/L42)</f>
        <v>2910.9813084112147</v>
      </c>
    </row>
    <row r="43" spans="1:17" ht="26.4">
      <c r="A43" s="44">
        <v>38</v>
      </c>
      <c r="B43" s="45" t="s">
        <v>128</v>
      </c>
      <c r="C43" s="46" t="s">
        <v>129</v>
      </c>
      <c r="D43" s="23">
        <v>169239</v>
      </c>
      <c r="E43" s="22">
        <f t="shared" si="0"/>
        <v>0.49577439471825485</v>
      </c>
      <c r="F43" s="48"/>
      <c r="G43" s="49"/>
      <c r="H43" s="50"/>
      <c r="I43" s="49"/>
      <c r="J43" s="48"/>
      <c r="K43" s="49"/>
      <c r="L43" s="48">
        <v>31184</v>
      </c>
      <c r="M43" s="49">
        <f>PRODUCT(L43,100,1/25742727)</f>
        <v>0.12113712739135989</v>
      </c>
      <c r="N43" s="22"/>
      <c r="O43" s="22"/>
      <c r="P43" s="22"/>
      <c r="Q43" s="22">
        <f>PRODUCT(J43-L43,100,1/L43)</f>
        <v>-100</v>
      </c>
    </row>
    <row r="44" spans="1:17" ht="39.6">
      <c r="A44" s="44">
        <v>39</v>
      </c>
      <c r="B44" s="45" t="s">
        <v>54</v>
      </c>
      <c r="C44" s="46" t="s">
        <v>55</v>
      </c>
      <c r="D44" s="23">
        <v>168692</v>
      </c>
      <c r="E44" s="22">
        <f t="shared" si="0"/>
        <v>0.49417199459824185</v>
      </c>
      <c r="F44" s="47">
        <v>15970</v>
      </c>
      <c r="G44" s="22">
        <f>PRODUCT(F44,100,1/28835294)</f>
        <v>5.5383517157827487E-2</v>
      </c>
      <c r="H44" s="47">
        <v>8468</v>
      </c>
      <c r="I44" s="22">
        <f>PRODUCT(H44,100,1/40299642)</f>
        <v>2.1012593610633068E-2</v>
      </c>
      <c r="J44" s="47">
        <v>396</v>
      </c>
      <c r="K44" s="22">
        <f>PRODUCT(J44,100,1/36913662)</f>
        <v>1.0727735438440108E-3</v>
      </c>
      <c r="L44" s="47">
        <v>100</v>
      </c>
      <c r="M44" s="22">
        <f>PRODUCT(L44,100,1/25742727)</f>
        <v>3.8845923355361689E-4</v>
      </c>
      <c r="N44" s="22">
        <f>PRODUCT(D44-F44,100,1/F44)</f>
        <v>956.30557294927985</v>
      </c>
      <c r="O44" s="22">
        <f>PRODUCT(F44-H44,100,1/H44)</f>
        <v>88.592347661785553</v>
      </c>
      <c r="P44" s="22">
        <f>PRODUCT(H44-J44,100,1/J44)</f>
        <v>2038.3838383838386</v>
      </c>
      <c r="Q44" s="22">
        <f>PRODUCT(J44-L44,100,1/L44)</f>
        <v>296</v>
      </c>
    </row>
    <row r="45" spans="1:17" ht="52.8">
      <c r="A45" s="44">
        <v>40</v>
      </c>
      <c r="B45" s="45" t="s">
        <v>122</v>
      </c>
      <c r="C45" s="46" t="s">
        <v>123</v>
      </c>
      <c r="D45" s="23">
        <v>167492</v>
      </c>
      <c r="E45" s="22">
        <f t="shared" si="0"/>
        <v>0.4906566744080853</v>
      </c>
      <c r="F45" s="48"/>
      <c r="G45" s="49"/>
      <c r="H45" s="48">
        <v>3771</v>
      </c>
      <c r="I45" s="49">
        <f>PRODUCT(H45,100,1/40299642)</f>
        <v>9.3574032245745502E-3</v>
      </c>
      <c r="J45" s="48">
        <v>8165</v>
      </c>
      <c r="K45" s="49">
        <f>PRODUCT(J45,100,1/36913662)</f>
        <v>2.2119181781531185E-2</v>
      </c>
      <c r="L45" s="50"/>
      <c r="M45" s="49"/>
      <c r="N45" s="22"/>
      <c r="O45" s="22">
        <f>PRODUCT(F45-H45,100,1/H45)</f>
        <v>-100</v>
      </c>
      <c r="P45" s="22">
        <f>PRODUCT(H45-J45,100,1/J45)</f>
        <v>-53.815064298836489</v>
      </c>
      <c r="Q45" s="22"/>
    </row>
    <row r="46" spans="1:17" ht="39.6">
      <c r="A46" s="44">
        <v>41</v>
      </c>
      <c r="B46" s="45" t="s">
        <v>918</v>
      </c>
      <c r="C46" s="46" t="s">
        <v>919</v>
      </c>
      <c r="D46" s="23">
        <v>154394</v>
      </c>
      <c r="E46" s="22">
        <f t="shared" si="0"/>
        <v>0.45228695453252643</v>
      </c>
      <c r="F46" s="47">
        <v>5660</v>
      </c>
      <c r="G46" s="22">
        <f>PRODUCT(F46,100,1/28835294)</f>
        <v>1.9628723050300789E-2</v>
      </c>
      <c r="H46" s="47">
        <v>3841</v>
      </c>
      <c r="I46" s="22">
        <f>PRODUCT(H46,100,1/40299642)</f>
        <v>9.5311020380776587E-3</v>
      </c>
      <c r="J46" s="47">
        <v>36820</v>
      </c>
      <c r="K46" s="22">
        <f>PRODUCT(J46,100,1/36913662)</f>
        <v>9.9746267384688087E-2</v>
      </c>
      <c r="L46" s="47">
        <v>18037</v>
      </c>
      <c r="M46" s="22">
        <f>PRODUCT(L46,100,1/25742727)</f>
        <v>7.0066391956065885E-2</v>
      </c>
      <c r="N46" s="22">
        <f>PRODUCT(D46-F46,100,1/F46)</f>
        <v>2627.809187279152</v>
      </c>
      <c r="O46" s="22">
        <f>PRODUCT(F46-H46,100,1/H46)</f>
        <v>47.357458995053378</v>
      </c>
      <c r="P46" s="22">
        <f>PRODUCT(H46-J46,100,1/J46)</f>
        <v>-89.568169473112434</v>
      </c>
      <c r="Q46" s="22">
        <f>PRODUCT(J46-L46,100,1/L46)</f>
        <v>104.13594278427676</v>
      </c>
    </row>
    <row r="47" spans="1:17" ht="26.4">
      <c r="A47" s="44">
        <v>42</v>
      </c>
      <c r="B47" s="45" t="s">
        <v>166</v>
      </c>
      <c r="C47" s="46" t="s">
        <v>167</v>
      </c>
      <c r="D47" s="23">
        <v>151087</v>
      </c>
      <c r="E47" s="22">
        <f t="shared" si="0"/>
        <v>0.44259931797515334</v>
      </c>
      <c r="F47" s="48"/>
      <c r="G47" s="49"/>
      <c r="H47" s="48"/>
      <c r="I47" s="49"/>
      <c r="J47" s="48">
        <v>16378</v>
      </c>
      <c r="K47" s="49">
        <f>PRODUCT(J47,100,1/36913662)</f>
        <v>4.4368396719891942E-2</v>
      </c>
      <c r="L47" s="48"/>
      <c r="M47" s="49"/>
      <c r="N47" s="22"/>
      <c r="O47" s="22"/>
      <c r="P47" s="22">
        <f>PRODUCT(H47-J47,100,1/J47)</f>
        <v>-100</v>
      </c>
      <c r="Q47" s="22"/>
    </row>
    <row r="48" spans="1:17">
      <c r="A48" s="44">
        <v>43</v>
      </c>
      <c r="B48" s="51" t="s">
        <v>920</v>
      </c>
      <c r="C48" s="52" t="s">
        <v>921</v>
      </c>
      <c r="D48" s="23">
        <v>150000</v>
      </c>
      <c r="E48" s="22">
        <f t="shared" si="0"/>
        <v>0.43941502376956987</v>
      </c>
      <c r="F48" s="47"/>
      <c r="G48" s="22"/>
      <c r="H48" s="47"/>
      <c r="I48" s="22"/>
      <c r="J48" s="47"/>
      <c r="K48" s="22"/>
      <c r="L48" s="26"/>
      <c r="M48" s="22"/>
      <c r="N48" s="22"/>
      <c r="O48" s="22"/>
      <c r="P48" s="22"/>
      <c r="Q48" s="22"/>
    </row>
    <row r="49" spans="1:17" ht="39.6">
      <c r="A49" s="44">
        <v>44</v>
      </c>
      <c r="B49" s="45" t="s">
        <v>572</v>
      </c>
      <c r="C49" s="46" t="s">
        <v>573</v>
      </c>
      <c r="D49" s="23">
        <v>148386</v>
      </c>
      <c r="E49" s="22">
        <f t="shared" si="0"/>
        <v>0.43468691811380927</v>
      </c>
      <c r="F49" s="47">
        <v>9659</v>
      </c>
      <c r="G49" s="22">
        <f>PRODUCT(F49,100,1/28835294)</f>
        <v>3.3497144159515074E-2</v>
      </c>
      <c r="H49" s="47">
        <v>18935</v>
      </c>
      <c r="I49" s="22">
        <f>PRODUCT(H49,100,1/40299642)</f>
        <v>4.698552905259059E-2</v>
      </c>
      <c r="J49" s="47">
        <v>366</v>
      </c>
      <c r="K49" s="22">
        <f>PRODUCT(J49,100,1/36913662)</f>
        <v>9.9150282082552518E-4</v>
      </c>
      <c r="L49" s="47">
        <v>441</v>
      </c>
      <c r="M49" s="22">
        <f>PRODUCT(L49,100,1/25742727)</f>
        <v>1.7131052199714505E-3</v>
      </c>
      <c r="N49" s="22">
        <f>PRODUCT(D49-F49,100,1/F49)</f>
        <v>1436.245988197536</v>
      </c>
      <c r="O49" s="22">
        <f>PRODUCT(F49-H49,100,1/H49)</f>
        <v>-48.98864536572485</v>
      </c>
      <c r="P49" s="22">
        <f>PRODUCT(H49-J49,100,1/J49)</f>
        <v>5073.4972677595624</v>
      </c>
      <c r="Q49" s="22">
        <f>PRODUCT(J49-L49,100,1/L49)</f>
        <v>-17.006802721088437</v>
      </c>
    </row>
    <row r="50" spans="1:17">
      <c r="A50" s="44">
        <v>45</v>
      </c>
      <c r="B50" s="45" t="s">
        <v>922</v>
      </c>
      <c r="C50" s="46" t="s">
        <v>923</v>
      </c>
      <c r="D50" s="23">
        <v>144429</v>
      </c>
      <c r="E50" s="22">
        <f t="shared" si="0"/>
        <v>0.42309514978676804</v>
      </c>
      <c r="F50" s="47">
        <v>307747</v>
      </c>
      <c r="G50" s="22">
        <f>PRODUCT(F50,100,1/28835294)</f>
        <v>1.0672580622899146</v>
      </c>
      <c r="H50" s="47">
        <v>269902</v>
      </c>
      <c r="I50" s="22">
        <f>PRODUCT(H50,100,1/40299642)</f>
        <v>0.66973795945879611</v>
      </c>
      <c r="J50" s="47">
        <v>191640</v>
      </c>
      <c r="K50" s="22">
        <f>PRODUCT(J50,100,1/36913662)</f>
        <v>0.51915737864208644</v>
      </c>
      <c r="L50" s="47">
        <v>392420</v>
      </c>
      <c r="M50" s="22">
        <f>PRODUCT(L50,100,1/25742727)</f>
        <v>1.5243917243111034</v>
      </c>
      <c r="N50" s="22">
        <f>PRODUCT(D50-F50,100,1/F50)</f>
        <v>-53.068917000003253</v>
      </c>
      <c r="O50" s="22">
        <f>PRODUCT(F50-H50,100,1/H50)</f>
        <v>14.021756044786628</v>
      </c>
      <c r="P50" s="22">
        <f>PRODUCT(H50-J50,100,1/J50)</f>
        <v>40.838029638906285</v>
      </c>
      <c r="Q50" s="22">
        <f>PRODUCT(J50-L50,100,1/L50)</f>
        <v>-51.164568574486516</v>
      </c>
    </row>
    <row r="51" spans="1:17" ht="52.8">
      <c r="A51" s="44">
        <v>46</v>
      </c>
      <c r="B51" s="45" t="s">
        <v>222</v>
      </c>
      <c r="C51" s="46" t="s">
        <v>223</v>
      </c>
      <c r="D51" s="23">
        <v>140806</v>
      </c>
      <c r="E51" s="22">
        <f t="shared" si="0"/>
        <v>0.41248181224598701</v>
      </c>
      <c r="F51" s="47">
        <v>11873</v>
      </c>
      <c r="G51" s="22">
        <f>PRODUCT(F51,100,1/28835294)</f>
        <v>4.1175234766116828E-2</v>
      </c>
      <c r="H51" s="47"/>
      <c r="I51" s="22">
        <f>PRODUCT(H51,100,1/40299642)</f>
        <v>2.4814116214729648E-6</v>
      </c>
      <c r="J51" s="47"/>
      <c r="K51" s="22"/>
      <c r="L51" s="47"/>
      <c r="M51" s="22"/>
      <c r="N51" s="22">
        <f>PRODUCT(D51-F51,100,1/F51)</f>
        <v>1085.9344731744293</v>
      </c>
      <c r="O51" s="22"/>
      <c r="P51" s="22"/>
      <c r="Q51" s="22"/>
    </row>
    <row r="52" spans="1:17" ht="52.8">
      <c r="A52" s="44">
        <v>47</v>
      </c>
      <c r="B52" s="45" t="s">
        <v>440</v>
      </c>
      <c r="C52" s="46" t="s">
        <v>441</v>
      </c>
      <c r="D52" s="23">
        <v>139123</v>
      </c>
      <c r="E52" s="22">
        <f t="shared" si="0"/>
        <v>0.40755157567929245</v>
      </c>
      <c r="F52" s="47">
        <v>871</v>
      </c>
      <c r="G52" s="22">
        <f>PRODUCT(F52,100,1/28835294)</f>
        <v>3.0206038474932836E-3</v>
      </c>
      <c r="H52" s="47"/>
      <c r="I52" s="22">
        <f>PRODUCT(H52,100,1/40299642)</f>
        <v>2.4814116214729648E-6</v>
      </c>
      <c r="J52" s="47"/>
      <c r="K52" s="22"/>
      <c r="L52" s="26"/>
      <c r="M52" s="22"/>
      <c r="N52" s="22">
        <f>PRODUCT(D52-F52,100,1/F52)</f>
        <v>15872.789896670494</v>
      </c>
      <c r="O52" s="22"/>
      <c r="P52" s="22"/>
      <c r="Q52" s="22"/>
    </row>
    <row r="53" spans="1:17" ht="52.8">
      <c r="A53" s="44">
        <v>48</v>
      </c>
      <c r="B53" s="45" t="s">
        <v>748</v>
      </c>
      <c r="C53" s="46" t="s">
        <v>749</v>
      </c>
      <c r="D53" s="23">
        <v>137924</v>
      </c>
      <c r="E53" s="22">
        <f t="shared" si="0"/>
        <v>0.40403918492262769</v>
      </c>
      <c r="F53" s="47">
        <v>3120</v>
      </c>
      <c r="G53" s="22">
        <f>PRODUCT(F53,100,1/28835294)</f>
        <v>1.0820073483558032E-2</v>
      </c>
      <c r="H53" s="47">
        <v>50544</v>
      </c>
      <c r="I53" s="22">
        <f>PRODUCT(H53,100,1/40299642)</f>
        <v>0.12542046899572953</v>
      </c>
      <c r="J53" s="47">
        <v>41358</v>
      </c>
      <c r="K53" s="22">
        <f>PRODUCT(J53,100,1/36913662)</f>
        <v>0.11203981875328435</v>
      </c>
      <c r="L53" s="47">
        <v>38197</v>
      </c>
      <c r="M53" s="22">
        <f>PRODUCT(L53,100,1/25742727)</f>
        <v>0.14837977344047504</v>
      </c>
      <c r="N53" s="22">
        <f>PRODUCT(D53-F53,100,1/F53)</f>
        <v>4320.6410256410254</v>
      </c>
      <c r="O53" s="22">
        <f>PRODUCT(F53-H53,100,1/H53)</f>
        <v>-93.827160493827165</v>
      </c>
      <c r="P53" s="22">
        <f>PRODUCT(H53-J53,100,1/J53)</f>
        <v>22.2109386333962</v>
      </c>
      <c r="Q53" s="22">
        <f>PRODUCT(J53-L53,100,1/L53)</f>
        <v>8.2755190198183115</v>
      </c>
    </row>
    <row r="54" spans="1:17" ht="52.8">
      <c r="A54" s="44">
        <v>49</v>
      </c>
      <c r="B54" s="45" t="s">
        <v>284</v>
      </c>
      <c r="C54" s="46" t="s">
        <v>285</v>
      </c>
      <c r="D54" s="23">
        <v>136662</v>
      </c>
      <c r="E54" s="22">
        <f t="shared" si="0"/>
        <v>0.40034223985597966</v>
      </c>
      <c r="F54" s="48"/>
      <c r="G54" s="49"/>
      <c r="H54" s="48"/>
      <c r="I54" s="49"/>
      <c r="J54" s="48">
        <v>5396</v>
      </c>
      <c r="K54" s="49">
        <f>PRODUCT(J54,100,1/36913662)</f>
        <v>1.4617894046924956E-2</v>
      </c>
      <c r="L54" s="48"/>
      <c r="M54" s="49"/>
      <c r="N54" s="22"/>
      <c r="O54" s="22"/>
      <c r="P54" s="22">
        <f>PRODUCT(H54-J54,100,1/J54)</f>
        <v>-100</v>
      </c>
      <c r="Q54" s="22"/>
    </row>
    <row r="55" spans="1:17">
      <c r="A55" s="44">
        <v>50</v>
      </c>
      <c r="B55" s="45" t="s">
        <v>154</v>
      </c>
      <c r="C55" s="46" t="s">
        <v>155</v>
      </c>
      <c r="D55" s="23">
        <v>134178</v>
      </c>
      <c r="E55" s="22">
        <f t="shared" si="0"/>
        <v>0.39306552706235559</v>
      </c>
      <c r="F55" s="47">
        <v>43</v>
      </c>
      <c r="G55" s="22">
        <f>PRODUCT(F55,100,1/28835294)</f>
        <v>1.4912280762596005E-4</v>
      </c>
      <c r="H55" s="47">
        <v>5849</v>
      </c>
      <c r="I55" s="22">
        <f>PRODUCT(H55,100,1/40299642)</f>
        <v>1.4513776573995371E-2</v>
      </c>
      <c r="J55" s="47"/>
      <c r="K55" s="22"/>
      <c r="L55" s="47">
        <v>2632</v>
      </c>
      <c r="M55" s="22">
        <f>PRODUCT(L55,100,1/25742727)</f>
        <v>1.0224247027131197E-2</v>
      </c>
      <c r="N55" s="22">
        <f>PRODUCT(D55-F55,100,1/F55)</f>
        <v>311941.86046511628</v>
      </c>
      <c r="O55" s="22">
        <f>PRODUCT(F55-H55,100,1/H55)</f>
        <v>-99.264831595144472</v>
      </c>
      <c r="P55" s="22"/>
      <c r="Q55" s="22">
        <f>PRODUCT(J55-L55,100,1/L55)</f>
        <v>-100</v>
      </c>
    </row>
    <row r="56" spans="1:17" ht="39.6">
      <c r="A56" s="44">
        <v>51</v>
      </c>
      <c r="B56" s="45" t="s">
        <v>852</v>
      </c>
      <c r="C56" s="46" t="s">
        <v>853</v>
      </c>
      <c r="D56" s="23">
        <v>133595</v>
      </c>
      <c r="E56" s="22">
        <f t="shared" si="0"/>
        <v>0.3913576673366379</v>
      </c>
      <c r="F56" s="47">
        <v>3272</v>
      </c>
      <c r="G56" s="22">
        <f>PRODUCT(F56,100,1/28835294)</f>
        <v>1.1347205268654448E-2</v>
      </c>
      <c r="H56" s="47">
        <v>13976</v>
      </c>
      <c r="I56" s="22">
        <f>PRODUCT(H56,100,1/40299642)</f>
        <v>3.4680208821706159E-2</v>
      </c>
      <c r="J56" s="47">
        <v>2703</v>
      </c>
      <c r="K56" s="22">
        <f>PRODUCT(J56,100,1/36913662)</f>
        <v>7.322492143965559E-3</v>
      </c>
      <c r="L56" s="47">
        <v>3016</v>
      </c>
      <c r="M56" s="22">
        <f>PRODUCT(L56,100,1/25742727)</f>
        <v>1.1715930483977085E-2</v>
      </c>
      <c r="N56" s="22">
        <f>PRODUCT(D56-F56,100,1/F56)</f>
        <v>3982.9767726161367</v>
      </c>
      <c r="O56" s="22">
        <f>PRODUCT(F56-H56,100,1/H56)</f>
        <v>-76.588437321121916</v>
      </c>
      <c r="P56" s="22">
        <f>PRODUCT(H56-J56,100,1/J56)</f>
        <v>417.05512393636701</v>
      </c>
      <c r="Q56" s="22">
        <f>PRODUCT(J56-L56,100,1/L56)</f>
        <v>-10.377984084880636</v>
      </c>
    </row>
    <row r="57" spans="1:17" ht="39.6">
      <c r="A57" s="44">
        <v>52</v>
      </c>
      <c r="B57" s="45" t="s">
        <v>828</v>
      </c>
      <c r="C57" s="46" t="s">
        <v>829</v>
      </c>
      <c r="D57" s="23">
        <v>132209</v>
      </c>
      <c r="E57" s="22">
        <f t="shared" si="0"/>
        <v>0.38729747251700708</v>
      </c>
      <c r="F57" s="47">
        <v>12420</v>
      </c>
      <c r="G57" s="22">
        <f>PRODUCT(F57,100,1/28835294)</f>
        <v>4.3072215598009854E-2</v>
      </c>
      <c r="H57" s="47">
        <v>15730</v>
      </c>
      <c r="I57" s="22">
        <f>PRODUCT(H57,100,1/40299642)</f>
        <v>3.9032604805769734E-2</v>
      </c>
      <c r="J57" s="47"/>
      <c r="K57" s="22"/>
      <c r="L57" s="26"/>
      <c r="M57" s="22"/>
      <c r="N57" s="22">
        <f>PRODUCT(D57-F57,100,1/F57)</f>
        <v>964.4847020933978</v>
      </c>
      <c r="O57" s="22">
        <f>PRODUCT(F57-H57,100,1/H57)</f>
        <v>-21.0425937698665</v>
      </c>
      <c r="P57" s="22"/>
      <c r="Q57" s="22"/>
    </row>
    <row r="58" spans="1:17" ht="26.4">
      <c r="A58" s="44">
        <v>53</v>
      </c>
      <c r="B58" s="45" t="s">
        <v>924</v>
      </c>
      <c r="C58" s="46" t="s">
        <v>925</v>
      </c>
      <c r="D58" s="23">
        <v>129380</v>
      </c>
      <c r="E58" s="22">
        <f t="shared" si="0"/>
        <v>0.37901010516871297</v>
      </c>
      <c r="F58" s="48"/>
      <c r="G58" s="49"/>
      <c r="H58" s="48"/>
      <c r="I58" s="49"/>
      <c r="J58" s="48"/>
      <c r="K58" s="49"/>
      <c r="L58" s="48">
        <v>2667</v>
      </c>
      <c r="M58" s="49">
        <f>PRODUCT(L58,100,1/25742727)</f>
        <v>1.0360207758874963E-2</v>
      </c>
      <c r="N58" s="22"/>
      <c r="O58" s="22"/>
      <c r="P58" s="22"/>
      <c r="Q58" s="22">
        <f>PRODUCT(J58-L58,100,1/L58)</f>
        <v>-100</v>
      </c>
    </row>
    <row r="59" spans="1:17" ht="52.8">
      <c r="A59" s="44">
        <v>54</v>
      </c>
      <c r="B59" s="45" t="s">
        <v>926</v>
      </c>
      <c r="C59" s="46" t="s">
        <v>927</v>
      </c>
      <c r="D59" s="23">
        <v>126694</v>
      </c>
      <c r="E59" s="22">
        <f t="shared" si="0"/>
        <v>0.37114164680974587</v>
      </c>
      <c r="F59" s="47">
        <v>79789</v>
      </c>
      <c r="G59" s="22">
        <f>PRODUCT(F59,100,1/28835294)</f>
        <v>0.27670603948064482</v>
      </c>
      <c r="H59" s="47">
        <v>346116</v>
      </c>
      <c r="I59" s="22">
        <f>PRODUCT(H59,100,1/40299642)</f>
        <v>0.85885626477773669</v>
      </c>
      <c r="J59" s="47">
        <v>242919</v>
      </c>
      <c r="K59" s="22">
        <f>PRODUCT(J59,100,1/36913662)</f>
        <v>0.65807342549758407</v>
      </c>
      <c r="L59" s="47">
        <v>214980</v>
      </c>
      <c r="M59" s="22">
        <f>PRODUCT(L59,100,1/25742727)</f>
        <v>0.83510966029356559</v>
      </c>
      <c r="N59" s="22">
        <f>PRODUCT(D59-F59,100,1/F59)</f>
        <v>58.786298863251822</v>
      </c>
      <c r="O59" s="22">
        <f>PRODUCT(F59-H59,100,1/H59)</f>
        <v>-76.947324018537145</v>
      </c>
      <c r="P59" s="22">
        <f>PRODUCT(H59-J59,100,1/J59)</f>
        <v>42.482061921875186</v>
      </c>
      <c r="Q59" s="22">
        <f>PRODUCT(J59-L59,100,1/L59)</f>
        <v>12.996092659782306</v>
      </c>
    </row>
    <row r="60" spans="1:17" ht="26.4">
      <c r="A60" s="44">
        <v>55</v>
      </c>
      <c r="B60" s="45" t="s">
        <v>688</v>
      </c>
      <c r="C60" s="46" t="s">
        <v>689</v>
      </c>
      <c r="D60" s="23">
        <v>125850</v>
      </c>
      <c r="E60" s="22">
        <f t="shared" si="0"/>
        <v>0.36866920494266908</v>
      </c>
      <c r="F60" s="47">
        <v>39061</v>
      </c>
      <c r="G60" s="22">
        <f>PRODUCT(F60,100,1/28835294)</f>
        <v>0.13546246485296803</v>
      </c>
      <c r="H60" s="47">
        <v>115080</v>
      </c>
      <c r="I60" s="22">
        <f>PRODUCT(H60,100,1/40299642)</f>
        <v>0.28556084939910881</v>
      </c>
      <c r="J60" s="47">
        <v>104850</v>
      </c>
      <c r="K60" s="22">
        <f>PRODUCT(J60,100,1/36913662)</f>
        <v>0.2840411769496074</v>
      </c>
      <c r="L60" s="47">
        <v>93147</v>
      </c>
      <c r="M60" s="22">
        <f>PRODUCT(L60,100,1/25742727)</f>
        <v>0.36183812227818751</v>
      </c>
      <c r="N60" s="22">
        <f>PRODUCT(D60-F60,100,1/F60)</f>
        <v>222.18837203348608</v>
      </c>
      <c r="O60" s="22">
        <f>PRODUCT(F60-H60,100,1/H60)</f>
        <v>-66.057525199860962</v>
      </c>
      <c r="P60" s="22">
        <f>PRODUCT(H60-J60,100,1/J60)</f>
        <v>9.756795422031475</v>
      </c>
      <c r="Q60" s="22">
        <f>PRODUCT(J60-L60,100,1/L60)</f>
        <v>12.56401172340494</v>
      </c>
    </row>
    <row r="61" spans="1:17" ht="39.6">
      <c r="A61" s="44">
        <v>56</v>
      </c>
      <c r="B61" s="45" t="s">
        <v>885</v>
      </c>
      <c r="C61" s="46" t="s">
        <v>886</v>
      </c>
      <c r="D61" s="23">
        <v>120257</v>
      </c>
      <c r="E61" s="22">
        <f t="shared" si="0"/>
        <v>0.35228488342304776</v>
      </c>
      <c r="F61" s="47">
        <v>7041</v>
      </c>
      <c r="G61" s="22">
        <f>PRODUCT(F61,100,1/28835294)</f>
        <v>2.4417992755683366E-2</v>
      </c>
      <c r="H61" s="47"/>
      <c r="I61" s="22"/>
      <c r="J61" s="47"/>
      <c r="K61" s="22"/>
      <c r="L61" s="26"/>
      <c r="M61" s="22"/>
      <c r="N61" s="22">
        <f>PRODUCT(D61-F61,100,1/F61)</f>
        <v>1607.9534157079961</v>
      </c>
      <c r="O61" s="22"/>
      <c r="P61" s="22"/>
      <c r="Q61" s="22"/>
    </row>
    <row r="62" spans="1:17" ht="26.4">
      <c r="A62" s="44">
        <v>57</v>
      </c>
      <c r="B62" s="45" t="s">
        <v>578</v>
      </c>
      <c r="C62" s="46" t="s">
        <v>579</v>
      </c>
      <c r="D62" s="23">
        <v>118519</v>
      </c>
      <c r="E62" s="22">
        <f t="shared" si="0"/>
        <v>0.34719352801430431</v>
      </c>
      <c r="F62" s="47">
        <v>570</v>
      </c>
      <c r="G62" s="22">
        <f>PRODUCT(F62,100,1/28835294)</f>
        <v>1.9767441941115635E-3</v>
      </c>
      <c r="H62" s="47"/>
      <c r="I62" s="22"/>
      <c r="J62" s="47"/>
      <c r="K62" s="22"/>
      <c r="L62" s="47"/>
      <c r="M62" s="22"/>
      <c r="N62" s="22">
        <f>PRODUCT(D62-F62,100,1/F62)</f>
        <v>20692.807017543859</v>
      </c>
      <c r="O62" s="22"/>
      <c r="P62" s="22"/>
      <c r="Q62" s="22"/>
    </row>
    <row r="63" spans="1:17">
      <c r="A63" s="44">
        <v>58</v>
      </c>
      <c r="B63" s="45" t="s">
        <v>648</v>
      </c>
      <c r="C63" s="46" t="s">
        <v>649</v>
      </c>
      <c r="D63" s="23">
        <v>115874</v>
      </c>
      <c r="E63" s="22">
        <f t="shared" si="0"/>
        <v>0.33944517642850092</v>
      </c>
      <c r="F63" s="48"/>
      <c r="G63" s="49"/>
      <c r="H63" s="48">
        <v>284</v>
      </c>
      <c r="I63" s="49">
        <f>PRODUCT(H63,100,1/40299642)</f>
        <v>7.04720900498322E-4</v>
      </c>
      <c r="J63" s="48"/>
      <c r="K63" s="49"/>
      <c r="L63" s="48"/>
      <c r="M63" s="49"/>
      <c r="N63" s="22"/>
      <c r="O63" s="22">
        <f>PRODUCT(F63-H63,100,1/H63)</f>
        <v>-100</v>
      </c>
      <c r="P63" s="22"/>
      <c r="Q63" s="22"/>
    </row>
    <row r="64" spans="1:17" ht="52.8">
      <c r="A64" s="44">
        <v>59</v>
      </c>
      <c r="B64" s="45" t="s">
        <v>14</v>
      </c>
      <c r="C64" s="46" t="s">
        <v>15</v>
      </c>
      <c r="D64" s="23">
        <v>113979</v>
      </c>
      <c r="E64" s="22">
        <f t="shared" si="0"/>
        <v>0.33389389996154534</v>
      </c>
      <c r="F64" s="47">
        <v>8683</v>
      </c>
      <c r="G64" s="22">
        <f>PRODUCT(F64,100,1/28835294)</f>
        <v>3.0112403223632817E-2</v>
      </c>
      <c r="H64" s="47">
        <v>892227</v>
      </c>
      <c r="I64" s="22">
        <f>PRODUCT(H64,100,1/40299642)</f>
        <v>2.2139824467919591</v>
      </c>
      <c r="J64" s="47">
        <v>66696</v>
      </c>
      <c r="K64" s="22">
        <f>PRODUCT(J64,100,1/36913662)</f>
        <v>0.18068107141469736</v>
      </c>
      <c r="L64" s="47">
        <v>196044</v>
      </c>
      <c r="M64" s="22">
        <f t="shared" ref="M64:M69" si="2">PRODUCT(L64,100,1/25742727)</f>
        <v>0.76155101982785267</v>
      </c>
      <c r="N64" s="22">
        <f>PRODUCT(D64-F64,100,1/F64)</f>
        <v>1212.6684325693884</v>
      </c>
      <c r="O64" s="22">
        <f>PRODUCT(F64-H64,100,1/H64)</f>
        <v>-99.026817166483426</v>
      </c>
      <c r="P64" s="22">
        <f>PRODUCT(H64-J64,100,1/J64)</f>
        <v>1237.7518891687657</v>
      </c>
      <c r="Q64" s="22">
        <f>PRODUCT(J64-L64,100,1/L64)</f>
        <v>-65.97906592397625</v>
      </c>
    </row>
    <row r="65" spans="1:17" ht="26.4">
      <c r="A65" s="44">
        <v>60</v>
      </c>
      <c r="B65" s="45" t="s">
        <v>114</v>
      </c>
      <c r="C65" s="46" t="s">
        <v>115</v>
      </c>
      <c r="D65" s="23">
        <v>102377</v>
      </c>
      <c r="E65" s="22">
        <f t="shared" si="0"/>
        <v>0.29990661258971502</v>
      </c>
      <c r="F65" s="47">
        <v>65670</v>
      </c>
      <c r="G65" s="22">
        <f>PRODUCT(F65,100,1/28835294)</f>
        <v>0.22774173899527433</v>
      </c>
      <c r="H65" s="47">
        <v>222381</v>
      </c>
      <c r="I65" s="22">
        <f>PRODUCT(H65,100,1/40299642)</f>
        <v>0.55181879779477938</v>
      </c>
      <c r="J65" s="47">
        <v>163164</v>
      </c>
      <c r="K65" s="22">
        <f>PRODUCT(J65,100,1/36913662)</f>
        <v>0.44201520835293989</v>
      </c>
      <c r="L65" s="47">
        <v>12914</v>
      </c>
      <c r="M65" s="22">
        <f t="shared" si="2"/>
        <v>5.0165625421114086E-2</v>
      </c>
      <c r="N65" s="22">
        <f>PRODUCT(D65-F65,100,1/F65)</f>
        <v>55.896147403685092</v>
      </c>
      <c r="O65" s="22">
        <f>PRODUCT(F65-H65,100,1/H65)</f>
        <v>-70.469599471177844</v>
      </c>
      <c r="P65" s="22">
        <f>PRODUCT(H65-J65,100,1/J65)</f>
        <v>36.292932264470103</v>
      </c>
      <c r="Q65" s="22">
        <f>PRODUCT(J65-L65,100,1/L65)</f>
        <v>1163.4660058850859</v>
      </c>
    </row>
    <row r="66" spans="1:17" ht="26.4">
      <c r="A66" s="44">
        <v>61</v>
      </c>
      <c r="B66" s="45" t="s">
        <v>24</v>
      </c>
      <c r="C66" s="46" t="s">
        <v>25</v>
      </c>
      <c r="D66" s="23">
        <v>98952</v>
      </c>
      <c r="E66" s="22">
        <f t="shared" si="0"/>
        <v>0.28987330288030982</v>
      </c>
      <c r="F66" s="48"/>
      <c r="G66" s="49"/>
      <c r="H66" s="48"/>
      <c r="I66" s="49"/>
      <c r="J66" s="48">
        <v>769</v>
      </c>
      <c r="K66" s="49">
        <f>PRODUCT(J66,100,1/36913662)</f>
        <v>2.0832395333738492E-3</v>
      </c>
      <c r="L66" s="48">
        <v>134</v>
      </c>
      <c r="M66" s="49">
        <f t="shared" si="2"/>
        <v>5.2053537296184666E-4</v>
      </c>
      <c r="N66" s="22"/>
      <c r="O66" s="22"/>
      <c r="P66" s="22">
        <f>PRODUCT(H66-J66,100,1/J66)</f>
        <v>-100</v>
      </c>
      <c r="Q66" s="22">
        <f>PRODUCT(J66-L66,100,1/L66)</f>
        <v>473.88059701492534</v>
      </c>
    </row>
    <row r="67" spans="1:17" ht="52.8">
      <c r="A67" s="44">
        <v>62</v>
      </c>
      <c r="B67" s="45" t="s">
        <v>90</v>
      </c>
      <c r="C67" s="46" t="s">
        <v>91</v>
      </c>
      <c r="D67" s="23">
        <v>98313</v>
      </c>
      <c r="E67" s="22">
        <f t="shared" si="0"/>
        <v>0.28800139487905146</v>
      </c>
      <c r="F67" s="47">
        <v>67</v>
      </c>
      <c r="G67" s="22">
        <f>PRODUCT(F67,100,1/28835294)</f>
        <v>2.3235414211486799E-4</v>
      </c>
      <c r="H67" s="47"/>
      <c r="I67" s="22"/>
      <c r="J67" s="47">
        <v>8320</v>
      </c>
      <c r="K67" s="22">
        <f>PRODUCT(J67,100,1/36913662)</f>
        <v>2.2539080517126692E-2</v>
      </c>
      <c r="L67" s="47">
        <v>5853</v>
      </c>
      <c r="M67" s="22">
        <f t="shared" si="2"/>
        <v>2.2736518939893195E-2</v>
      </c>
      <c r="N67" s="22">
        <f>PRODUCT(D67-F67,100,1/F67)</f>
        <v>146635.8208955224</v>
      </c>
      <c r="O67" s="22"/>
      <c r="P67" s="22">
        <f>PRODUCT(H67-J67,100,1/J67)</f>
        <v>-100</v>
      </c>
      <c r="Q67" s="22">
        <f>PRODUCT(J67-L67,100,1/L67)</f>
        <v>42.149325132410731</v>
      </c>
    </row>
    <row r="68" spans="1:17" ht="39.6">
      <c r="A68" s="44">
        <v>63</v>
      </c>
      <c r="B68" s="45" t="s">
        <v>434</v>
      </c>
      <c r="C68" s="46" t="s">
        <v>435</v>
      </c>
      <c r="D68" s="23">
        <v>96817</v>
      </c>
      <c r="E68" s="22">
        <f t="shared" si="0"/>
        <v>0.28361896237532297</v>
      </c>
      <c r="F68" s="47">
        <v>19709</v>
      </c>
      <c r="G68" s="22">
        <f>PRODUCT(F68,100,1/28835294)</f>
        <v>6.8350265476745262E-2</v>
      </c>
      <c r="H68" s="47">
        <v>95934</v>
      </c>
      <c r="I68" s="22">
        <f>PRODUCT(H68,100,1/40299642)</f>
        <v>0.2380517424943874</v>
      </c>
      <c r="J68" s="47"/>
      <c r="K68" s="22"/>
      <c r="L68" s="47">
        <v>12103</v>
      </c>
      <c r="M68" s="22">
        <f t="shared" si="2"/>
        <v>4.7015221036994251E-2</v>
      </c>
      <c r="N68" s="22">
        <f>PRODUCT(D68-F68,100,1/F68)</f>
        <v>391.23243188391092</v>
      </c>
      <c r="O68" s="22">
        <f>PRODUCT(F68-H68,100,1/H68)</f>
        <v>-79.455667438030318</v>
      </c>
      <c r="P68" s="22"/>
      <c r="Q68" s="22">
        <f>PRODUCT(J68-L68,100,1/L68)</f>
        <v>-100</v>
      </c>
    </row>
    <row r="69" spans="1:17" ht="26.4">
      <c r="A69" s="44">
        <v>64</v>
      </c>
      <c r="B69" s="45" t="s">
        <v>104</v>
      </c>
      <c r="C69" s="46" t="s">
        <v>105</v>
      </c>
      <c r="D69" s="23">
        <v>95178</v>
      </c>
      <c r="E69" s="22">
        <f t="shared" si="0"/>
        <v>0.27881762088226747</v>
      </c>
      <c r="F69" s="47">
        <v>89673</v>
      </c>
      <c r="G69" s="22">
        <f>PRODUCT(F69,100,1/28835294)</f>
        <v>0.31098347740099336</v>
      </c>
      <c r="H69" s="47">
        <v>182592</v>
      </c>
      <c r="I69" s="22">
        <f>PRODUCT(H69,100,1/40299642)</f>
        <v>0.4530859107879916</v>
      </c>
      <c r="J69" s="47">
        <v>116907</v>
      </c>
      <c r="K69" s="22">
        <f>PRODUCT(J69,100,1/36913662)</f>
        <v>0.31670388053073684</v>
      </c>
      <c r="L69" s="47">
        <v>7824</v>
      </c>
      <c r="M69" s="22">
        <f t="shared" si="2"/>
        <v>3.0393050433234984E-2</v>
      </c>
      <c r="N69" s="22">
        <f>PRODUCT(D69-F69,100,1/F69)</f>
        <v>6.1389715968017136</v>
      </c>
      <c r="O69" s="22">
        <f>PRODUCT(F69-H69,100,1/H69)</f>
        <v>-50.888866982124085</v>
      </c>
      <c r="P69" s="22">
        <f>PRODUCT(H69-J69,100,1/J69)</f>
        <v>56.185686058148782</v>
      </c>
      <c r="Q69" s="22">
        <f>PRODUCT(J69-L69,100,1/L69)</f>
        <v>1394.2101226993866</v>
      </c>
    </row>
    <row r="70" spans="1:17" ht="52.8">
      <c r="A70" s="44">
        <v>65</v>
      </c>
      <c r="B70" s="45" t="s">
        <v>784</v>
      </c>
      <c r="C70" s="46" t="s">
        <v>785</v>
      </c>
      <c r="D70" s="23">
        <v>95121</v>
      </c>
      <c r="E70" s="22">
        <f t="shared" si="0"/>
        <v>0.27865064317323501</v>
      </c>
      <c r="F70" s="48"/>
      <c r="G70" s="49"/>
      <c r="H70" s="48">
        <v>179</v>
      </c>
      <c r="I70" s="49">
        <f>PRODUCT(H70,100,1/40299642)</f>
        <v>4.4417268024366072E-4</v>
      </c>
      <c r="J70" s="48"/>
      <c r="K70" s="49"/>
      <c r="L70" s="50"/>
      <c r="M70" s="49"/>
      <c r="N70" s="22"/>
      <c r="O70" s="22">
        <f>PRODUCT(F70-H70,100,1/H70)</f>
        <v>-100</v>
      </c>
      <c r="P70" s="22"/>
      <c r="Q70" s="22"/>
    </row>
    <row r="71" spans="1:17" ht="26.4">
      <c r="A71" s="44">
        <v>66</v>
      </c>
      <c r="B71" s="45" t="s">
        <v>448</v>
      </c>
      <c r="C71" s="46" t="s">
        <v>449</v>
      </c>
      <c r="D71" s="23">
        <v>94905</v>
      </c>
      <c r="E71" s="22">
        <f t="shared" ref="E71:E134" si="3">PRODUCT(D71,100,1/34136293)</f>
        <v>0.27801788553900686</v>
      </c>
      <c r="F71" s="47">
        <v>30030</v>
      </c>
      <c r="G71" s="22">
        <f>PRODUCT(F71,100,1/28835294)</f>
        <v>0.10414320727924604</v>
      </c>
      <c r="H71" s="47">
        <v>81605</v>
      </c>
      <c r="I71" s="22">
        <f>PRODUCT(H71,100,1/40299642)</f>
        <v>0.20249559537030129</v>
      </c>
      <c r="J71" s="47">
        <v>261679</v>
      </c>
      <c r="K71" s="22">
        <f>PRODUCT(J71,100,1/36913662)</f>
        <v>0.70889471762514378</v>
      </c>
      <c r="L71" s="47">
        <v>81605</v>
      </c>
      <c r="M71" s="22">
        <f>PRODUCT(L71,100,1/25742727)</f>
        <v>0.31700215754142907</v>
      </c>
      <c r="N71" s="22">
        <f>PRODUCT(D71-F71,100,1/F71)</f>
        <v>216.03396603396604</v>
      </c>
      <c r="O71" s="22">
        <f>PRODUCT(F71-H71,100,1/H71)</f>
        <v>-63.200784265669995</v>
      </c>
      <c r="P71" s="22">
        <f>PRODUCT(H71-J71,100,1/J71)</f>
        <v>-68.814845669694549</v>
      </c>
      <c r="Q71" s="22">
        <f>PRODUCT(J71-L71,100,1/L71)</f>
        <v>220.66540040438699</v>
      </c>
    </row>
    <row r="72" spans="1:17" ht="39.6">
      <c r="A72" s="44">
        <v>67</v>
      </c>
      <c r="B72" s="45" t="s">
        <v>48</v>
      </c>
      <c r="C72" s="46" t="s">
        <v>49</v>
      </c>
      <c r="D72" s="23">
        <v>92748</v>
      </c>
      <c r="E72" s="22">
        <f t="shared" si="3"/>
        <v>0.27169909749720045</v>
      </c>
      <c r="F72" s="47">
        <v>3459</v>
      </c>
      <c r="G72" s="22">
        <f>PRODUCT(F72,100,1/28835294)</f>
        <v>1.1995716083213856E-2</v>
      </c>
      <c r="H72" s="47">
        <v>10765</v>
      </c>
      <c r="I72" s="22">
        <f>PRODUCT(H72,100,1/40299642)</f>
        <v>2.6712396105156466E-2</v>
      </c>
      <c r="J72" s="47"/>
      <c r="K72" s="22"/>
      <c r="L72" s="47"/>
      <c r="M72" s="22"/>
      <c r="N72" s="22">
        <f>PRODUCT(D72-F72,100,1/F72)</f>
        <v>2581.3529921942759</v>
      </c>
      <c r="O72" s="22">
        <f>PRODUCT(F72-H72,100,1/H72)</f>
        <v>-67.868091035764053</v>
      </c>
      <c r="P72" s="22"/>
      <c r="Q72" s="22"/>
    </row>
    <row r="73" spans="1:17">
      <c r="A73" s="44">
        <v>68</v>
      </c>
      <c r="B73" s="51" t="s">
        <v>928</v>
      </c>
      <c r="C73" s="52" t="s">
        <v>929</v>
      </c>
      <c r="D73" s="23">
        <v>91785</v>
      </c>
      <c r="E73" s="22">
        <f t="shared" si="3"/>
        <v>0.26887805304459977</v>
      </c>
      <c r="F73" s="47"/>
      <c r="G73" s="22"/>
      <c r="H73" s="47"/>
      <c r="I73" s="22"/>
      <c r="J73" s="47"/>
      <c r="K73" s="22"/>
      <c r="L73" s="47"/>
      <c r="M73" s="22"/>
      <c r="N73" s="22"/>
      <c r="O73" s="22"/>
      <c r="P73" s="22"/>
      <c r="Q73" s="22"/>
    </row>
    <row r="74" spans="1:17" ht="52.8">
      <c r="A74" s="44">
        <v>69</v>
      </c>
      <c r="B74" s="45" t="s">
        <v>82</v>
      </c>
      <c r="C74" s="46" t="s">
        <v>83</v>
      </c>
      <c r="D74" s="23">
        <v>90461</v>
      </c>
      <c r="E74" s="22">
        <f t="shared" si="3"/>
        <v>0.26499948310146038</v>
      </c>
      <c r="F74" s="47">
        <v>31250</v>
      </c>
      <c r="G74" s="22">
        <f>PRODUCT(F74,100,1/28835294)</f>
        <v>0.10837413344909887</v>
      </c>
      <c r="H74" s="47"/>
      <c r="I74" s="22"/>
      <c r="J74" s="47">
        <v>13582</v>
      </c>
      <c r="K74" s="22">
        <f>PRODUCT(J74,100,1/36913662)</f>
        <v>3.6793965334569079E-2</v>
      </c>
      <c r="L74" s="47"/>
      <c r="M74" s="22"/>
      <c r="N74" s="22">
        <f>PRODUCT(D74-F74,100,1/F74)</f>
        <v>189.4752</v>
      </c>
      <c r="O74" s="22"/>
      <c r="P74" s="22">
        <f>PRODUCT(H74-J74,100,1/J74)</f>
        <v>-100</v>
      </c>
      <c r="Q74" s="22"/>
    </row>
    <row r="75" spans="1:17" ht="52.8">
      <c r="A75" s="44">
        <v>70</v>
      </c>
      <c r="B75" s="45" t="s">
        <v>170</v>
      </c>
      <c r="C75" s="46" t="s">
        <v>171</v>
      </c>
      <c r="D75" s="23">
        <v>87988</v>
      </c>
      <c r="E75" s="22">
        <f t="shared" si="3"/>
        <v>0.25775499407624608</v>
      </c>
      <c r="F75" s="47">
        <v>21037</v>
      </c>
      <c r="G75" s="22">
        <f>PRODUCT(F75,100,1/28835294)</f>
        <v>7.295573265179818E-2</v>
      </c>
      <c r="H75" s="47"/>
      <c r="I75" s="22"/>
      <c r="J75" s="47">
        <v>112</v>
      </c>
      <c r="K75" s="22">
        <f>PRODUCT(J75,100,1/36913662)</f>
        <v>3.0341069926901319E-4</v>
      </c>
      <c r="L75" s="47"/>
      <c r="M75" s="22"/>
      <c r="N75" s="22">
        <f>PRODUCT(D75-F75,100,1/F75)</f>
        <v>318.25355326329799</v>
      </c>
      <c r="O75" s="22"/>
      <c r="P75" s="22">
        <f>PRODUCT(H75-J75,100,1/J75)</f>
        <v>-100</v>
      </c>
      <c r="Q75" s="22"/>
    </row>
    <row r="76" spans="1:17">
      <c r="A76" s="44">
        <v>71</v>
      </c>
      <c r="B76" s="45" t="s">
        <v>766</v>
      </c>
      <c r="C76" s="46" t="s">
        <v>767</v>
      </c>
      <c r="D76" s="23">
        <v>87382</v>
      </c>
      <c r="E76" s="22">
        <f t="shared" si="3"/>
        <v>0.255979757380217</v>
      </c>
      <c r="F76" s="47">
        <v>190</v>
      </c>
      <c r="G76" s="22">
        <f>PRODUCT(F76,100,1/28835294)</f>
        <v>6.5891473137052114E-4</v>
      </c>
      <c r="H76" s="47"/>
      <c r="I76" s="22"/>
      <c r="J76" s="47"/>
      <c r="K76" s="22"/>
      <c r="L76" s="47"/>
      <c r="M76" s="22"/>
      <c r="N76" s="22">
        <f>PRODUCT(D76-F76,100,1/F76)</f>
        <v>45890.526315789473</v>
      </c>
      <c r="O76" s="22"/>
      <c r="P76" s="22"/>
      <c r="Q76" s="22"/>
    </row>
    <row r="77" spans="1:17">
      <c r="A77" s="44">
        <v>72</v>
      </c>
      <c r="B77" s="45" t="s">
        <v>348</v>
      </c>
      <c r="C77" s="46" t="s">
        <v>349</v>
      </c>
      <c r="D77" s="23">
        <v>86947</v>
      </c>
      <c r="E77" s="22">
        <f t="shared" si="3"/>
        <v>0.25470545381128523</v>
      </c>
      <c r="F77" s="48"/>
      <c r="G77" s="49"/>
      <c r="H77" s="48">
        <v>1669</v>
      </c>
      <c r="I77" s="49">
        <f t="shared" ref="I77:I83" si="4">PRODUCT(H77,100,1/40299642)</f>
        <v>4.1414759962383786E-3</v>
      </c>
      <c r="J77" s="48"/>
      <c r="K77" s="49"/>
      <c r="L77" s="48">
        <v>1419</v>
      </c>
      <c r="M77" s="49">
        <f>PRODUCT(L77,100,1/25742727)</f>
        <v>5.5122365241258237E-3</v>
      </c>
      <c r="N77" s="22"/>
      <c r="O77" s="22">
        <f>PRODUCT(F77-H77,100,1/H77)</f>
        <v>-100</v>
      </c>
      <c r="P77" s="22"/>
      <c r="Q77" s="22">
        <f>PRODUCT(J77-L77,100,1/L77)</f>
        <v>-100</v>
      </c>
    </row>
    <row r="78" spans="1:17" ht="52.8">
      <c r="A78" s="44">
        <v>73</v>
      </c>
      <c r="B78" s="45" t="s">
        <v>636</v>
      </c>
      <c r="C78" s="46" t="s">
        <v>637</v>
      </c>
      <c r="D78" s="23">
        <v>86646</v>
      </c>
      <c r="E78" s="22">
        <f t="shared" si="3"/>
        <v>0.25382369433025431</v>
      </c>
      <c r="F78" s="47">
        <v>147999</v>
      </c>
      <c r="G78" s="22">
        <f t="shared" ref="G78:G84" si="5">PRODUCT(F78,100,1/28835294)</f>
        <v>0.51325642804266192</v>
      </c>
      <c r="H78" s="47">
        <v>128995</v>
      </c>
      <c r="I78" s="22">
        <f t="shared" si="4"/>
        <v>0.32008969211190508</v>
      </c>
      <c r="J78" s="47">
        <v>205717</v>
      </c>
      <c r="K78" s="22">
        <f t="shared" ref="K78:K84" si="6">PRODUCT(J78,100,1/36913662)</f>
        <v>0.55729231090646059</v>
      </c>
      <c r="L78" s="47">
        <v>84786</v>
      </c>
      <c r="M78" s="22">
        <f>PRODUCT(L78,100,1/25742727)</f>
        <v>0.32935904576076963</v>
      </c>
      <c r="N78" s="22">
        <f>PRODUCT(D78-F78,100,1/F78)</f>
        <v>-41.455009831147507</v>
      </c>
      <c r="O78" s="22">
        <f>PRODUCT(F78-H78,100,1/H78)</f>
        <v>14.732353967208031</v>
      </c>
      <c r="P78" s="22">
        <f>PRODUCT(H78-J78,100,1/J78)</f>
        <v>-37.294924580856225</v>
      </c>
      <c r="Q78" s="22">
        <f>PRODUCT(J78-L78,100,1/L78)</f>
        <v>142.63085886820937</v>
      </c>
    </row>
    <row r="79" spans="1:17">
      <c r="A79" s="44">
        <v>74</v>
      </c>
      <c r="B79" s="45" t="s">
        <v>930</v>
      </c>
      <c r="C79" s="46" t="s">
        <v>931</v>
      </c>
      <c r="D79" s="23">
        <v>86109</v>
      </c>
      <c r="E79" s="22">
        <f t="shared" si="3"/>
        <v>0.25225058854515925</v>
      </c>
      <c r="F79" s="47">
        <v>261243</v>
      </c>
      <c r="G79" s="22">
        <f t="shared" si="5"/>
        <v>0.90598347982857397</v>
      </c>
      <c r="H79" s="47">
        <v>200635</v>
      </c>
      <c r="I79" s="22">
        <f t="shared" si="4"/>
        <v>0.4978580206742283</v>
      </c>
      <c r="J79" s="47">
        <v>19618</v>
      </c>
      <c r="K79" s="22">
        <f t="shared" si="6"/>
        <v>5.3145634805888395E-2</v>
      </c>
      <c r="L79" s="47">
        <v>3130</v>
      </c>
      <c r="M79" s="22">
        <f>PRODUCT(L79,100,1/25742727)</f>
        <v>1.215877401022821E-2</v>
      </c>
      <c r="N79" s="22">
        <f>PRODUCT(D79-F79,100,1/F79)</f>
        <v>-67.038734052204262</v>
      </c>
      <c r="O79" s="22">
        <f>PRODUCT(F79-H79,100,1/H79)</f>
        <v>30.208089316420367</v>
      </c>
      <c r="P79" s="22">
        <f>PRODUCT(H79-J79,100,1/J79)</f>
        <v>922.70873687429912</v>
      </c>
      <c r="Q79" s="22">
        <f>PRODUCT(J79-L79,100,1/L79)</f>
        <v>526.77316293929709</v>
      </c>
    </row>
    <row r="80" spans="1:17" ht="39.6">
      <c r="A80" s="44">
        <v>75</v>
      </c>
      <c r="B80" s="45" t="s">
        <v>110</v>
      </c>
      <c r="C80" s="46" t="s">
        <v>111</v>
      </c>
      <c r="D80" s="23">
        <v>80425</v>
      </c>
      <c r="E80" s="22">
        <f t="shared" si="3"/>
        <v>0.23559968857778435</v>
      </c>
      <c r="F80" s="47">
        <v>3027</v>
      </c>
      <c r="G80" s="22">
        <f t="shared" si="5"/>
        <v>1.0497552062413512E-2</v>
      </c>
      <c r="H80" s="47">
        <v>123</v>
      </c>
      <c r="I80" s="22">
        <f t="shared" si="4"/>
        <v>3.0521362944117467E-4</v>
      </c>
      <c r="J80" s="47">
        <v>5502</v>
      </c>
      <c r="K80" s="22">
        <f t="shared" si="6"/>
        <v>1.4905050601590272E-2</v>
      </c>
      <c r="L80" s="47">
        <v>7136</v>
      </c>
      <c r="M80" s="22">
        <f>PRODUCT(L80,100,1/25742727)</f>
        <v>2.7720450906386102E-2</v>
      </c>
      <c r="N80" s="22">
        <f>PRODUCT(D80-F80,100,1/F80)</f>
        <v>2556.9210439378921</v>
      </c>
      <c r="O80" s="22">
        <f>PRODUCT(F80-H80,100,1/H80)</f>
        <v>2360.975609756098</v>
      </c>
      <c r="P80" s="22">
        <f>PRODUCT(H80-J80,100,1/J80)</f>
        <v>-97.764449291166841</v>
      </c>
      <c r="Q80" s="22">
        <f>PRODUCT(J80-L80,100,1/L80)</f>
        <v>-22.897982062780269</v>
      </c>
    </row>
    <row r="81" spans="1:17" ht="39.6">
      <c r="A81" s="44">
        <v>76</v>
      </c>
      <c r="B81" s="45" t="s">
        <v>72</v>
      </c>
      <c r="C81" s="46" t="s">
        <v>73</v>
      </c>
      <c r="D81" s="23">
        <v>79597</v>
      </c>
      <c r="E81" s="22">
        <f t="shared" si="3"/>
        <v>0.23317411764657633</v>
      </c>
      <c r="F81" s="47">
        <v>27746</v>
      </c>
      <c r="G81" s="22">
        <f t="shared" si="5"/>
        <v>9.6222358613718306E-2</v>
      </c>
      <c r="H81" s="47">
        <v>36013</v>
      </c>
      <c r="I81" s="22">
        <f t="shared" si="4"/>
        <v>8.9363076724105886E-2</v>
      </c>
      <c r="J81" s="47">
        <v>41252</v>
      </c>
      <c r="K81" s="22">
        <f t="shared" si="6"/>
        <v>0.11175266219861903</v>
      </c>
      <c r="L81" s="26"/>
      <c r="M81" s="22"/>
      <c r="N81" s="22">
        <f>PRODUCT(D81-F81,100,1/F81)</f>
        <v>186.87738773156491</v>
      </c>
      <c r="O81" s="22">
        <f>PRODUCT(F81-H81,100,1/H81)</f>
        <v>-22.955599366895285</v>
      </c>
      <c r="P81" s="22">
        <f>PRODUCT(H81-J81,100,1/J81)</f>
        <v>-12.699990303500437</v>
      </c>
      <c r="Q81" s="22"/>
    </row>
    <row r="82" spans="1:17" ht="39.6">
      <c r="A82" s="44">
        <v>77</v>
      </c>
      <c r="B82" s="45" t="s">
        <v>408</v>
      </c>
      <c r="C82" s="46" t="s">
        <v>409</v>
      </c>
      <c r="D82" s="23">
        <v>77924</v>
      </c>
      <c r="E82" s="22">
        <f t="shared" si="3"/>
        <v>0.22827317541479974</v>
      </c>
      <c r="F82" s="47">
        <v>28776</v>
      </c>
      <c r="G82" s="22">
        <f t="shared" si="5"/>
        <v>9.9794370052200612E-2</v>
      </c>
      <c r="H82" s="47">
        <v>45340</v>
      </c>
      <c r="I82" s="22">
        <f t="shared" si="4"/>
        <v>0.11250720291758423</v>
      </c>
      <c r="J82" s="47">
        <v>150919</v>
      </c>
      <c r="K82" s="22">
        <f t="shared" si="6"/>
        <v>0.40884320824089465</v>
      </c>
      <c r="L82" s="47">
        <v>79222</v>
      </c>
      <c r="M82" s="22">
        <f>PRODUCT(L82,100,1/25742727)</f>
        <v>0.30774517400584639</v>
      </c>
      <c r="N82" s="22">
        <f>PRODUCT(D82-F82,100,1/F82)</f>
        <v>170.79510703363914</v>
      </c>
      <c r="O82" s="22">
        <f>PRODUCT(F82-H82,100,1/H82)</f>
        <v>-36.532862814292017</v>
      </c>
      <c r="P82" s="22">
        <f>PRODUCT(H82-J82,100,1/J82)</f>
        <v>-69.957394363864069</v>
      </c>
      <c r="Q82" s="22">
        <f>PRODUCT(J82-L82,100,1/L82)</f>
        <v>90.501375880437251</v>
      </c>
    </row>
    <row r="83" spans="1:17" ht="39.6">
      <c r="A83" s="44">
        <v>78</v>
      </c>
      <c r="B83" s="45" t="s">
        <v>312</v>
      </c>
      <c r="C83" s="46" t="s">
        <v>313</v>
      </c>
      <c r="D83" s="23">
        <v>77235</v>
      </c>
      <c r="E83" s="22">
        <f t="shared" si="3"/>
        <v>0.22625479573895152</v>
      </c>
      <c r="F83" s="47">
        <v>2648</v>
      </c>
      <c r="G83" s="22">
        <f t="shared" si="5"/>
        <v>9.1831905719428411E-3</v>
      </c>
      <c r="H83" s="47">
        <v>242007</v>
      </c>
      <c r="I83" s="22">
        <f t="shared" si="4"/>
        <v>0.60051898227780776</v>
      </c>
      <c r="J83" s="47">
        <v>34274</v>
      </c>
      <c r="K83" s="22">
        <f t="shared" si="6"/>
        <v>9.284909202451927E-2</v>
      </c>
      <c r="L83" s="47"/>
      <c r="M83" s="22"/>
      <c r="N83" s="22">
        <f>PRODUCT(D83-F83,100,1/F83)</f>
        <v>2816.7296072507552</v>
      </c>
      <c r="O83" s="22">
        <f>PRODUCT(F83-H83,100,1/H83)</f>
        <v>-98.905816773894969</v>
      </c>
      <c r="P83" s="22">
        <f>PRODUCT(H83-J83,100,1/J83)</f>
        <v>606.09499912470096</v>
      </c>
      <c r="Q83" s="22"/>
    </row>
    <row r="84" spans="1:17" ht="52.8">
      <c r="A84" s="44">
        <v>79</v>
      </c>
      <c r="B84" s="45" t="s">
        <v>346</v>
      </c>
      <c r="C84" s="46" t="s">
        <v>347</v>
      </c>
      <c r="D84" s="23">
        <v>74566</v>
      </c>
      <c r="E84" s="22">
        <f t="shared" si="3"/>
        <v>0.21843613774934498</v>
      </c>
      <c r="F84" s="47">
        <v>48977</v>
      </c>
      <c r="G84" s="22">
        <f t="shared" si="5"/>
        <v>0.1698508778859685</v>
      </c>
      <c r="H84" s="47"/>
      <c r="I84" s="22"/>
      <c r="J84" s="47">
        <v>2503</v>
      </c>
      <c r="K84" s="22">
        <f t="shared" si="6"/>
        <v>6.7806873238423215E-3</v>
      </c>
      <c r="L84" s="47"/>
      <c r="M84" s="22">
        <f>PRODUCT(L84,100,1/25742727)</f>
        <v>3.8845923355361692E-6</v>
      </c>
      <c r="N84" s="22">
        <f>PRODUCT(D84-F84,100,1/F84)</f>
        <v>52.246973068991565</v>
      </c>
      <c r="O84" s="22"/>
      <c r="P84" s="22">
        <f>PRODUCT(H84-J84,100,1/J84)</f>
        <v>-100</v>
      </c>
      <c r="Q84" s="22"/>
    </row>
    <row r="85" spans="1:17" ht="52.8">
      <c r="A85" s="44">
        <v>80</v>
      </c>
      <c r="B85" s="45" t="s">
        <v>350</v>
      </c>
      <c r="C85" s="46" t="s">
        <v>351</v>
      </c>
      <c r="D85" s="23">
        <v>71053</v>
      </c>
      <c r="E85" s="22">
        <f t="shared" si="3"/>
        <v>0.20814503789266164</v>
      </c>
      <c r="F85" s="48"/>
      <c r="G85" s="49"/>
      <c r="H85" s="48">
        <v>13829</v>
      </c>
      <c r="I85" s="49">
        <f>PRODUCT(H85,100,1/40299642)</f>
        <v>3.4315441313349633E-2</v>
      </c>
      <c r="J85" s="48"/>
      <c r="K85" s="49"/>
      <c r="L85" s="48">
        <v>7375</v>
      </c>
      <c r="M85" s="49">
        <f>PRODUCT(L85,100,1/25742727)</f>
        <v>2.8648868474579245E-2</v>
      </c>
      <c r="N85" s="22"/>
      <c r="O85" s="22">
        <f>PRODUCT(F85-H85,100,1/H85)</f>
        <v>-100</v>
      </c>
      <c r="P85" s="22"/>
      <c r="Q85" s="22">
        <f>PRODUCT(J85-L85,100,1/L85)</f>
        <v>-100</v>
      </c>
    </row>
    <row r="86" spans="1:17" ht="26.4">
      <c r="A86" s="44">
        <v>81</v>
      </c>
      <c r="B86" s="45" t="s">
        <v>320</v>
      </c>
      <c r="C86" s="46" t="s">
        <v>321</v>
      </c>
      <c r="D86" s="23">
        <v>70816</v>
      </c>
      <c r="E86" s="22">
        <f t="shared" si="3"/>
        <v>0.20745076215510572</v>
      </c>
      <c r="F86" s="47">
        <v>560561</v>
      </c>
      <c r="G86" s="22">
        <f>PRODUCT(F86,100,1/28835294)</f>
        <v>1.94401000385153</v>
      </c>
      <c r="H86" s="47">
        <v>287680</v>
      </c>
      <c r="I86" s="22">
        <f>PRODUCT(H86,100,1/40299642)</f>
        <v>0.71385249526534256</v>
      </c>
      <c r="J86" s="47">
        <v>510368</v>
      </c>
      <c r="K86" s="22">
        <f>PRODUCT(J86,100,1/36913662)</f>
        <v>1.3825992121832831</v>
      </c>
      <c r="L86" s="47">
        <v>920206</v>
      </c>
      <c r="M86" s="22">
        <f>PRODUCT(L86,100,1/25742727)</f>
        <v>3.574625174714396</v>
      </c>
      <c r="N86" s="22">
        <f>PRODUCT(D86-F86,100,1/F86)</f>
        <v>-87.366941331987064</v>
      </c>
      <c r="O86" s="22">
        <f>PRODUCT(F86-H86,100,1/H86)</f>
        <v>94.855742491657395</v>
      </c>
      <c r="P86" s="22">
        <f>PRODUCT(H86-J86,100,1/J86)</f>
        <v>-43.632829644491821</v>
      </c>
      <c r="Q86" s="22">
        <f>PRODUCT(J86-L86,100,1/L86)</f>
        <v>-44.537636137995193</v>
      </c>
    </row>
    <row r="87" spans="1:17" ht="52.8">
      <c r="A87" s="44">
        <v>82</v>
      </c>
      <c r="B87" s="45" t="s">
        <v>236</v>
      </c>
      <c r="C87" s="46" t="s">
        <v>237</v>
      </c>
      <c r="D87" s="23">
        <v>67254</v>
      </c>
      <c r="E87" s="22">
        <f t="shared" si="3"/>
        <v>0.19701612005732433</v>
      </c>
      <c r="F87" s="47">
        <v>53</v>
      </c>
      <c r="G87" s="22">
        <f>PRODUCT(F87,100,1/28835294)</f>
        <v>1.8380253032967167E-4</v>
      </c>
      <c r="H87" s="47">
        <v>62682</v>
      </c>
      <c r="I87" s="22">
        <f>PRODUCT(H87,100,1/40299642)</f>
        <v>0.15553984325716838</v>
      </c>
      <c r="J87" s="47">
        <v>228</v>
      </c>
      <c r="K87" s="22">
        <f>PRODUCT(J87,100,1/36913662)</f>
        <v>6.1765749494049112E-4</v>
      </c>
      <c r="L87" s="47"/>
      <c r="M87" s="22"/>
      <c r="N87" s="22">
        <f>PRODUCT(D87-F87,100,1/F87)</f>
        <v>126794.33962264151</v>
      </c>
      <c r="O87" s="22">
        <f>PRODUCT(F87-H87,100,1/H87)</f>
        <v>-99.915446220605588</v>
      </c>
      <c r="P87" s="22">
        <f>PRODUCT(H87-J87,100,1/J87)</f>
        <v>27392.105263157893</v>
      </c>
      <c r="Q87" s="22"/>
    </row>
    <row r="88" spans="1:17" ht="52.8">
      <c r="A88" s="44">
        <v>83</v>
      </c>
      <c r="B88" s="45" t="s">
        <v>142</v>
      </c>
      <c r="C88" s="46" t="s">
        <v>143</v>
      </c>
      <c r="D88" s="23">
        <v>66982</v>
      </c>
      <c r="E88" s="22">
        <f t="shared" si="3"/>
        <v>0.1962193141475555</v>
      </c>
      <c r="F88" s="47">
        <v>924</v>
      </c>
      <c r="G88" s="22">
        <f>PRODUCT(F88,100,1/28835294)</f>
        <v>3.2044063778229556E-3</v>
      </c>
      <c r="H88" s="47">
        <v>138061</v>
      </c>
      <c r="I88" s="22">
        <f>PRODUCT(H88,100,1/40299642)</f>
        <v>0.34258616987217899</v>
      </c>
      <c r="J88" s="47">
        <v>127341</v>
      </c>
      <c r="K88" s="22">
        <f>PRODUCT(J88,100,1/36913662)</f>
        <v>0.34496983799656611</v>
      </c>
      <c r="L88" s="47">
        <v>13692</v>
      </c>
      <c r="M88" s="22">
        <f>PRODUCT(L88,100,1/25742727)</f>
        <v>5.3187838258161223E-2</v>
      </c>
      <c r="N88" s="22">
        <f>PRODUCT(D88-F88,100,1/F88)</f>
        <v>7149.1341991341988</v>
      </c>
      <c r="O88" s="22">
        <f>PRODUCT(F88-H88,100,1/H88)</f>
        <v>-99.330730619074188</v>
      </c>
      <c r="P88" s="22">
        <f>PRODUCT(H88-J88,100,1/J88)</f>
        <v>8.4183413040576092</v>
      </c>
      <c r="Q88" s="22">
        <f>PRODUCT(J88-L88,100,1/L88)</f>
        <v>830.03943908851886</v>
      </c>
    </row>
    <row r="89" spans="1:17" ht="52.8">
      <c r="A89" s="44">
        <v>84</v>
      </c>
      <c r="B89" s="45" t="s">
        <v>74</v>
      </c>
      <c r="C89" s="46" t="s">
        <v>75</v>
      </c>
      <c r="D89" s="23">
        <v>65365</v>
      </c>
      <c r="E89" s="22">
        <f t="shared" si="3"/>
        <v>0.19148242019131956</v>
      </c>
      <c r="F89" s="47">
        <v>2613</v>
      </c>
      <c r="G89" s="22">
        <f>PRODUCT(F89,100,1/28835294)</f>
        <v>9.0618115424798504E-3</v>
      </c>
      <c r="H89" s="47">
        <v>9885</v>
      </c>
      <c r="I89" s="22">
        <f>PRODUCT(H89,100,1/40299642)</f>
        <v>2.4528753878260257E-2</v>
      </c>
      <c r="J89" s="47">
        <v>6624</v>
      </c>
      <c r="K89" s="22">
        <f>PRODUCT(J89,100,1/36913662)</f>
        <v>1.7944575642481635E-2</v>
      </c>
      <c r="L89" s="47">
        <v>10855</v>
      </c>
      <c r="M89" s="22">
        <f>PRODUCT(L89,100,1/25742727)</f>
        <v>4.2167249802245114E-2</v>
      </c>
      <c r="N89" s="22">
        <f>PRODUCT(D89-F89,100,1/F89)</f>
        <v>2401.5308075009566</v>
      </c>
      <c r="O89" s="22">
        <f>PRODUCT(F89-H89,100,1/H89)</f>
        <v>-73.566009104704094</v>
      </c>
      <c r="P89" s="22">
        <f>PRODUCT(H89-J89,100,1/J89)</f>
        <v>49.230072463768117</v>
      </c>
      <c r="Q89" s="22">
        <f>PRODUCT(J89-L89,100,1/L89)</f>
        <v>-38.977429755872869</v>
      </c>
    </row>
    <row r="90" spans="1:17">
      <c r="A90" s="44">
        <v>85</v>
      </c>
      <c r="B90" s="51" t="s">
        <v>932</v>
      </c>
      <c r="C90" s="52" t="s">
        <v>933</v>
      </c>
      <c r="D90" s="23">
        <v>64423</v>
      </c>
      <c r="E90" s="22">
        <f t="shared" si="3"/>
        <v>0.18872289384204666</v>
      </c>
      <c r="F90" s="47"/>
      <c r="G90" s="22"/>
      <c r="H90" s="47"/>
      <c r="I90" s="22"/>
      <c r="J90" s="47"/>
      <c r="K90" s="22"/>
      <c r="L90" s="26"/>
      <c r="M90" s="22"/>
      <c r="N90" s="22"/>
      <c r="O90" s="22"/>
      <c r="P90" s="22"/>
      <c r="Q90" s="22"/>
    </row>
    <row r="91" spans="1:17" ht="26.4">
      <c r="A91" s="44">
        <v>86</v>
      </c>
      <c r="B91" s="45" t="s">
        <v>268</v>
      </c>
      <c r="C91" s="46" t="s">
        <v>269</v>
      </c>
      <c r="D91" s="23">
        <v>63783</v>
      </c>
      <c r="E91" s="22">
        <f t="shared" si="3"/>
        <v>0.18684805640729649</v>
      </c>
      <c r="F91" s="47">
        <v>398264</v>
      </c>
      <c r="G91" s="22">
        <f>PRODUCT(F91,100,1/28835294)</f>
        <v>1.3811685082871012</v>
      </c>
      <c r="H91" s="47">
        <v>475264</v>
      </c>
      <c r="I91" s="22">
        <f>PRODUCT(H91,100,1/40299642)</f>
        <v>1.1793256128677272</v>
      </c>
      <c r="J91" s="47">
        <v>215073</v>
      </c>
      <c r="K91" s="22">
        <f>PRODUCT(J91,100,1/36913662)</f>
        <v>0.58263794039182559</v>
      </c>
      <c r="L91" s="47">
        <v>206087</v>
      </c>
      <c r="M91" s="22">
        <f>PRODUCT(L91,100,1/25742727)</f>
        <v>0.80056398065364243</v>
      </c>
      <c r="N91" s="22">
        <f>PRODUCT(D91-F91,100,1/F91)</f>
        <v>-83.984743788040106</v>
      </c>
      <c r="O91" s="22">
        <f>PRODUCT(F91-H91,100,1/H91)</f>
        <v>-16.201521680581738</v>
      </c>
      <c r="P91" s="22">
        <f>PRODUCT(H91-J91,100,1/J91)</f>
        <v>120.97799351847976</v>
      </c>
      <c r="Q91" s="22">
        <f>PRODUCT(J91-L91,100,1/L91)</f>
        <v>4.3602944387564477</v>
      </c>
    </row>
    <row r="92" spans="1:17">
      <c r="A92" s="44">
        <v>87</v>
      </c>
      <c r="B92" s="51" t="s">
        <v>861</v>
      </c>
      <c r="C92" s="52" t="s">
        <v>862</v>
      </c>
      <c r="D92" s="23">
        <v>63421</v>
      </c>
      <c r="E92" s="22">
        <f t="shared" si="3"/>
        <v>0.18578760148326592</v>
      </c>
      <c r="F92" s="48"/>
      <c r="G92" s="49"/>
      <c r="H92" s="48"/>
      <c r="I92" s="49"/>
      <c r="J92" s="48"/>
      <c r="K92" s="49"/>
      <c r="L92" s="48"/>
      <c r="M92" s="49"/>
      <c r="N92" s="22"/>
      <c r="O92" s="22"/>
      <c r="P92" s="22"/>
      <c r="Q92" s="22"/>
    </row>
    <row r="93" spans="1:17" ht="39.6">
      <c r="A93" s="44">
        <v>88</v>
      </c>
      <c r="B93" s="45" t="s">
        <v>214</v>
      </c>
      <c r="C93" s="46" t="s">
        <v>215</v>
      </c>
      <c r="D93" s="23">
        <v>62103</v>
      </c>
      <c r="E93" s="22">
        <f t="shared" si="3"/>
        <v>0.18192660814107731</v>
      </c>
      <c r="F93" s="48"/>
      <c r="G93" s="49"/>
      <c r="H93" s="48">
        <v>47663</v>
      </c>
      <c r="I93" s="49">
        <f>PRODUCT(H93,100,1/40299642)</f>
        <v>0.11827152211426592</v>
      </c>
      <c r="J93" s="48"/>
      <c r="K93" s="49"/>
      <c r="L93" s="48"/>
      <c r="M93" s="49"/>
      <c r="N93" s="22"/>
      <c r="O93" s="22">
        <f>PRODUCT(F93-H93,100,1/H93)</f>
        <v>-100</v>
      </c>
      <c r="P93" s="22"/>
      <c r="Q93" s="22"/>
    </row>
    <row r="94" spans="1:17">
      <c r="A94" s="44">
        <v>89</v>
      </c>
      <c r="B94" s="45" t="s">
        <v>838</v>
      </c>
      <c r="C94" s="46" t="s">
        <v>839</v>
      </c>
      <c r="D94" s="23">
        <v>61861</v>
      </c>
      <c r="E94" s="22">
        <f t="shared" si="3"/>
        <v>0.18121768523606241</v>
      </c>
      <c r="F94" s="47">
        <v>35</v>
      </c>
      <c r="G94" s="22">
        <f>PRODUCT(F94,100,1/28835294)</f>
        <v>1.2137902946299074E-4</v>
      </c>
      <c r="H94" s="47">
        <v>480</v>
      </c>
      <c r="I94" s="22">
        <f>PRODUCT(H94,100,1/40299642)</f>
        <v>1.1910775783070232E-3</v>
      </c>
      <c r="J94" s="47">
        <v>36548</v>
      </c>
      <c r="K94" s="22">
        <f>PRODUCT(J94,100,1/36913662)</f>
        <v>9.9009412829320478E-2</v>
      </c>
      <c r="L94" s="47"/>
      <c r="M94" s="22"/>
      <c r="N94" s="22">
        <f>PRODUCT(D94-F94,100,1/F94)</f>
        <v>176645.71428571429</v>
      </c>
      <c r="O94" s="22">
        <f>PRODUCT(F94-H94,100,1/H94)</f>
        <v>-92.708333333333329</v>
      </c>
      <c r="P94" s="22">
        <f>PRODUCT(H94-J94,100,1/J94)</f>
        <v>-98.686658640691704</v>
      </c>
      <c r="Q94" s="22"/>
    </row>
    <row r="95" spans="1:17" ht="39.6">
      <c r="A95" s="44">
        <v>90</v>
      </c>
      <c r="B95" s="45" t="s">
        <v>802</v>
      </c>
      <c r="C95" s="46" t="s">
        <v>803</v>
      </c>
      <c r="D95" s="23">
        <v>61275</v>
      </c>
      <c r="E95" s="22">
        <f t="shared" si="3"/>
        <v>0.17950103720986929</v>
      </c>
      <c r="F95" s="47">
        <v>2135</v>
      </c>
      <c r="G95" s="22">
        <f>PRODUCT(F95,100,1/28835294)</f>
        <v>7.4041207972424345E-3</v>
      </c>
      <c r="H95" s="26"/>
      <c r="I95" s="22"/>
      <c r="J95" s="47">
        <v>483</v>
      </c>
      <c r="K95" s="22">
        <f>PRODUCT(J95,100,1/36913662)</f>
        <v>1.3084586405976194E-3</v>
      </c>
      <c r="L95" s="47">
        <v>4352</v>
      </c>
      <c r="M95" s="22">
        <f>PRODUCT(L95,100,1/25742727)</f>
        <v>1.6905745844253407E-2</v>
      </c>
      <c r="N95" s="22">
        <f>PRODUCT(D95-F95,100,1/F95)</f>
        <v>2770.0234192037469</v>
      </c>
      <c r="O95" s="22"/>
      <c r="P95" s="22">
        <f>PRODUCT(H95-J95,100,1/J95)</f>
        <v>-100.00000000000001</v>
      </c>
      <c r="Q95" s="22">
        <f>PRODUCT(J95-L95,100,1/L95)</f>
        <v>-88.90165441176471</v>
      </c>
    </row>
    <row r="96" spans="1:17" ht="26.4">
      <c r="A96" s="44">
        <v>91</v>
      </c>
      <c r="B96" s="45" t="s">
        <v>156</v>
      </c>
      <c r="C96" s="46" t="s">
        <v>157</v>
      </c>
      <c r="D96" s="23">
        <v>60820</v>
      </c>
      <c r="E96" s="22">
        <f t="shared" si="3"/>
        <v>0.17816814497110159</v>
      </c>
      <c r="F96" s="47">
        <v>767</v>
      </c>
      <c r="G96" s="22">
        <f>PRODUCT(F96,100,1/28835294)</f>
        <v>2.6599347313746827E-3</v>
      </c>
      <c r="H96" s="47">
        <v>102</v>
      </c>
      <c r="I96" s="22">
        <f>PRODUCT(H96,100,1/40299642)</f>
        <v>2.531039853902424E-4</v>
      </c>
      <c r="J96" s="47">
        <v>5572</v>
      </c>
      <c r="K96" s="22">
        <f>PRODUCT(J96,100,1/36913662)</f>
        <v>1.5094682288633405E-2</v>
      </c>
      <c r="L96" s="47"/>
      <c r="M96" s="22"/>
      <c r="N96" s="22">
        <f>PRODUCT(D96-F96,100,1/F96)</f>
        <v>7829.5958279009128</v>
      </c>
      <c r="O96" s="22">
        <f>PRODUCT(F96-H96,100,1/H96)</f>
        <v>651.96078431372553</v>
      </c>
      <c r="P96" s="22">
        <f>PRODUCT(H96-J96,100,1/J96)</f>
        <v>-98.16941852117732</v>
      </c>
      <c r="Q96" s="22"/>
    </row>
    <row r="97" spans="1:17" ht="26.4">
      <c r="A97" s="44">
        <v>92</v>
      </c>
      <c r="B97" s="45" t="s">
        <v>934</v>
      </c>
      <c r="C97" s="46" t="s">
        <v>935</v>
      </c>
      <c r="D97" s="23">
        <v>58641</v>
      </c>
      <c r="E97" s="22">
        <f t="shared" si="3"/>
        <v>0.17178490939247562</v>
      </c>
      <c r="F97" s="47">
        <v>129307</v>
      </c>
      <c r="G97" s="22">
        <f>PRODUCT(F97,100,1/28835294)</f>
        <v>0.4484330903648841</v>
      </c>
      <c r="H97" s="47">
        <v>153274</v>
      </c>
      <c r="I97" s="22">
        <f>PRODUCT(H97,100,1/40299642)</f>
        <v>0.3803358848696472</v>
      </c>
      <c r="J97" s="47">
        <v>348146</v>
      </c>
      <c r="K97" s="22">
        <f>PRODUCT(J97,100,1/36913662)</f>
        <v>0.94313590453312379</v>
      </c>
      <c r="L97" s="47">
        <v>103093</v>
      </c>
      <c r="M97" s="22">
        <f t="shared" ref="M97:M102" si="7">PRODUCT(L97,100,1/25742727)</f>
        <v>0.40047427764743027</v>
      </c>
      <c r="N97" s="22">
        <f>PRODUCT(D97-F97,100,1/F97)</f>
        <v>-54.64978694115554</v>
      </c>
      <c r="O97" s="22">
        <f>PRODUCT(F97-H97,100,1/H97)</f>
        <v>-15.636702898077953</v>
      </c>
      <c r="P97" s="22">
        <f>PRODUCT(H97-J97,100,1/J97)</f>
        <v>-55.974217713258227</v>
      </c>
      <c r="Q97" s="22">
        <f>PRODUCT(J97-L97,100,1/L97)</f>
        <v>237.70091082808727</v>
      </c>
    </row>
    <row r="98" spans="1:17" ht="39.6">
      <c r="A98" s="44">
        <v>93</v>
      </c>
      <c r="B98" s="45" t="s">
        <v>758</v>
      </c>
      <c r="C98" s="46" t="s">
        <v>759</v>
      </c>
      <c r="D98" s="23">
        <v>57608</v>
      </c>
      <c r="E98" s="22">
        <f t="shared" si="3"/>
        <v>0.1687588045954492</v>
      </c>
      <c r="F98" s="48"/>
      <c r="G98" s="49"/>
      <c r="H98" s="48"/>
      <c r="I98" s="49"/>
      <c r="J98" s="48"/>
      <c r="K98" s="49"/>
      <c r="L98" s="48">
        <v>3857</v>
      </c>
      <c r="M98" s="49">
        <f t="shared" si="7"/>
        <v>1.4982872638163003E-2</v>
      </c>
      <c r="N98" s="22"/>
      <c r="O98" s="22"/>
      <c r="P98" s="22"/>
      <c r="Q98" s="22">
        <f>PRODUCT(J98-L98,100,1/L98)</f>
        <v>-99.999999999999986</v>
      </c>
    </row>
    <row r="99" spans="1:17">
      <c r="A99" s="44">
        <v>94</v>
      </c>
      <c r="B99" s="45" t="s">
        <v>274</v>
      </c>
      <c r="C99" s="46" t="s">
        <v>275</v>
      </c>
      <c r="D99" s="23">
        <v>57062</v>
      </c>
      <c r="E99" s="22">
        <f t="shared" si="3"/>
        <v>0.16715933390892795</v>
      </c>
      <c r="F99" s="47">
        <v>64</v>
      </c>
      <c r="G99" s="22">
        <f>PRODUCT(F99,100,1/28835294)</f>
        <v>2.219502253037545E-4</v>
      </c>
      <c r="H99" s="47">
        <v>22847</v>
      </c>
      <c r="I99" s="22">
        <f>PRODUCT(H99,100,1/40299642)</f>
        <v>5.6692811315792825E-2</v>
      </c>
      <c r="J99" s="47">
        <v>1114</v>
      </c>
      <c r="K99" s="22">
        <f>PRODUCT(J99,100,1/36913662)</f>
        <v>3.0178528480864345E-3</v>
      </c>
      <c r="L99" s="47">
        <v>12581</v>
      </c>
      <c r="M99" s="22">
        <f t="shared" si="7"/>
        <v>4.8872056173380543E-2</v>
      </c>
      <c r="N99" s="22">
        <f>PRODUCT(D99-F99,100,1/F99)</f>
        <v>89059.375</v>
      </c>
      <c r="O99" s="22">
        <f>PRODUCT(F99-H99,100,1/H99)</f>
        <v>-99.719875694839587</v>
      </c>
      <c r="P99" s="22">
        <f>PRODUCT(H99-J99,100,1/J99)</f>
        <v>1950.8976660682226</v>
      </c>
      <c r="Q99" s="22">
        <f>PRODUCT(J99-L99,100,1/L99)</f>
        <v>-91.145377950878299</v>
      </c>
    </row>
    <row r="100" spans="1:17" ht="39.6">
      <c r="A100" s="44">
        <v>95</v>
      </c>
      <c r="B100" s="45" t="s">
        <v>498</v>
      </c>
      <c r="C100" s="46" t="s">
        <v>499</v>
      </c>
      <c r="D100" s="23">
        <v>56116</v>
      </c>
      <c r="E100" s="22">
        <f t="shared" si="3"/>
        <v>0.16438808982568787</v>
      </c>
      <c r="F100" s="47">
        <v>467</v>
      </c>
      <c r="G100" s="22">
        <f>PRODUCT(F100,100,1/28835294)</f>
        <v>1.6195430502633334E-3</v>
      </c>
      <c r="H100" s="47">
        <v>1133</v>
      </c>
      <c r="I100" s="22">
        <f>PRODUCT(H100,100,1/40299642)</f>
        <v>2.8114393671288692E-3</v>
      </c>
      <c r="J100" s="47">
        <v>13742</v>
      </c>
      <c r="K100" s="22">
        <f>PRODUCT(J100,100,1/36913662)</f>
        <v>3.7227409190667672E-2</v>
      </c>
      <c r="L100" s="47">
        <v>335</v>
      </c>
      <c r="M100" s="22">
        <f t="shared" si="7"/>
        <v>1.3013384324046166E-3</v>
      </c>
      <c r="N100" s="22">
        <f>PRODUCT(D100-F100,100,1/F100)</f>
        <v>11916.274089935761</v>
      </c>
      <c r="O100" s="22">
        <f>PRODUCT(F100-H100,100,1/H100)</f>
        <v>-58.781994704324802</v>
      </c>
      <c r="P100" s="22">
        <f>PRODUCT(H100-J100,100,1/J100)</f>
        <v>-91.755203027215828</v>
      </c>
      <c r="Q100" s="22">
        <f>PRODUCT(J100-L100,100,1/L100)</f>
        <v>4002.0895522388059</v>
      </c>
    </row>
    <row r="101" spans="1:17" ht="39.6">
      <c r="A101" s="44">
        <v>96</v>
      </c>
      <c r="B101" s="45" t="s">
        <v>492</v>
      </c>
      <c r="C101" s="46" t="s">
        <v>493</v>
      </c>
      <c r="D101" s="23">
        <v>55283</v>
      </c>
      <c r="E101" s="22">
        <f t="shared" si="3"/>
        <v>0.16194787172702085</v>
      </c>
      <c r="F101" s="48"/>
      <c r="G101" s="49"/>
      <c r="H101" s="48"/>
      <c r="I101" s="49"/>
      <c r="J101" s="48"/>
      <c r="K101" s="49"/>
      <c r="L101" s="48">
        <v>9486</v>
      </c>
      <c r="M101" s="49">
        <f t="shared" si="7"/>
        <v>3.6849242894896099E-2</v>
      </c>
      <c r="N101" s="22"/>
      <c r="O101" s="22"/>
      <c r="P101" s="22"/>
      <c r="Q101" s="22">
        <f>PRODUCT(J101-L101,100,1/L101)</f>
        <v>-100</v>
      </c>
    </row>
    <row r="102" spans="1:17" ht="52.8">
      <c r="A102" s="44">
        <v>97</v>
      </c>
      <c r="B102" s="45" t="s">
        <v>726</v>
      </c>
      <c r="C102" s="46" t="s">
        <v>727</v>
      </c>
      <c r="D102" s="23">
        <v>54609</v>
      </c>
      <c r="E102" s="22">
        <f t="shared" si="3"/>
        <v>0.15997343355354959</v>
      </c>
      <c r="F102" s="47">
        <v>1556</v>
      </c>
      <c r="G102" s="22">
        <f>PRODUCT(F102,100,1/28835294)</f>
        <v>5.3961648526975308E-3</v>
      </c>
      <c r="H102" s="47">
        <v>172</v>
      </c>
      <c r="I102" s="22">
        <f>PRODUCT(H102,100,1/40299642)</f>
        <v>4.2680279889334996E-4</v>
      </c>
      <c r="J102" s="47">
        <v>422</v>
      </c>
      <c r="K102" s="22">
        <f>PRODUCT(J102,100,1/36913662)</f>
        <v>1.1432081704600319E-3</v>
      </c>
      <c r="L102" s="47">
        <v>323</v>
      </c>
      <c r="M102" s="22">
        <f t="shared" si="7"/>
        <v>1.2547233243781826E-3</v>
      </c>
      <c r="N102" s="22">
        <f>PRODUCT(D102-F102,100,1/F102)</f>
        <v>3409.5758354755781</v>
      </c>
      <c r="O102" s="22">
        <f>PRODUCT(F102-H102,100,1/H102)</f>
        <v>804.65116279069764</v>
      </c>
      <c r="P102" s="22">
        <f>PRODUCT(H102-J102,100,1/J102)</f>
        <v>-59.241706161137444</v>
      </c>
      <c r="Q102" s="22">
        <f>PRODUCT(J102-L102,100,1/L102)</f>
        <v>30.650154798761612</v>
      </c>
    </row>
    <row r="103" spans="1:17" ht="26.4">
      <c r="A103" s="44">
        <v>98</v>
      </c>
      <c r="B103" s="45" t="s">
        <v>936</v>
      </c>
      <c r="C103" s="46" t="s">
        <v>937</v>
      </c>
      <c r="D103" s="23">
        <v>51769</v>
      </c>
      <c r="E103" s="22">
        <f t="shared" si="3"/>
        <v>0.15165384243684574</v>
      </c>
      <c r="F103" s="47">
        <v>228</v>
      </c>
      <c r="G103" s="22">
        <f>PRODUCT(F103,100,1/28835294)</f>
        <v>7.9069767764462535E-4</v>
      </c>
      <c r="H103" s="26"/>
      <c r="I103" s="22"/>
      <c r="J103" s="47">
        <v>6833</v>
      </c>
      <c r="K103" s="22">
        <f>PRODUCT(J103,100,1/36913662)</f>
        <v>1.8510761679510421E-2</v>
      </c>
      <c r="L103" s="26"/>
      <c r="M103" s="22"/>
      <c r="N103" s="22">
        <f>PRODUCT(D103-F103,100,1/F103)</f>
        <v>22605.701754385962</v>
      </c>
      <c r="O103" s="22"/>
      <c r="P103" s="22">
        <f>PRODUCT(H103-J103,100,1/J103)</f>
        <v>-100</v>
      </c>
      <c r="Q103" s="22"/>
    </row>
    <row r="104" spans="1:17" ht="52.8">
      <c r="A104" s="44">
        <v>99</v>
      </c>
      <c r="B104" s="45" t="s">
        <v>746</v>
      </c>
      <c r="C104" s="46" t="s">
        <v>747</v>
      </c>
      <c r="D104" s="23">
        <v>50676</v>
      </c>
      <c r="E104" s="22">
        <f t="shared" si="3"/>
        <v>0.14845197163031149</v>
      </c>
      <c r="F104" s="48"/>
      <c r="G104" s="49"/>
      <c r="H104" s="48">
        <v>102</v>
      </c>
      <c r="I104" s="49">
        <f>PRODUCT(H104,100,1/40299642)</f>
        <v>2.531039853902424E-4</v>
      </c>
      <c r="J104" s="48">
        <v>27097</v>
      </c>
      <c r="K104" s="49">
        <f>PRODUCT(J104,100,1/36913662)</f>
        <v>7.3406426054396873E-2</v>
      </c>
      <c r="L104" s="48">
        <v>32571</v>
      </c>
      <c r="M104" s="49">
        <f>PRODUCT(L104,100,1/25742727)</f>
        <v>0.12652505696074856</v>
      </c>
      <c r="N104" s="22"/>
      <c r="O104" s="22">
        <f>PRODUCT(F104-H104,100,1/H104)</f>
        <v>-100</v>
      </c>
      <c r="P104" s="22">
        <f>PRODUCT(H104-J104,100,1/J104)</f>
        <v>-99.623574565450056</v>
      </c>
      <c r="Q104" s="22">
        <f>PRODUCT(J104-L104,100,1/L104)</f>
        <v>-16.806361487212552</v>
      </c>
    </row>
    <row r="105" spans="1:17">
      <c r="A105" s="44">
        <v>100</v>
      </c>
      <c r="B105" s="45" t="s">
        <v>290</v>
      </c>
      <c r="C105" s="46" t="s">
        <v>291</v>
      </c>
      <c r="D105" s="23">
        <v>50448</v>
      </c>
      <c r="E105" s="22">
        <f t="shared" si="3"/>
        <v>0.14778406079418172</v>
      </c>
      <c r="F105" s="47">
        <v>15164</v>
      </c>
      <c r="G105" s="22">
        <f>PRODUCT(F105,100,1/28835294)</f>
        <v>5.2588331507908329E-2</v>
      </c>
      <c r="H105" s="47"/>
      <c r="I105" s="22"/>
      <c r="J105" s="47"/>
      <c r="K105" s="22"/>
      <c r="L105" s="47"/>
      <c r="M105" s="22"/>
      <c r="N105" s="22">
        <f>PRODUCT(D105-F105,100,1/F105)</f>
        <v>232.68266948034821</v>
      </c>
      <c r="O105" s="22"/>
      <c r="P105" s="22"/>
      <c r="Q105" s="22"/>
    </row>
    <row r="106" spans="1:17" ht="39.6">
      <c r="A106" s="44">
        <v>101</v>
      </c>
      <c r="B106" s="45" t="s">
        <v>666</v>
      </c>
      <c r="C106" s="46" t="s">
        <v>667</v>
      </c>
      <c r="D106" s="23">
        <v>49164</v>
      </c>
      <c r="E106" s="22">
        <f t="shared" si="3"/>
        <v>0.14402266819071421</v>
      </c>
      <c r="F106" s="47">
        <v>4567</v>
      </c>
      <c r="G106" s="22">
        <f>PRODUCT(F106,100,1/28835294)</f>
        <v>1.5838229358785105E-2</v>
      </c>
      <c r="H106" s="47">
        <v>3676</v>
      </c>
      <c r="I106" s="22">
        <f>PRODUCT(H106,100,1/40299642)</f>
        <v>9.1216691205346194E-3</v>
      </c>
      <c r="J106" s="47"/>
      <c r="K106" s="22"/>
      <c r="L106" s="47"/>
      <c r="M106" s="22"/>
      <c r="N106" s="22">
        <f>PRODUCT(D106-F106,100,1/F106)</f>
        <v>976.50536457192914</v>
      </c>
      <c r="O106" s="22">
        <f>PRODUCT(F106-H106,100,1/H106)</f>
        <v>24.238302502720348</v>
      </c>
      <c r="P106" s="22"/>
      <c r="Q106" s="22"/>
    </row>
    <row r="107" spans="1:17">
      <c r="A107" s="44">
        <v>102</v>
      </c>
      <c r="B107" s="45" t="s">
        <v>582</v>
      </c>
      <c r="C107" s="46" t="s">
        <v>583</v>
      </c>
      <c r="D107" s="23">
        <v>46192</v>
      </c>
      <c r="E107" s="22">
        <f t="shared" si="3"/>
        <v>0.13531639185309313</v>
      </c>
      <c r="F107" s="48"/>
      <c r="G107" s="49"/>
      <c r="H107" s="48">
        <v>1056</v>
      </c>
      <c r="I107" s="49">
        <f>PRODUCT(H107,100,1/40299642)</f>
        <v>2.6203706722754509E-3</v>
      </c>
      <c r="J107" s="48">
        <v>1136</v>
      </c>
      <c r="K107" s="49">
        <f>PRODUCT(J107,100,1/36913662)</f>
        <v>3.0774513782999909E-3</v>
      </c>
      <c r="L107" s="48"/>
      <c r="M107" s="49"/>
      <c r="N107" s="22"/>
      <c r="O107" s="22">
        <f>PRODUCT(F107-H107,100,1/H107)</f>
        <v>-100</v>
      </c>
      <c r="P107" s="22">
        <f>PRODUCT(H107-J107,100,1/J107)</f>
        <v>-7.042253521126761</v>
      </c>
      <c r="Q107" s="22"/>
    </row>
    <row r="108" spans="1:17" ht="26.4">
      <c r="A108" s="44">
        <v>103</v>
      </c>
      <c r="B108" s="45" t="s">
        <v>468</v>
      </c>
      <c r="C108" s="46" t="s">
        <v>469</v>
      </c>
      <c r="D108" s="23">
        <v>45801</v>
      </c>
      <c r="E108" s="22">
        <f t="shared" si="3"/>
        <v>0.13417098335780045</v>
      </c>
      <c r="F108" s="47">
        <v>49922</v>
      </c>
      <c r="G108" s="22">
        <f>PRODUCT(F108,100,1/28835294)</f>
        <v>0.17312811168146924</v>
      </c>
      <c r="H108" s="47">
        <v>41626</v>
      </c>
      <c r="I108" s="22">
        <f>PRODUCT(H108,100,1/40299642)</f>
        <v>0.10329124015543363</v>
      </c>
      <c r="J108" s="47">
        <v>18835</v>
      </c>
      <c r="K108" s="22">
        <f>PRODUCT(J108,100,1/36913662)</f>
        <v>5.102446893510592E-2</v>
      </c>
      <c r="L108" s="47">
        <v>12484</v>
      </c>
      <c r="M108" s="22">
        <f>PRODUCT(L108,100,1/25742727)</f>
        <v>4.8495250716833534E-2</v>
      </c>
      <c r="N108" s="22">
        <f>PRODUCT(D108-F108,100,1/F108)</f>
        <v>-8.2548776090701494</v>
      </c>
      <c r="O108" s="22">
        <f>PRODUCT(F108-H108,100,1/H108)</f>
        <v>19.929851535098258</v>
      </c>
      <c r="P108" s="22">
        <f>PRODUCT(H108-J108,100,1/J108)</f>
        <v>121.00345102203345</v>
      </c>
      <c r="Q108" s="22">
        <f>PRODUCT(J108-L108,100,1/L108)</f>
        <v>50.873117590515861</v>
      </c>
    </row>
    <row r="109" spans="1:17" ht="39.6">
      <c r="A109" s="44">
        <v>104</v>
      </c>
      <c r="B109" s="45" t="s">
        <v>504</v>
      </c>
      <c r="C109" s="46" t="s">
        <v>505</v>
      </c>
      <c r="D109" s="23">
        <v>45343</v>
      </c>
      <c r="E109" s="22">
        <f t="shared" si="3"/>
        <v>0.13282930281855737</v>
      </c>
      <c r="F109" s="47">
        <v>28464</v>
      </c>
      <c r="G109" s="22">
        <f>PRODUCT(F109,100,1/28835294)</f>
        <v>9.8712362703844814E-2</v>
      </c>
      <c r="H109" s="47">
        <v>20688</v>
      </c>
      <c r="I109" s="22">
        <f>PRODUCT(H109,100,1/40299642)</f>
        <v>5.1335443625032694E-2</v>
      </c>
      <c r="J109" s="47">
        <v>4400</v>
      </c>
      <c r="K109" s="22">
        <f>PRODUCT(J109,100,1/36913662)</f>
        <v>1.1919706042711233E-2</v>
      </c>
      <c r="L109" s="47">
        <v>12995</v>
      </c>
      <c r="M109" s="22">
        <f>PRODUCT(L109,100,1/25742727)</f>
        <v>5.0480277400292518E-2</v>
      </c>
      <c r="N109" s="22">
        <f>PRODUCT(D109-F109,100,1/F109)</f>
        <v>59.299465992130408</v>
      </c>
      <c r="O109" s="22">
        <f>PRODUCT(F109-H109,100,1/H109)</f>
        <v>37.587006960556849</v>
      </c>
      <c r="P109" s="22">
        <f>PRODUCT(H109-J109,100,1/J109)</f>
        <v>370.18181818181819</v>
      </c>
      <c r="Q109" s="22">
        <f>PRODUCT(J109-L109,100,1/L109)</f>
        <v>-66.140823393612919</v>
      </c>
    </row>
    <row r="110" spans="1:17" ht="26.4">
      <c r="A110" s="44">
        <v>105</v>
      </c>
      <c r="B110" s="45" t="s">
        <v>938</v>
      </c>
      <c r="C110" s="46" t="s">
        <v>939</v>
      </c>
      <c r="D110" s="23">
        <v>42033</v>
      </c>
      <c r="E110" s="22">
        <f t="shared" si="3"/>
        <v>0.12313287796070886</v>
      </c>
      <c r="F110" s="47">
        <v>34135</v>
      </c>
      <c r="G110" s="22">
        <f>PRODUCT(F110,100,1/28835294)</f>
        <v>0.11837923344911967</v>
      </c>
      <c r="H110" s="47">
        <v>67646</v>
      </c>
      <c r="I110" s="22">
        <f>PRODUCT(H110,100,1/40299642)</f>
        <v>0.16785757054616018</v>
      </c>
      <c r="J110" s="47">
        <v>33836</v>
      </c>
      <c r="K110" s="22">
        <f>PRODUCT(J110,100,1/36913662)</f>
        <v>9.1662539468449378E-2</v>
      </c>
      <c r="L110" s="47"/>
      <c r="M110" s="22"/>
      <c r="N110" s="22">
        <f>PRODUCT(D110-F110,100,1/F110)</f>
        <v>23.137542112201555</v>
      </c>
      <c r="O110" s="22">
        <f>PRODUCT(F110-H110,100,1/H110)</f>
        <v>-49.538775389527835</v>
      </c>
      <c r="P110" s="22">
        <f>PRODUCT(H110-J110,100,1/J110)</f>
        <v>99.923158765811564</v>
      </c>
      <c r="Q110" s="22"/>
    </row>
    <row r="111" spans="1:17" ht="26.4">
      <c r="A111" s="44">
        <v>106</v>
      </c>
      <c r="B111" s="45" t="s">
        <v>392</v>
      </c>
      <c r="C111" s="46" t="s">
        <v>393</v>
      </c>
      <c r="D111" s="23">
        <v>40368</v>
      </c>
      <c r="E111" s="22">
        <f t="shared" si="3"/>
        <v>0.11825537119686663</v>
      </c>
      <c r="F111" s="48"/>
      <c r="G111" s="49"/>
      <c r="H111" s="48"/>
      <c r="I111" s="49"/>
      <c r="J111" s="50"/>
      <c r="K111" s="49"/>
      <c r="L111" s="48">
        <v>885</v>
      </c>
      <c r="M111" s="49">
        <f t="shared" ref="M111:M116" si="8">PRODUCT(L111,100,1/25742727)</f>
        <v>3.4378642169495097E-3</v>
      </c>
      <c r="N111" s="22"/>
      <c r="O111" s="22"/>
      <c r="P111" s="22"/>
      <c r="Q111" s="22">
        <f>PRODUCT(J111-L111,100,1/L111)</f>
        <v>-100</v>
      </c>
    </row>
    <row r="112" spans="1:17">
      <c r="A112" s="44">
        <v>107</v>
      </c>
      <c r="B112" s="45" t="s">
        <v>490</v>
      </c>
      <c r="C112" s="46" t="s">
        <v>491</v>
      </c>
      <c r="D112" s="23">
        <v>38517</v>
      </c>
      <c r="E112" s="22">
        <f t="shared" si="3"/>
        <v>0.11283298980355014</v>
      </c>
      <c r="F112" s="47">
        <v>20817</v>
      </c>
      <c r="G112" s="22">
        <f>PRODUCT(F112,100,1/28835294)</f>
        <v>7.2192778752316514E-2</v>
      </c>
      <c r="H112" s="47"/>
      <c r="I112" s="22"/>
      <c r="J112" s="47"/>
      <c r="K112" s="22"/>
      <c r="L112" s="47">
        <v>20324</v>
      </c>
      <c r="M112" s="22">
        <f t="shared" si="8"/>
        <v>7.8950454627437092E-2</v>
      </c>
      <c r="N112" s="22">
        <f>PRODUCT(D112-F112,100,1/F112)</f>
        <v>85.026660902147285</v>
      </c>
      <c r="O112" s="22"/>
      <c r="P112" s="22"/>
      <c r="Q112" s="22">
        <f>PRODUCT(J112-L112,100,1/L112)</f>
        <v>-100</v>
      </c>
    </row>
    <row r="113" spans="1:17" ht="52.8">
      <c r="A113" s="44">
        <v>108</v>
      </c>
      <c r="B113" s="45" t="s">
        <v>820</v>
      </c>
      <c r="C113" s="46" t="s">
        <v>821</v>
      </c>
      <c r="D113" s="23">
        <v>38353</v>
      </c>
      <c r="E113" s="22">
        <f t="shared" si="3"/>
        <v>0.11235256271089542</v>
      </c>
      <c r="F113" s="47">
        <v>12722</v>
      </c>
      <c r="G113" s="22">
        <f>PRODUCT(F113,100,1/28835294)</f>
        <v>4.4119543223661947E-2</v>
      </c>
      <c r="H113" s="47"/>
      <c r="I113" s="22"/>
      <c r="J113" s="47">
        <v>3574</v>
      </c>
      <c r="K113" s="22">
        <f>PRODUCT(J113,100,1/36913662)</f>
        <v>9.6820521356022603E-3</v>
      </c>
      <c r="L113" s="26"/>
      <c r="M113" s="22">
        <f t="shared" si="8"/>
        <v>3.8845923355361692E-6</v>
      </c>
      <c r="N113" s="22">
        <f>PRODUCT(D113-F113,100,1/F113)</f>
        <v>201.46989467064927</v>
      </c>
      <c r="O113" s="22"/>
      <c r="P113" s="22">
        <f>PRODUCT(H113-J113,100,1/J113)</f>
        <v>-100.00000000000001</v>
      </c>
      <c r="Q113" s="22"/>
    </row>
    <row r="114" spans="1:17">
      <c r="A114" s="44">
        <v>109</v>
      </c>
      <c r="B114" s="45" t="s">
        <v>940</v>
      </c>
      <c r="C114" s="46" t="s">
        <v>941</v>
      </c>
      <c r="D114" s="23">
        <v>36637</v>
      </c>
      <c r="E114" s="22">
        <f t="shared" si="3"/>
        <v>0.10732565483897154</v>
      </c>
      <c r="F114" s="47">
        <v>36558</v>
      </c>
      <c r="G114" s="22">
        <f>PRODUCT(F114,100,1/28835294)</f>
        <v>0.126782130260229</v>
      </c>
      <c r="H114" s="47">
        <v>65745</v>
      </c>
      <c r="I114" s="22">
        <f t="shared" ref="I114:I121" si="9">PRODUCT(H114,100,1/40299642)</f>
        <v>0.16314040705374008</v>
      </c>
      <c r="J114" s="47">
        <v>94875</v>
      </c>
      <c r="K114" s="22">
        <f>PRODUCT(J114,100,1/36913662)</f>
        <v>0.25701866154596092</v>
      </c>
      <c r="L114" s="47">
        <v>321434</v>
      </c>
      <c r="M114" s="22">
        <f t="shared" si="8"/>
        <v>1.2486400527807329</v>
      </c>
      <c r="N114" s="22">
        <f>PRODUCT(D114-F114,100,1/F114)</f>
        <v>0.21609497237266809</v>
      </c>
      <c r="O114" s="22">
        <f>PRODUCT(F114-H114,100,1/H114)</f>
        <v>-44.394250513347018</v>
      </c>
      <c r="P114" s="22">
        <f>PRODUCT(H114-J114,100,1/J114)</f>
        <v>-30.703557312252965</v>
      </c>
      <c r="Q114" s="22">
        <f>PRODUCT(J114-L114,100,1/L114)</f>
        <v>-70.483831828618008</v>
      </c>
    </row>
    <row r="115" spans="1:17" ht="39.6">
      <c r="A115" s="44">
        <v>110</v>
      </c>
      <c r="B115" s="45" t="s">
        <v>80</v>
      </c>
      <c r="C115" s="46" t="s">
        <v>81</v>
      </c>
      <c r="D115" s="23">
        <v>35264</v>
      </c>
      <c r="E115" s="22">
        <f t="shared" si="3"/>
        <v>0.10330354265473407</v>
      </c>
      <c r="F115" s="47">
        <v>31432</v>
      </c>
      <c r="G115" s="22">
        <f>PRODUCT(F115,100,1/28835294)</f>
        <v>0.10900530440230642</v>
      </c>
      <c r="H115" s="47">
        <v>17930</v>
      </c>
      <c r="I115" s="22">
        <f t="shared" si="9"/>
        <v>4.4491710373010258E-2</v>
      </c>
      <c r="J115" s="47">
        <v>19608</v>
      </c>
      <c r="K115" s="22">
        <f>PRODUCT(J115,100,1/36913662)</f>
        <v>5.3118544564882235E-2</v>
      </c>
      <c r="L115" s="47">
        <v>10929</v>
      </c>
      <c r="M115" s="22">
        <f t="shared" si="8"/>
        <v>4.2454709635074792E-2</v>
      </c>
      <c r="N115" s="22">
        <f>PRODUCT(D115-F115,100,1/F115)</f>
        <v>12.191397302112497</v>
      </c>
      <c r="O115" s="22">
        <f>PRODUCT(F115-H115,100,1/H115)</f>
        <v>75.303959843837148</v>
      </c>
      <c r="P115" s="22">
        <f>PRODUCT(H115-J115,100,1/J115)</f>
        <v>-8.5577315381476939</v>
      </c>
      <c r="Q115" s="22">
        <f>PRODUCT(J115-L115,100,1/L115)</f>
        <v>79.412572055997799</v>
      </c>
    </row>
    <row r="116" spans="1:17" ht="52.8">
      <c r="A116" s="44">
        <v>111</v>
      </c>
      <c r="B116" s="45" t="s">
        <v>556</v>
      </c>
      <c r="C116" s="46" t="s">
        <v>557</v>
      </c>
      <c r="D116" s="23">
        <v>34303</v>
      </c>
      <c r="E116" s="22">
        <f t="shared" si="3"/>
        <v>0.10048835706911703</v>
      </c>
      <c r="F116" s="47">
        <v>333009</v>
      </c>
      <c r="G116" s="22">
        <f>PRODUCT(F116,100,1/28835294)</f>
        <v>1.1548659777840309</v>
      </c>
      <c r="H116" s="47">
        <v>315635</v>
      </c>
      <c r="I116" s="22">
        <f t="shared" si="9"/>
        <v>0.78322035714361926</v>
      </c>
      <c r="J116" s="47">
        <v>341905</v>
      </c>
      <c r="K116" s="22">
        <f>PRODUCT(J116,100,1/36913662)</f>
        <v>0.92622888512117807</v>
      </c>
      <c r="L116" s="47">
        <v>43789</v>
      </c>
      <c r="M116" s="22">
        <f t="shared" si="8"/>
        <v>0.1701024137807933</v>
      </c>
      <c r="N116" s="22">
        <f>PRODUCT(D116-F116,100,1/F116)</f>
        <v>-89.699077202117664</v>
      </c>
      <c r="O116" s="22">
        <f>PRODUCT(F116-H116,100,1/H116)</f>
        <v>5.504459264656961</v>
      </c>
      <c r="P116" s="22">
        <f>PRODUCT(H116-J116,100,1/J116)</f>
        <v>-7.6834208332724003</v>
      </c>
      <c r="Q116" s="22">
        <f>PRODUCT(J116-L116,100,1/L116)</f>
        <v>680.80111443513215</v>
      </c>
    </row>
    <row r="117" spans="1:17" ht="39.6">
      <c r="A117" s="44">
        <v>112</v>
      </c>
      <c r="B117" s="45" t="s">
        <v>160</v>
      </c>
      <c r="C117" s="46" t="s">
        <v>161</v>
      </c>
      <c r="D117" s="23">
        <v>33616</v>
      </c>
      <c r="E117" s="22">
        <f t="shared" si="3"/>
        <v>9.84758362602524E-2</v>
      </c>
      <c r="F117" s="48"/>
      <c r="G117" s="49"/>
      <c r="H117" s="48">
        <v>683</v>
      </c>
      <c r="I117" s="49">
        <f t="shared" si="9"/>
        <v>1.6948041374660349E-3</v>
      </c>
      <c r="J117" s="48"/>
      <c r="K117" s="49"/>
      <c r="L117" s="50"/>
      <c r="M117" s="49"/>
      <c r="N117" s="22"/>
      <c r="O117" s="22">
        <f>PRODUCT(F117-H117,100,1/H117)</f>
        <v>-100</v>
      </c>
      <c r="P117" s="22"/>
      <c r="Q117" s="22"/>
    </row>
    <row r="118" spans="1:17" ht="52.8">
      <c r="A118" s="44">
        <v>113</v>
      </c>
      <c r="B118" s="45" t="s">
        <v>42</v>
      </c>
      <c r="C118" s="46" t="s">
        <v>43</v>
      </c>
      <c r="D118" s="23">
        <v>32952</v>
      </c>
      <c r="E118" s="22">
        <f t="shared" si="3"/>
        <v>9.6530692421699107E-2</v>
      </c>
      <c r="F118" s="47">
        <v>180299</v>
      </c>
      <c r="G118" s="22">
        <f>PRODUCT(F118,100,1/28835294)</f>
        <v>0.62527193237565049</v>
      </c>
      <c r="H118" s="47">
        <v>308119</v>
      </c>
      <c r="I118" s="22">
        <f t="shared" si="9"/>
        <v>0.76457006739662847</v>
      </c>
      <c r="J118" s="47">
        <v>81598</v>
      </c>
      <c r="K118" s="22">
        <f>PRODUCT(J118,100,1/36913662)</f>
        <v>0.2210509485620798</v>
      </c>
      <c r="L118" s="47">
        <v>53867</v>
      </c>
      <c r="M118" s="22">
        <f t="shared" ref="M118:M123" si="10">PRODUCT(L118,100,1/25742727)</f>
        <v>0.20925133533832682</v>
      </c>
      <c r="N118" s="22">
        <f>PRODUCT(D118-F118,100,1/F118)</f>
        <v>-81.723692311105438</v>
      </c>
      <c r="O118" s="22">
        <f>PRODUCT(F118-H118,100,1/H118)</f>
        <v>-41.483972101687982</v>
      </c>
      <c r="P118" s="22">
        <f>PRODUCT(H118-J118,100,1/J118)</f>
        <v>277.60606877619551</v>
      </c>
      <c r="Q118" s="22">
        <f>PRODUCT(J118-L118,100,1/L118)</f>
        <v>51.480498264243415</v>
      </c>
    </row>
    <row r="119" spans="1:17" ht="39.6">
      <c r="A119" s="44">
        <v>114</v>
      </c>
      <c r="B119" s="45" t="s">
        <v>126</v>
      </c>
      <c r="C119" s="46" t="s">
        <v>127</v>
      </c>
      <c r="D119" s="23">
        <v>32453</v>
      </c>
      <c r="E119" s="22">
        <f t="shared" si="3"/>
        <v>9.5068905109292334E-2</v>
      </c>
      <c r="F119" s="47">
        <v>25010</v>
      </c>
      <c r="G119" s="22">
        <f>PRODUCT(F119,100,1/28835294)</f>
        <v>8.6733986481982814E-2</v>
      </c>
      <c r="H119" s="47">
        <v>27103</v>
      </c>
      <c r="I119" s="22">
        <f t="shared" si="9"/>
        <v>6.725369917678177E-2</v>
      </c>
      <c r="J119" s="47">
        <v>33883</v>
      </c>
      <c r="K119" s="22">
        <f>PRODUCT(J119,100,1/36913662)</f>
        <v>9.1789863601178329E-2</v>
      </c>
      <c r="L119" s="47">
        <v>23882</v>
      </c>
      <c r="M119" s="22">
        <f t="shared" si="10"/>
        <v>9.2771834157274788E-2</v>
      </c>
      <c r="N119" s="22">
        <f>PRODUCT(D119-F119,100,1/F119)</f>
        <v>29.760095961615352</v>
      </c>
      <c r="O119" s="22">
        <f>PRODUCT(F119-H119,100,1/H119)</f>
        <v>-7.7223923550898421</v>
      </c>
      <c r="P119" s="22">
        <f>PRODUCT(H119-J119,100,1/J119)</f>
        <v>-20.010034530590563</v>
      </c>
      <c r="Q119" s="22">
        <f>PRODUCT(J119-L119,100,1/L119)</f>
        <v>41.876727242274512</v>
      </c>
    </row>
    <row r="120" spans="1:17" ht="26.4">
      <c r="A120" s="44">
        <v>115</v>
      </c>
      <c r="B120" s="45" t="s">
        <v>604</v>
      </c>
      <c r="C120" s="46" t="s">
        <v>605</v>
      </c>
      <c r="D120" s="23">
        <v>31824</v>
      </c>
      <c r="E120" s="22">
        <f t="shared" si="3"/>
        <v>9.3226291442951942E-2</v>
      </c>
      <c r="F120" s="47">
        <v>303</v>
      </c>
      <c r="G120" s="22">
        <f>PRODUCT(F120,100,1/28835294)</f>
        <v>1.0507955979224626E-3</v>
      </c>
      <c r="H120" s="47">
        <v>351</v>
      </c>
      <c r="I120" s="22">
        <f t="shared" si="9"/>
        <v>8.7097547913701063E-4</v>
      </c>
      <c r="J120" s="47">
        <v>769</v>
      </c>
      <c r="K120" s="22">
        <f>PRODUCT(J120,100,1/36913662)</f>
        <v>2.0832395333738492E-3</v>
      </c>
      <c r="L120" s="47">
        <v>30899</v>
      </c>
      <c r="M120" s="22">
        <f t="shared" si="10"/>
        <v>0.12003001857573209</v>
      </c>
      <c r="N120" s="22">
        <f>PRODUCT(D120-F120,100,1/F120)</f>
        <v>10402.970297029704</v>
      </c>
      <c r="O120" s="22">
        <f>PRODUCT(F120-H120,100,1/H120)</f>
        <v>-13.675213675213676</v>
      </c>
      <c r="P120" s="22">
        <f>PRODUCT(H120-J120,100,1/J120)</f>
        <v>-54.356306892067622</v>
      </c>
      <c r="Q120" s="22">
        <f>PRODUCT(J120-L120,100,1/L120)</f>
        <v>-97.511246318651089</v>
      </c>
    </row>
    <row r="121" spans="1:17" ht="52.8">
      <c r="A121" s="44">
        <v>116</v>
      </c>
      <c r="B121" s="45" t="s">
        <v>354</v>
      </c>
      <c r="C121" s="46" t="s">
        <v>355</v>
      </c>
      <c r="D121" s="23">
        <v>31549</v>
      </c>
      <c r="E121" s="22">
        <f t="shared" si="3"/>
        <v>9.2420697232707724E-2</v>
      </c>
      <c r="F121" s="47">
        <v>71</v>
      </c>
      <c r="G121" s="22">
        <f>PRODUCT(F121,100,1/28835294)</f>
        <v>2.4622603119635263E-4</v>
      </c>
      <c r="H121" s="47">
        <v>85468</v>
      </c>
      <c r="I121" s="22">
        <f t="shared" si="9"/>
        <v>0.21208128846405136</v>
      </c>
      <c r="J121" s="47">
        <v>135309</v>
      </c>
      <c r="K121" s="22">
        <f>PRODUCT(J121,100,1/36913662)</f>
        <v>0.3665553420302759</v>
      </c>
      <c r="L121" s="47">
        <v>32065</v>
      </c>
      <c r="M121" s="22">
        <f t="shared" si="10"/>
        <v>0.12455945323896726</v>
      </c>
      <c r="N121" s="22">
        <f>PRODUCT(D121-F121,100,1/F121)</f>
        <v>44335.211267605635</v>
      </c>
      <c r="O121" s="22">
        <f>PRODUCT(F121-H121,100,1/H121)</f>
        <v>-99.916927973042533</v>
      </c>
      <c r="P121" s="22">
        <f>PRODUCT(H121-J121,100,1/J121)</f>
        <v>-36.834948155702875</v>
      </c>
      <c r="Q121" s="22">
        <f>PRODUCT(J121-L121,100,1/L121)</f>
        <v>321.98347107438019</v>
      </c>
    </row>
    <row r="122" spans="1:17" ht="26.4">
      <c r="A122" s="44">
        <v>117</v>
      </c>
      <c r="B122" s="45" t="s">
        <v>224</v>
      </c>
      <c r="C122" s="46" t="s">
        <v>225</v>
      </c>
      <c r="D122" s="23">
        <v>31513</v>
      </c>
      <c r="E122" s="22">
        <f t="shared" si="3"/>
        <v>9.2315237627003027E-2</v>
      </c>
      <c r="F122" s="48"/>
      <c r="G122" s="49"/>
      <c r="H122" s="48"/>
      <c r="I122" s="49"/>
      <c r="J122" s="48"/>
      <c r="K122" s="49"/>
      <c r="L122" s="48">
        <v>9496</v>
      </c>
      <c r="M122" s="49">
        <f t="shared" si="10"/>
        <v>3.6888088818251459E-2</v>
      </c>
      <c r="N122" s="22"/>
      <c r="O122" s="22"/>
      <c r="P122" s="22"/>
      <c r="Q122" s="22">
        <f>PRODUCT(J122-L122,100,1/L122)</f>
        <v>-100</v>
      </c>
    </row>
    <row r="123" spans="1:17" ht="52.8">
      <c r="A123" s="44">
        <v>118</v>
      </c>
      <c r="B123" s="45" t="s">
        <v>942</v>
      </c>
      <c r="C123" s="46" t="s">
        <v>943</v>
      </c>
      <c r="D123" s="23">
        <v>30822</v>
      </c>
      <c r="E123" s="22">
        <f t="shared" si="3"/>
        <v>9.0290999084171208E-2</v>
      </c>
      <c r="F123" s="47">
        <v>2445</v>
      </c>
      <c r="G123" s="22">
        <f>PRODUCT(F123,100,1/28835294)</f>
        <v>8.4791922010574953E-3</v>
      </c>
      <c r="H123" s="47"/>
      <c r="I123" s="22"/>
      <c r="J123" s="47">
        <v>129388</v>
      </c>
      <c r="K123" s="22">
        <f>PRODUCT(J123,100,1/36913662)</f>
        <v>0.35051521033052746</v>
      </c>
      <c r="L123" s="47">
        <v>548</v>
      </c>
      <c r="M123" s="22">
        <f t="shared" si="10"/>
        <v>2.1287565998738206E-3</v>
      </c>
      <c r="N123" s="22">
        <f>PRODUCT(D123-F123,100,1/F123)</f>
        <v>1160.6134969325153</v>
      </c>
      <c r="O123" s="22"/>
      <c r="P123" s="22">
        <f>PRODUCT(H123-J123,100,1/J123)</f>
        <v>-100</v>
      </c>
      <c r="Q123" s="22">
        <f>PRODUCT(J123-L123,100,1/L123)</f>
        <v>23510.94890510949</v>
      </c>
    </row>
    <row r="124" spans="1:17" ht="52.8">
      <c r="A124" s="44">
        <v>119</v>
      </c>
      <c r="B124" s="45" t="s">
        <v>422</v>
      </c>
      <c r="C124" s="46" t="s">
        <v>423</v>
      </c>
      <c r="D124" s="23">
        <v>30524</v>
      </c>
      <c r="E124" s="22">
        <f t="shared" si="3"/>
        <v>8.9418027903615666E-2</v>
      </c>
      <c r="F124" s="47">
        <v>100</v>
      </c>
      <c r="G124" s="22">
        <f>PRODUCT(F124,100,1/28835294)</f>
        <v>3.4679722703711641E-4</v>
      </c>
      <c r="H124" s="47"/>
      <c r="I124" s="22"/>
      <c r="J124" s="47"/>
      <c r="K124" s="22"/>
      <c r="L124" s="47"/>
      <c r="M124" s="22"/>
      <c r="N124" s="22">
        <f>PRODUCT(D124-F124,100,1/F124)</f>
        <v>30424</v>
      </c>
      <c r="O124" s="22"/>
      <c r="P124" s="22"/>
      <c r="Q124" s="22"/>
    </row>
    <row r="125" spans="1:17" ht="39.6">
      <c r="A125" s="44">
        <v>120</v>
      </c>
      <c r="B125" s="45" t="s">
        <v>184</v>
      </c>
      <c r="C125" s="46" t="s">
        <v>185</v>
      </c>
      <c r="D125" s="23">
        <v>30302</v>
      </c>
      <c r="E125" s="22">
        <f t="shared" si="3"/>
        <v>8.8767693668436704E-2</v>
      </c>
      <c r="F125" s="47">
        <v>31278</v>
      </c>
      <c r="G125" s="22">
        <f>PRODUCT(F125,100,1/28835294)</f>
        <v>0.10847123667266927</v>
      </c>
      <c r="H125" s="47">
        <v>17818</v>
      </c>
      <c r="I125" s="22">
        <f>PRODUCT(H125,100,1/40299642)</f>
        <v>4.4213792271405289E-2</v>
      </c>
      <c r="J125" s="47">
        <v>8132</v>
      </c>
      <c r="K125" s="22">
        <f>PRODUCT(J125,100,1/36913662)</f>
        <v>2.202978398621085E-2</v>
      </c>
      <c r="L125" s="47">
        <v>11054</v>
      </c>
      <c r="M125" s="22">
        <f t="shared" ref="M125:M131" si="11">PRODUCT(L125,100,1/25742727)</f>
        <v>4.2940283677016813E-2</v>
      </c>
      <c r="N125" s="22">
        <f>PRODUCT(D125-F125,100,1/F125)</f>
        <v>-3.1204041179103523</v>
      </c>
      <c r="O125" s="22">
        <f>PRODUCT(F125-H125,100,1/H125)</f>
        <v>75.541587159052654</v>
      </c>
      <c r="P125" s="22">
        <f>PRODUCT(H125-J125,100,1/J125)</f>
        <v>119.1096901131333</v>
      </c>
      <c r="Q125" s="22">
        <f>PRODUCT(J125-L125,100,1/L125)</f>
        <v>-26.43387009227429</v>
      </c>
    </row>
    <row r="126" spans="1:17" ht="52.8">
      <c r="A126" s="44">
        <v>121</v>
      </c>
      <c r="B126" s="45" t="s">
        <v>944</v>
      </c>
      <c r="C126" s="46" t="s">
        <v>945</v>
      </c>
      <c r="D126" s="23">
        <v>26993</v>
      </c>
      <c r="E126" s="22">
        <f t="shared" si="3"/>
        <v>7.9074198244079991E-2</v>
      </c>
      <c r="F126" s="48"/>
      <c r="G126" s="49"/>
      <c r="H126" s="48"/>
      <c r="I126" s="49"/>
      <c r="J126" s="48"/>
      <c r="K126" s="49"/>
      <c r="L126" s="48">
        <v>3321</v>
      </c>
      <c r="M126" s="49">
        <f t="shared" si="11"/>
        <v>1.2900731146315616E-2</v>
      </c>
      <c r="N126" s="22"/>
      <c r="O126" s="22"/>
      <c r="P126" s="22"/>
      <c r="Q126" s="22">
        <f>PRODUCT(J126-L126,100,1/L126)</f>
        <v>-100</v>
      </c>
    </row>
    <row r="127" spans="1:17" ht="39.6">
      <c r="A127" s="44">
        <v>122</v>
      </c>
      <c r="B127" s="45" t="s">
        <v>672</v>
      </c>
      <c r="C127" s="46" t="s">
        <v>673</v>
      </c>
      <c r="D127" s="23">
        <v>25370</v>
      </c>
      <c r="E127" s="22">
        <f t="shared" si="3"/>
        <v>7.4319727686893239E-2</v>
      </c>
      <c r="F127" s="50"/>
      <c r="G127" s="49"/>
      <c r="H127" s="48"/>
      <c r="I127" s="49"/>
      <c r="J127" s="48"/>
      <c r="K127" s="49"/>
      <c r="L127" s="48">
        <v>5925</v>
      </c>
      <c r="M127" s="49">
        <f t="shared" si="11"/>
        <v>2.3016209588051801E-2</v>
      </c>
      <c r="N127" s="22"/>
      <c r="O127" s="22"/>
      <c r="P127" s="22"/>
      <c r="Q127" s="22">
        <f>PRODUCT(J127-L127,100,1/L127)</f>
        <v>-100</v>
      </c>
    </row>
    <row r="128" spans="1:17" ht="39.6">
      <c r="A128" s="44">
        <v>123</v>
      </c>
      <c r="B128" s="45" t="s">
        <v>692</v>
      </c>
      <c r="C128" s="46" t="s">
        <v>693</v>
      </c>
      <c r="D128" s="23">
        <v>24796</v>
      </c>
      <c r="E128" s="22">
        <f t="shared" si="3"/>
        <v>7.2638232862601695E-2</v>
      </c>
      <c r="F128" s="47">
        <v>31085</v>
      </c>
      <c r="G128" s="22">
        <f>PRODUCT(F128,100,1/28835294)</f>
        <v>0.10780191802448763</v>
      </c>
      <c r="H128" s="47">
        <v>46316</v>
      </c>
      <c r="I128" s="22">
        <f>PRODUCT(H128,100,1/40299642)</f>
        <v>0.11492906066014184</v>
      </c>
      <c r="J128" s="47">
        <v>29104</v>
      </c>
      <c r="K128" s="22">
        <f>PRODUCT(J128,100,1/36913662)</f>
        <v>7.8843437424333571E-2</v>
      </c>
      <c r="L128" s="47">
        <v>44</v>
      </c>
      <c r="M128" s="22">
        <f t="shared" si="11"/>
        <v>1.7092206276359144E-4</v>
      </c>
      <c r="N128" s="22">
        <f>PRODUCT(D128-F128,100,1/F128)</f>
        <v>-20.231622969277787</v>
      </c>
      <c r="O128" s="22">
        <f>PRODUCT(F128-H128,100,1/H128)</f>
        <v>-32.884964159253826</v>
      </c>
      <c r="P128" s="22">
        <f>PRODUCT(H128-J128,100,1/J128)</f>
        <v>59.139637163276525</v>
      </c>
      <c r="Q128" s="22">
        <f>PRODUCT(J128-L128,100,1/L128)</f>
        <v>66045.454545454544</v>
      </c>
    </row>
    <row r="129" spans="1:17" ht="26.4">
      <c r="A129" s="44">
        <v>124</v>
      </c>
      <c r="B129" s="45" t="s">
        <v>946</v>
      </c>
      <c r="C129" s="46" t="s">
        <v>947</v>
      </c>
      <c r="D129" s="23">
        <v>24628</v>
      </c>
      <c r="E129" s="22">
        <f t="shared" si="3"/>
        <v>7.2146088035979772E-2</v>
      </c>
      <c r="F129" s="47">
        <v>96737</v>
      </c>
      <c r="G129" s="22">
        <f>PRODUCT(F129,100,1/28835294)</f>
        <v>0.33548123351889525</v>
      </c>
      <c r="H129" s="47">
        <v>152940</v>
      </c>
      <c r="I129" s="22">
        <f>PRODUCT(H129,100,1/40299642)</f>
        <v>0.37950709338807526</v>
      </c>
      <c r="J129" s="47">
        <v>85222</v>
      </c>
      <c r="K129" s="22">
        <f>PRODUCT(J129,100,1/36913662)</f>
        <v>0.23086845190271285</v>
      </c>
      <c r="L129" s="47">
        <v>16274</v>
      </c>
      <c r="M129" s="22">
        <f t="shared" si="11"/>
        <v>6.3217855668515607E-2</v>
      </c>
      <c r="N129" s="22">
        <f>PRODUCT(D129-F129,100,1/F129)</f>
        <v>-74.541282032727906</v>
      </c>
      <c r="O129" s="22">
        <f>PRODUCT(F129-H129,100,1/H129)</f>
        <v>-36.748398064600501</v>
      </c>
      <c r="P129" s="22">
        <f>PRODUCT(H129-J129,100,1/J129)</f>
        <v>79.460702635469715</v>
      </c>
      <c r="Q129" s="22">
        <f>PRODUCT(J129-L129,100,1/L129)</f>
        <v>423.66965712178933</v>
      </c>
    </row>
    <row r="130" spans="1:17">
      <c r="A130" s="44">
        <v>125</v>
      </c>
      <c r="B130" s="45" t="s">
        <v>370</v>
      </c>
      <c r="C130" s="46" t="s">
        <v>371</v>
      </c>
      <c r="D130" s="23">
        <v>24148</v>
      </c>
      <c r="E130" s="22">
        <f t="shared" si="3"/>
        <v>7.0739959959917151E-2</v>
      </c>
      <c r="F130" s="47">
        <v>19432</v>
      </c>
      <c r="G130" s="22">
        <f>PRODUCT(F130,100,1/28835294)</f>
        <v>6.7389637157852456E-2</v>
      </c>
      <c r="H130" s="47">
        <v>104320</v>
      </c>
      <c r="I130" s="22">
        <f>PRODUCT(H130,100,1/40299642)</f>
        <v>0.25886086035205969</v>
      </c>
      <c r="J130" s="47">
        <v>64273</v>
      </c>
      <c r="K130" s="22">
        <f>PRODUCT(J130,100,1/36913662)</f>
        <v>0.17411710601890432</v>
      </c>
      <c r="L130" s="47">
        <v>134475</v>
      </c>
      <c r="M130" s="22">
        <f t="shared" si="11"/>
        <v>0.52238055432122632</v>
      </c>
      <c r="N130" s="22">
        <f>PRODUCT(D130-F130,100,1/F130)</f>
        <v>24.269246603540552</v>
      </c>
      <c r="O130" s="22">
        <f>PRODUCT(F130-H130,100,1/H130)</f>
        <v>-81.372699386503072</v>
      </c>
      <c r="P130" s="22">
        <f>PRODUCT(H130-J130,100,1/J130)</f>
        <v>62.307656403155285</v>
      </c>
      <c r="Q130" s="22">
        <f>PRODUCT(J130-L130,100,1/L130)</f>
        <v>-52.204498977505111</v>
      </c>
    </row>
    <row r="131" spans="1:17" ht="52.8">
      <c r="A131" s="44">
        <v>126</v>
      </c>
      <c r="B131" s="45" t="s">
        <v>564</v>
      </c>
      <c r="C131" s="46" t="s">
        <v>565</v>
      </c>
      <c r="D131" s="23">
        <v>23482</v>
      </c>
      <c r="E131" s="22">
        <f t="shared" si="3"/>
        <v>6.8788957254380265E-2</v>
      </c>
      <c r="F131" s="48"/>
      <c r="G131" s="49"/>
      <c r="H131" s="48">
        <v>1632</v>
      </c>
      <c r="I131" s="49">
        <f>PRODUCT(H131,100,1/40299642)</f>
        <v>4.0496637662438785E-3</v>
      </c>
      <c r="J131" s="48"/>
      <c r="K131" s="49"/>
      <c r="L131" s="48">
        <v>3841</v>
      </c>
      <c r="M131" s="49">
        <f t="shared" si="11"/>
        <v>1.4920719160794425E-2</v>
      </c>
      <c r="N131" s="22"/>
      <c r="O131" s="22">
        <f>PRODUCT(F131-H131,100,1/H131)</f>
        <v>-100</v>
      </c>
      <c r="P131" s="22"/>
      <c r="Q131" s="22">
        <f>PRODUCT(J131-L131,100,1/L131)</f>
        <v>-100.00000000000001</v>
      </c>
    </row>
    <row r="132" spans="1:17" ht="26.4">
      <c r="A132" s="44">
        <v>127</v>
      </c>
      <c r="B132" s="45" t="s">
        <v>654</v>
      </c>
      <c r="C132" s="46" t="s">
        <v>655</v>
      </c>
      <c r="D132" s="23">
        <v>23343</v>
      </c>
      <c r="E132" s="22">
        <f t="shared" si="3"/>
        <v>6.8381765999020461E-2</v>
      </c>
      <c r="F132" s="48"/>
      <c r="G132" s="49"/>
      <c r="H132" s="50"/>
      <c r="I132" s="49"/>
      <c r="J132" s="48">
        <v>290</v>
      </c>
      <c r="K132" s="49">
        <f>PRODUCT(J132,100,1/36913662)</f>
        <v>7.8561698917869484E-4</v>
      </c>
      <c r="L132" s="48"/>
      <c r="M132" s="49"/>
      <c r="N132" s="22"/>
      <c r="O132" s="22"/>
      <c r="P132" s="22">
        <f>PRODUCT(H132-J132,100,1/J132)</f>
        <v>-100</v>
      </c>
      <c r="Q132" s="22"/>
    </row>
    <row r="133" spans="1:17" ht="39.6">
      <c r="A133" s="44">
        <v>128</v>
      </c>
      <c r="B133" s="45" t="s">
        <v>948</v>
      </c>
      <c r="C133" s="46" t="s">
        <v>949</v>
      </c>
      <c r="D133" s="23">
        <v>23110</v>
      </c>
      <c r="E133" s="22">
        <f t="shared" si="3"/>
        <v>6.7699207995431721E-2</v>
      </c>
      <c r="F133" s="47">
        <v>45534</v>
      </c>
      <c r="G133" s="22">
        <f>PRODUCT(F133,100,1/28835294)</f>
        <v>0.15791064935908058</v>
      </c>
      <c r="H133" s="47">
        <v>83860</v>
      </c>
      <c r="I133" s="22">
        <f t="shared" ref="I133:I139" si="12">PRODUCT(H133,100,1/40299642)</f>
        <v>0.20809117857672282</v>
      </c>
      <c r="J133" s="26"/>
      <c r="K133" s="22"/>
      <c r="L133" s="47">
        <v>2362</v>
      </c>
      <c r="M133" s="22">
        <f>PRODUCT(L133,100,1/25742727)</f>
        <v>9.1754070965364316E-3</v>
      </c>
      <c r="N133" s="22">
        <f>PRODUCT(D133-F133,100,1/F133)</f>
        <v>-49.246716739139984</v>
      </c>
      <c r="O133" s="22">
        <f>PRODUCT(F133-H133,100,1/H133)</f>
        <v>-45.702361077987121</v>
      </c>
      <c r="P133" s="22"/>
      <c r="Q133" s="22">
        <f>PRODUCT(J133-L133,100,1/L133)</f>
        <v>-100</v>
      </c>
    </row>
    <row r="134" spans="1:17">
      <c r="A134" s="44">
        <v>129</v>
      </c>
      <c r="B134" s="45" t="s">
        <v>950</v>
      </c>
      <c r="C134" s="46" t="s">
        <v>951</v>
      </c>
      <c r="D134" s="23">
        <v>22911</v>
      </c>
      <c r="E134" s="22">
        <f t="shared" si="3"/>
        <v>6.7116250730564098E-2</v>
      </c>
      <c r="F134" s="48"/>
      <c r="G134" s="49"/>
      <c r="H134" s="48">
        <v>1559</v>
      </c>
      <c r="I134" s="49">
        <f t="shared" si="12"/>
        <v>3.8685207178763524E-3</v>
      </c>
      <c r="J134" s="48">
        <v>60363</v>
      </c>
      <c r="K134" s="49">
        <f>PRODUCT(J134,100,1/36913662)</f>
        <v>0.16352482178549502</v>
      </c>
      <c r="L134" s="50"/>
      <c r="M134" s="49"/>
      <c r="N134" s="22"/>
      <c r="O134" s="22">
        <f>PRODUCT(F134-H134,100,1/H134)</f>
        <v>-100</v>
      </c>
      <c r="P134" s="22">
        <f>PRODUCT(H134-J134,100,1/J134)</f>
        <v>-97.417292049765578</v>
      </c>
      <c r="Q134" s="22"/>
    </row>
    <row r="135" spans="1:17" ht="39.6">
      <c r="A135" s="44">
        <v>130</v>
      </c>
      <c r="B135" s="45" t="s">
        <v>676</v>
      </c>
      <c r="C135" s="46" t="s">
        <v>677</v>
      </c>
      <c r="D135" s="23">
        <v>22816</v>
      </c>
      <c r="E135" s="22">
        <f t="shared" ref="E135:E198" si="13">PRODUCT(D135,100,1/34136293)</f>
        <v>6.6837954548843365E-2</v>
      </c>
      <c r="F135" s="47">
        <v>2302</v>
      </c>
      <c r="G135" s="22">
        <f>PRODUCT(F135,100,1/28835294)</f>
        <v>7.9832721663944187E-3</v>
      </c>
      <c r="H135" s="47">
        <v>10494</v>
      </c>
      <c r="I135" s="22">
        <f t="shared" si="12"/>
        <v>2.6039933555737294E-2</v>
      </c>
      <c r="J135" s="47">
        <v>3584</v>
      </c>
      <c r="K135" s="22">
        <f>PRODUCT(J135,100,1/36913662)</f>
        <v>9.709142376608422E-3</v>
      </c>
      <c r="L135" s="47"/>
      <c r="M135" s="22"/>
      <c r="N135" s="22">
        <f>PRODUCT(D135-F135,100,1/F135)</f>
        <v>891.13814074717629</v>
      </c>
      <c r="O135" s="22">
        <f>PRODUCT(F135-H135,100,1/H135)</f>
        <v>-78.063655422145985</v>
      </c>
      <c r="P135" s="22">
        <f>PRODUCT(H135-J135,100,1/J135)</f>
        <v>192.80133928571428</v>
      </c>
      <c r="Q135" s="22"/>
    </row>
    <row r="136" spans="1:17" ht="52.8">
      <c r="A136" s="44">
        <v>131</v>
      </c>
      <c r="B136" s="45" t="s">
        <v>548</v>
      </c>
      <c r="C136" s="46" t="s">
        <v>549</v>
      </c>
      <c r="D136" s="23">
        <v>22490</v>
      </c>
      <c r="E136" s="22">
        <f t="shared" si="13"/>
        <v>6.5882959230517499E-2</v>
      </c>
      <c r="F136" s="47">
        <v>31090</v>
      </c>
      <c r="G136" s="22">
        <f>PRODUCT(F136,100,1/28835294)</f>
        <v>0.10781925788583949</v>
      </c>
      <c r="H136" s="47">
        <v>8602</v>
      </c>
      <c r="I136" s="22">
        <f t="shared" si="12"/>
        <v>2.1345102767910445E-2</v>
      </c>
      <c r="J136" s="47">
        <v>35235</v>
      </c>
      <c r="K136" s="22">
        <f>PRODUCT(J136,100,1/36913662)</f>
        <v>9.5452464185211416E-2</v>
      </c>
      <c r="L136" s="47">
        <v>15599</v>
      </c>
      <c r="M136" s="22">
        <f>PRODUCT(L136,100,1/25742727)</f>
        <v>6.0595755842028698E-2</v>
      </c>
      <c r="N136" s="22">
        <f>PRODUCT(D136-F136,100,1/F136)</f>
        <v>-27.661627532968801</v>
      </c>
      <c r="O136" s="22">
        <f>PRODUCT(F136-H136,100,1/H136)</f>
        <v>261.42757498256219</v>
      </c>
      <c r="P136" s="22">
        <f>PRODUCT(H136-J136,100,1/J136)</f>
        <v>-75.586774513977574</v>
      </c>
      <c r="Q136" s="22">
        <f>PRODUCT(J136-L136,100,1/L136)</f>
        <v>125.87986409385216</v>
      </c>
    </row>
    <row r="137" spans="1:17" ht="26.4">
      <c r="A137" s="44">
        <v>132</v>
      </c>
      <c r="B137" s="45" t="s">
        <v>720</v>
      </c>
      <c r="C137" s="46" t="s">
        <v>721</v>
      </c>
      <c r="D137" s="23">
        <v>21235</v>
      </c>
      <c r="E137" s="22">
        <f t="shared" si="13"/>
        <v>6.2206520198312104E-2</v>
      </c>
      <c r="F137" s="47">
        <v>3800</v>
      </c>
      <c r="G137" s="22">
        <f>PRODUCT(F137,100,1/28835294)</f>
        <v>1.3178294627410422E-2</v>
      </c>
      <c r="H137" s="47">
        <v>102</v>
      </c>
      <c r="I137" s="22">
        <f t="shared" si="12"/>
        <v>2.531039853902424E-4</v>
      </c>
      <c r="J137" s="47"/>
      <c r="K137" s="22"/>
      <c r="L137" s="47"/>
      <c r="M137" s="22"/>
      <c r="N137" s="22">
        <f>PRODUCT(D137-F137,100,1/F137)</f>
        <v>458.81578947368422</v>
      </c>
      <c r="O137" s="22">
        <f>PRODUCT(F137-H137,100,1/H137)</f>
        <v>3625.4901960784314</v>
      </c>
      <c r="P137" s="22"/>
      <c r="Q137" s="22"/>
    </row>
    <row r="138" spans="1:17" ht="52.8">
      <c r="A138" s="44">
        <v>133</v>
      </c>
      <c r="B138" s="45" t="s">
        <v>952</v>
      </c>
      <c r="C138" s="46" t="s">
        <v>953</v>
      </c>
      <c r="D138" s="23">
        <v>20844</v>
      </c>
      <c r="E138" s="22">
        <f t="shared" si="13"/>
        <v>6.1061111703019422E-2</v>
      </c>
      <c r="F138" s="47">
        <v>137</v>
      </c>
      <c r="G138" s="22">
        <f>PRODUCT(F138,100,1/28835294)</f>
        <v>4.7511220104084947E-4</v>
      </c>
      <c r="H138" s="47">
        <v>129</v>
      </c>
      <c r="I138" s="22">
        <f t="shared" si="12"/>
        <v>3.2010209917001249E-4</v>
      </c>
      <c r="J138" s="47">
        <v>2760</v>
      </c>
      <c r="K138" s="22">
        <f>PRODUCT(J138,100,1/36913662)</f>
        <v>7.476906517700682E-3</v>
      </c>
      <c r="L138" s="47"/>
      <c r="M138" s="22"/>
      <c r="N138" s="22">
        <f>PRODUCT(D138-F138,100,1/F138)</f>
        <v>15114.598540145986</v>
      </c>
      <c r="O138" s="22">
        <f>PRODUCT(F138-H138,100,1/H138)</f>
        <v>6.2015503875968996</v>
      </c>
      <c r="P138" s="22">
        <f>PRODUCT(H138-J138,100,1/J138)</f>
        <v>-95.326086956521735</v>
      </c>
      <c r="Q138" s="22"/>
    </row>
    <row r="139" spans="1:17">
      <c r="A139" s="44">
        <v>134</v>
      </c>
      <c r="B139" s="45" t="s">
        <v>164</v>
      </c>
      <c r="C139" s="46" t="s">
        <v>165</v>
      </c>
      <c r="D139" s="23">
        <v>20404</v>
      </c>
      <c r="E139" s="22">
        <f t="shared" si="13"/>
        <v>5.9772160966628685E-2</v>
      </c>
      <c r="F139" s="48"/>
      <c r="G139" s="49"/>
      <c r="H139" s="48">
        <v>9543</v>
      </c>
      <c r="I139" s="49">
        <f t="shared" si="12"/>
        <v>2.3680111103716504E-2</v>
      </c>
      <c r="J139" s="48">
        <v>42201</v>
      </c>
      <c r="K139" s="49">
        <f>PRODUCT(J139,100,1/36913662)</f>
        <v>0.11432352607010379</v>
      </c>
      <c r="L139" s="48"/>
      <c r="M139" s="49"/>
      <c r="N139" s="22"/>
      <c r="O139" s="22">
        <f>PRODUCT(F139-H139,100,1/H139)</f>
        <v>-100</v>
      </c>
      <c r="P139" s="22">
        <f>PRODUCT(H139-J139,100,1/J139)</f>
        <v>-77.386791782185256</v>
      </c>
      <c r="Q139" s="22"/>
    </row>
    <row r="140" spans="1:17">
      <c r="A140" s="44">
        <v>135</v>
      </c>
      <c r="B140" s="51" t="s">
        <v>88</v>
      </c>
      <c r="C140" s="52" t="s">
        <v>89</v>
      </c>
      <c r="D140" s="23">
        <v>20386</v>
      </c>
      <c r="E140" s="22">
        <f t="shared" si="13"/>
        <v>5.9719431163776336E-2</v>
      </c>
      <c r="F140" s="47"/>
      <c r="G140" s="22"/>
      <c r="H140" s="47"/>
      <c r="I140" s="22"/>
      <c r="J140" s="47"/>
      <c r="K140" s="22"/>
      <c r="L140" s="47"/>
      <c r="M140" s="22"/>
      <c r="N140" s="22"/>
      <c r="O140" s="22"/>
      <c r="P140" s="22"/>
      <c r="Q140" s="22"/>
    </row>
    <row r="141" spans="1:17">
      <c r="A141" s="44">
        <v>136</v>
      </c>
      <c r="B141" s="45" t="s">
        <v>230</v>
      </c>
      <c r="C141" s="46" t="s">
        <v>231</v>
      </c>
      <c r="D141" s="23">
        <v>20083</v>
      </c>
      <c r="E141" s="22">
        <f t="shared" si="13"/>
        <v>5.8831812815761809E-2</v>
      </c>
      <c r="F141" s="50"/>
      <c r="G141" s="49"/>
      <c r="H141" s="48">
        <v>19188</v>
      </c>
      <c r="I141" s="49">
        <f>PRODUCT(H141,100,1/40299642)</f>
        <v>4.7613326192823248E-2</v>
      </c>
      <c r="J141" s="50"/>
      <c r="K141" s="49"/>
      <c r="L141" s="50"/>
      <c r="M141" s="49"/>
      <c r="N141" s="22"/>
      <c r="O141" s="22">
        <f>PRODUCT(F141-H141,100,1/H141)</f>
        <v>-100</v>
      </c>
      <c r="P141" s="22"/>
      <c r="Q141" s="22"/>
    </row>
    <row r="142" spans="1:17" ht="52.8">
      <c r="A142" s="44">
        <v>137</v>
      </c>
      <c r="B142" s="45" t="s">
        <v>786</v>
      </c>
      <c r="C142" s="46" t="s">
        <v>787</v>
      </c>
      <c r="D142" s="23">
        <v>19801</v>
      </c>
      <c r="E142" s="22">
        <f t="shared" si="13"/>
        <v>5.8005712571075015E-2</v>
      </c>
      <c r="F142" s="47">
        <v>20542</v>
      </c>
      <c r="G142" s="22">
        <f>PRODUCT(F142,100,1/28835294)</f>
        <v>7.1239086377964445E-2</v>
      </c>
      <c r="H142" s="47">
        <v>2608</v>
      </c>
      <c r="I142" s="22">
        <f>PRODUCT(H142,100,1/40299642)</f>
        <v>6.4715215088014923E-3</v>
      </c>
      <c r="J142" s="47">
        <v>30362</v>
      </c>
      <c r="K142" s="22">
        <f>PRODUCT(J142,100,1/36913662)</f>
        <v>8.2251389742908729E-2</v>
      </c>
      <c r="L142" s="47"/>
      <c r="M142" s="22">
        <f>PRODUCT(L142,100,1/25742727)</f>
        <v>3.8845923355361692E-6</v>
      </c>
      <c r="N142" s="22">
        <f>PRODUCT(D142-F142,100,1/F142)</f>
        <v>-3.6072436958426635</v>
      </c>
      <c r="O142" s="22">
        <f>PRODUCT(F142-H142,100,1/H142)</f>
        <v>687.65337423312883</v>
      </c>
      <c r="P142" s="22">
        <f>PRODUCT(H142-J142,100,1/J142)</f>
        <v>-91.410315525986434</v>
      </c>
      <c r="Q142" s="22"/>
    </row>
    <row r="143" spans="1:17" ht="39.6">
      <c r="A143" s="44">
        <v>138</v>
      </c>
      <c r="B143" s="45" t="s">
        <v>536</v>
      </c>
      <c r="C143" s="46" t="s">
        <v>537</v>
      </c>
      <c r="D143" s="23">
        <v>19337</v>
      </c>
      <c r="E143" s="22">
        <f t="shared" si="13"/>
        <v>5.6646455430881149E-2</v>
      </c>
      <c r="F143" s="47">
        <v>78</v>
      </c>
      <c r="G143" s="22">
        <f>PRODUCT(F143,100,1/28835294)</f>
        <v>2.7050183708895076E-4</v>
      </c>
      <c r="H143" s="47"/>
      <c r="I143" s="22"/>
      <c r="J143" s="47">
        <v>518</v>
      </c>
      <c r="K143" s="22">
        <f>PRODUCT(J143,100,1/36913662)</f>
        <v>1.4032744841191859E-3</v>
      </c>
      <c r="L143" s="47">
        <v>47693</v>
      </c>
      <c r="M143" s="22">
        <f>PRODUCT(L143,100,1/25742727)</f>
        <v>0.18526786225872652</v>
      </c>
      <c r="N143" s="22">
        <f>PRODUCT(D143-F143,100,1/F143)</f>
        <v>24691.025641025641</v>
      </c>
      <c r="O143" s="22"/>
      <c r="P143" s="22">
        <f>PRODUCT(H143-J143,100,1/J143)</f>
        <v>-100</v>
      </c>
      <c r="Q143" s="22">
        <f>PRODUCT(J143-L143,100,1/L143)</f>
        <v>-98.913886733902245</v>
      </c>
    </row>
    <row r="144" spans="1:17">
      <c r="A144" s="44">
        <v>139</v>
      </c>
      <c r="B144" s="45" t="s">
        <v>800</v>
      </c>
      <c r="C144" s="46" t="s">
        <v>801</v>
      </c>
      <c r="D144" s="23">
        <v>18791</v>
      </c>
      <c r="E144" s="22">
        <f t="shared" si="13"/>
        <v>5.5046984744359914E-2</v>
      </c>
      <c r="F144" s="48"/>
      <c r="G144" s="49"/>
      <c r="H144" s="48"/>
      <c r="I144" s="49"/>
      <c r="J144" s="48">
        <v>910</v>
      </c>
      <c r="K144" s="49">
        <f>PRODUCT(J144,100,1/36913662)</f>
        <v>2.4652119315607319E-3</v>
      </c>
      <c r="L144" s="48"/>
      <c r="M144" s="49"/>
      <c r="N144" s="22"/>
      <c r="O144" s="22"/>
      <c r="P144" s="22">
        <f>PRODUCT(H144-J144,100,1/J144)</f>
        <v>-100</v>
      </c>
      <c r="Q144" s="22"/>
    </row>
    <row r="145" spans="1:17" ht="39.6">
      <c r="A145" s="44">
        <v>140</v>
      </c>
      <c r="B145" s="45" t="s">
        <v>954</v>
      </c>
      <c r="C145" s="46" t="s">
        <v>955</v>
      </c>
      <c r="D145" s="23">
        <v>18717</v>
      </c>
      <c r="E145" s="22">
        <f t="shared" si="13"/>
        <v>5.4830206665966927E-2</v>
      </c>
      <c r="F145" s="48"/>
      <c r="G145" s="49"/>
      <c r="H145" s="48"/>
      <c r="I145" s="49"/>
      <c r="J145" s="48">
        <v>2339</v>
      </c>
      <c r="K145" s="49">
        <f>PRODUCT(J145,100,1/36913662)</f>
        <v>6.3364073713412664E-3</v>
      </c>
      <c r="L145" s="50"/>
      <c r="M145" s="49"/>
      <c r="N145" s="22"/>
      <c r="O145" s="22"/>
      <c r="P145" s="22">
        <f>PRODUCT(H145-J145,100,1/J145)</f>
        <v>-100</v>
      </c>
      <c r="Q145" s="22"/>
    </row>
    <row r="146" spans="1:17" ht="26.4">
      <c r="A146" s="44">
        <v>141</v>
      </c>
      <c r="B146" s="45" t="s">
        <v>522</v>
      </c>
      <c r="C146" s="46" t="s">
        <v>523</v>
      </c>
      <c r="D146" s="23">
        <v>18614</v>
      </c>
      <c r="E146" s="22">
        <f t="shared" si="13"/>
        <v>5.452847501631182E-2</v>
      </c>
      <c r="F146" s="48"/>
      <c r="G146" s="49"/>
      <c r="H146" s="48"/>
      <c r="I146" s="49"/>
      <c r="J146" s="48">
        <v>62724</v>
      </c>
      <c r="K146" s="49">
        <f>PRODUCT(J146,100,1/36913662)</f>
        <v>0.16992082768704983</v>
      </c>
      <c r="L146" s="48">
        <v>25175</v>
      </c>
      <c r="M146" s="49">
        <f>PRODUCT(L146,100,1/25742727)</f>
        <v>9.7794612047123058E-2</v>
      </c>
      <c r="N146" s="22"/>
      <c r="O146" s="22"/>
      <c r="P146" s="22">
        <f>PRODUCT(H146-J146,100,1/J146)</f>
        <v>-100</v>
      </c>
      <c r="Q146" s="22">
        <f>PRODUCT(J146-L146,100,1/L146)</f>
        <v>149.15193644488579</v>
      </c>
    </row>
    <row r="147" spans="1:17">
      <c r="A147" s="44">
        <v>142</v>
      </c>
      <c r="B147" s="45" t="s">
        <v>546</v>
      </c>
      <c r="C147" s="46" t="s">
        <v>547</v>
      </c>
      <c r="D147" s="23">
        <v>18334</v>
      </c>
      <c r="E147" s="22">
        <f t="shared" si="13"/>
        <v>5.3708233638608625E-2</v>
      </c>
      <c r="F147" s="47">
        <v>54982</v>
      </c>
      <c r="G147" s="22">
        <f>PRODUCT(F147,100,1/28835294)</f>
        <v>0.19067605136954732</v>
      </c>
      <c r="H147" s="47">
        <v>84451</v>
      </c>
      <c r="I147" s="22">
        <f>PRODUCT(H147,100,1/40299642)</f>
        <v>0.20955769284501335</v>
      </c>
      <c r="J147" s="47"/>
      <c r="K147" s="22"/>
      <c r="L147" s="47"/>
      <c r="M147" s="22"/>
      <c r="N147" s="22">
        <f>PRODUCT(D147-F147,100,1/F147)</f>
        <v>-66.654541486304609</v>
      </c>
      <c r="O147" s="22">
        <f>PRODUCT(F147-H147,100,1/H147)</f>
        <v>-34.894791062272795</v>
      </c>
      <c r="P147" s="22"/>
      <c r="Q147" s="22"/>
    </row>
    <row r="148" spans="1:17">
      <c r="A148" s="44">
        <v>143</v>
      </c>
      <c r="B148" s="45" t="s">
        <v>374</v>
      </c>
      <c r="C148" s="46" t="s">
        <v>375</v>
      </c>
      <c r="D148" s="23">
        <v>18035</v>
      </c>
      <c r="E148" s="22">
        <f t="shared" si="13"/>
        <v>5.2832333024561279E-2</v>
      </c>
      <c r="F148" s="47">
        <v>184637</v>
      </c>
      <c r="G148" s="22">
        <f>PRODUCT(F148,100,1/28835294)</f>
        <v>0.64031599608452061</v>
      </c>
      <c r="H148" s="47">
        <v>46033</v>
      </c>
      <c r="I148" s="22">
        <f>PRODUCT(H148,100,1/40299642)</f>
        <v>0.11422682117126499</v>
      </c>
      <c r="J148" s="47">
        <v>192171</v>
      </c>
      <c r="K148" s="22">
        <f>PRODUCT(J148,100,1/36913662)</f>
        <v>0.52059587043951372</v>
      </c>
      <c r="L148" s="47">
        <v>31475</v>
      </c>
      <c r="M148" s="22">
        <f>PRODUCT(L148,100,1/25742727)</f>
        <v>0.12226754376100092</v>
      </c>
      <c r="N148" s="22">
        <f>PRODUCT(D148-F148,100,1/F148)</f>
        <v>-90.232185314969371</v>
      </c>
      <c r="O148" s="22">
        <f>PRODUCT(F148-H148,100,1/H148)</f>
        <v>301.0970390806595</v>
      </c>
      <c r="P148" s="22">
        <f>PRODUCT(H148-J148,100,1/J148)</f>
        <v>-76.045813364139235</v>
      </c>
      <c r="Q148" s="22">
        <f>PRODUCT(J148-L148,100,1/L148)</f>
        <v>510.55123113582209</v>
      </c>
    </row>
    <row r="149" spans="1:17" ht="52.8">
      <c r="A149" s="44">
        <v>144</v>
      </c>
      <c r="B149" s="45" t="s">
        <v>484</v>
      </c>
      <c r="C149" s="46" t="s">
        <v>485</v>
      </c>
      <c r="D149" s="23">
        <v>17791</v>
      </c>
      <c r="E149" s="22">
        <f t="shared" si="13"/>
        <v>5.2117551252562781E-2</v>
      </c>
      <c r="F149" s="50"/>
      <c r="G149" s="49"/>
      <c r="H149" s="48">
        <v>6006</v>
      </c>
      <c r="I149" s="49">
        <f>PRODUCT(H149,100,1/40299642)</f>
        <v>1.4903358198566627E-2</v>
      </c>
      <c r="J149" s="48">
        <v>18200</v>
      </c>
      <c r="K149" s="49">
        <f>PRODUCT(J149,100,1/36913662)</f>
        <v>4.9304238631214643E-2</v>
      </c>
      <c r="L149" s="50"/>
      <c r="M149" s="49"/>
      <c r="N149" s="22"/>
      <c r="O149" s="22">
        <f>PRODUCT(F149-H149,100,1/H149)</f>
        <v>-100</v>
      </c>
      <c r="P149" s="22">
        <f>PRODUCT(H149-J149,100,1/J149)</f>
        <v>-67</v>
      </c>
      <c r="Q149" s="22"/>
    </row>
    <row r="150" spans="1:17">
      <c r="A150" s="44">
        <v>145</v>
      </c>
      <c r="B150" s="45" t="s">
        <v>420</v>
      </c>
      <c r="C150" s="46" t="s">
        <v>421</v>
      </c>
      <c r="D150" s="23">
        <v>17619</v>
      </c>
      <c r="E150" s="22">
        <f t="shared" si="13"/>
        <v>5.1613688691973671E-2</v>
      </c>
      <c r="F150" s="47">
        <v>1162</v>
      </c>
      <c r="G150" s="22">
        <f>PRODUCT(F150,100,1/28835294)</f>
        <v>4.0297837781712925E-3</v>
      </c>
      <c r="H150" s="47">
        <v>14709</v>
      </c>
      <c r="I150" s="22">
        <f>PRODUCT(H150,100,1/40299642)</f>
        <v>3.6499083540245843E-2</v>
      </c>
      <c r="J150" s="47">
        <v>21842</v>
      </c>
      <c r="K150" s="22">
        <f>PRODUCT(J150,100,1/36913662)</f>
        <v>5.9170504405658804E-2</v>
      </c>
      <c r="L150" s="47">
        <v>14832</v>
      </c>
      <c r="M150" s="22">
        <f>PRODUCT(L150,100,1/25742727)</f>
        <v>5.7616273520672459E-2</v>
      </c>
      <c r="N150" s="22">
        <f>PRODUCT(D150-F150,100,1/F150)</f>
        <v>1416.265060240964</v>
      </c>
      <c r="O150" s="22">
        <f>PRODUCT(F150-H150,100,1/H150)</f>
        <v>-92.100074784145761</v>
      </c>
      <c r="P150" s="22">
        <f>PRODUCT(H150-J150,100,1/J150)</f>
        <v>-32.657265818148524</v>
      </c>
      <c r="Q150" s="22">
        <f>PRODUCT(J150-L150,100,1/L150)</f>
        <v>47.262675296655878</v>
      </c>
    </row>
    <row r="151" spans="1:17" ht="26.4">
      <c r="A151" s="44">
        <v>146</v>
      </c>
      <c r="B151" s="45" t="s">
        <v>364</v>
      </c>
      <c r="C151" s="46" t="s">
        <v>365</v>
      </c>
      <c r="D151" s="23">
        <v>17142</v>
      </c>
      <c r="E151" s="22">
        <f t="shared" si="13"/>
        <v>5.021634891638644E-2</v>
      </c>
      <c r="F151" s="48"/>
      <c r="G151" s="49"/>
      <c r="H151" s="48">
        <v>22135</v>
      </c>
      <c r="I151" s="49">
        <f>PRODUCT(H151,100,1/40299642)</f>
        <v>5.492604624130408E-2</v>
      </c>
      <c r="J151" s="48"/>
      <c r="K151" s="49"/>
      <c r="L151" s="48">
        <v>17332</v>
      </c>
      <c r="M151" s="49">
        <f>PRODUCT(L151,100,1/25742727)</f>
        <v>6.7327754359512881E-2</v>
      </c>
      <c r="N151" s="22"/>
      <c r="O151" s="22">
        <f>PRODUCT(F151-H151,100,1/H151)</f>
        <v>-100</v>
      </c>
      <c r="P151" s="22"/>
      <c r="Q151" s="22">
        <f>PRODUCT(J151-L151,100,1/L151)</f>
        <v>-100</v>
      </c>
    </row>
    <row r="152" spans="1:17" ht="26.4">
      <c r="A152" s="44">
        <v>147</v>
      </c>
      <c r="B152" s="45" t="s">
        <v>340</v>
      </c>
      <c r="C152" s="46" t="s">
        <v>341</v>
      </c>
      <c r="D152" s="23">
        <v>16697</v>
      </c>
      <c r="E152" s="22">
        <f t="shared" si="13"/>
        <v>4.8912751012536719E-2</v>
      </c>
      <c r="F152" s="47">
        <v>2074</v>
      </c>
      <c r="G152" s="22">
        <f>PRODUCT(F152,100,1/28835294)</f>
        <v>7.1925744887497934E-3</v>
      </c>
      <c r="H152" s="47"/>
      <c r="I152" s="22"/>
      <c r="J152" s="47"/>
      <c r="K152" s="22"/>
      <c r="L152" s="47"/>
      <c r="M152" s="22"/>
      <c r="N152" s="22">
        <f>PRODUCT(D152-F152,100,1/F152)</f>
        <v>705.06268081002895</v>
      </c>
      <c r="O152" s="22"/>
      <c r="P152" s="22"/>
      <c r="Q152" s="22"/>
    </row>
    <row r="153" spans="1:17" ht="39.6">
      <c r="A153" s="44">
        <v>148</v>
      </c>
      <c r="B153" s="45" t="s">
        <v>865</v>
      </c>
      <c r="C153" s="46" t="s">
        <v>866</v>
      </c>
      <c r="D153" s="23">
        <v>16666</v>
      </c>
      <c r="E153" s="22">
        <f t="shared" si="13"/>
        <v>4.8821938574291006E-2</v>
      </c>
      <c r="F153" s="47">
        <v>100613</v>
      </c>
      <c r="G153" s="22">
        <f>PRODUCT(F153,100,1/28835294)</f>
        <v>0.34892309403885391</v>
      </c>
      <c r="H153" s="47">
        <v>31109</v>
      </c>
      <c r="I153" s="22">
        <f>PRODUCT(H153,100,1/40299642)</f>
        <v>7.7194234132402464E-2</v>
      </c>
      <c r="J153" s="47">
        <v>69754</v>
      </c>
      <c r="K153" s="22">
        <f>PRODUCT(J153,100,1/36913662)</f>
        <v>0.18896526711438166</v>
      </c>
      <c r="L153" s="26"/>
      <c r="M153" s="22"/>
      <c r="N153" s="22">
        <f>PRODUCT(D153-F153,100,1/F153)</f>
        <v>-83.435540138948255</v>
      </c>
      <c r="O153" s="22">
        <f>PRODUCT(F153-H153,100,1/H153)</f>
        <v>223.42087498794561</v>
      </c>
      <c r="P153" s="22">
        <f>PRODUCT(H153-J153,100,1/J153)</f>
        <v>-55.401840754652063</v>
      </c>
      <c r="Q153" s="22"/>
    </row>
    <row r="154" spans="1:17" ht="39.6">
      <c r="A154" s="44">
        <v>149</v>
      </c>
      <c r="B154" s="45" t="s">
        <v>544</v>
      </c>
      <c r="C154" s="46" t="s">
        <v>545</v>
      </c>
      <c r="D154" s="23">
        <v>16570</v>
      </c>
      <c r="E154" s="22">
        <f t="shared" si="13"/>
        <v>4.8540712959078483E-2</v>
      </c>
      <c r="F154" s="47">
        <v>49356</v>
      </c>
      <c r="G154" s="22">
        <f>PRODUCT(F154,100,1/28835294)</f>
        <v>0.17116523937643915</v>
      </c>
      <c r="H154" s="47">
        <v>165746</v>
      </c>
      <c r="I154" s="22">
        <f>PRODUCT(H154,100,1/40299642)</f>
        <v>0.41128405061265805</v>
      </c>
      <c r="J154" s="47">
        <v>110888</v>
      </c>
      <c r="K154" s="22">
        <f>PRODUCT(J154,100,1/36913662)</f>
        <v>0.30039826446912798</v>
      </c>
      <c r="L154" s="26"/>
      <c r="M154" s="22"/>
      <c r="N154" s="22">
        <f>PRODUCT(D154-F154,100,1/F154)</f>
        <v>-66.427587324742689</v>
      </c>
      <c r="O154" s="22">
        <f>PRODUCT(F154-H154,100,1/H154)</f>
        <v>-70.221905807681637</v>
      </c>
      <c r="P154" s="22">
        <f>PRODUCT(H154-J154,100,1/J154)</f>
        <v>49.471538850010816</v>
      </c>
      <c r="Q154" s="22"/>
    </row>
    <row r="155" spans="1:17" ht="39.6">
      <c r="A155" s="44">
        <v>150</v>
      </c>
      <c r="B155" s="45" t="s">
        <v>140</v>
      </c>
      <c r="C155" s="46" t="s">
        <v>141</v>
      </c>
      <c r="D155" s="23">
        <v>16399</v>
      </c>
      <c r="E155" s="22">
        <f t="shared" si="13"/>
        <v>4.8039779831981169E-2</v>
      </c>
      <c r="F155" s="47">
        <v>347</v>
      </c>
      <c r="G155" s="22">
        <f>PRODUCT(F155,100,1/28835294)</f>
        <v>1.2033863778187939E-3</v>
      </c>
      <c r="H155" s="47">
        <v>6726</v>
      </c>
      <c r="I155" s="22">
        <f>PRODUCT(H155,100,1/40299642)</f>
        <v>1.6689974566027162E-2</v>
      </c>
      <c r="J155" s="47">
        <v>3306</v>
      </c>
      <c r="K155" s="22">
        <f>PRODUCT(J155,100,1/36913662)</f>
        <v>8.9560336766371217E-3</v>
      </c>
      <c r="L155" s="47">
        <v>13772</v>
      </c>
      <c r="M155" s="22">
        <f>PRODUCT(L155,100,1/25742727)</f>
        <v>5.3498605645004117E-2</v>
      </c>
      <c r="N155" s="22">
        <f>PRODUCT(D155-F155,100,1/F155)</f>
        <v>4625.9365994236305</v>
      </c>
      <c r="O155" s="22">
        <f>PRODUCT(F155-H155,100,1/H155)</f>
        <v>-94.840915848944391</v>
      </c>
      <c r="P155" s="22">
        <f>PRODUCT(H155-J155,100,1/J155)</f>
        <v>103.44827586206897</v>
      </c>
      <c r="Q155" s="22">
        <f>PRODUCT(J155-L155,100,1/L155)</f>
        <v>-75.994772001161778</v>
      </c>
    </row>
    <row r="156" spans="1:17">
      <c r="A156" s="44">
        <v>151</v>
      </c>
      <c r="B156" s="51" t="s">
        <v>956</v>
      </c>
      <c r="C156" s="52" t="s">
        <v>957</v>
      </c>
      <c r="D156" s="23">
        <v>16285</v>
      </c>
      <c r="E156" s="22">
        <f t="shared" si="13"/>
        <v>4.7705824413916298E-2</v>
      </c>
      <c r="F156" s="47"/>
      <c r="G156" s="22"/>
      <c r="H156" s="47"/>
      <c r="I156" s="22"/>
      <c r="J156" s="47"/>
      <c r="K156" s="22"/>
      <c r="L156" s="47"/>
      <c r="M156" s="22"/>
      <c r="N156" s="22"/>
      <c r="O156" s="22"/>
      <c r="P156" s="22"/>
      <c r="Q156" s="22"/>
    </row>
    <row r="157" spans="1:17">
      <c r="A157" s="44">
        <v>152</v>
      </c>
      <c r="B157" s="45" t="s">
        <v>958</v>
      </c>
      <c r="C157" s="46" t="s">
        <v>959</v>
      </c>
      <c r="D157" s="23">
        <v>16086</v>
      </c>
      <c r="E157" s="22">
        <f t="shared" si="13"/>
        <v>4.7122867149048668E-2</v>
      </c>
      <c r="F157" s="47">
        <v>366743</v>
      </c>
      <c r="G157" s="22">
        <f>PRODUCT(F157,100,1/28835294)</f>
        <v>1.2718545543527318</v>
      </c>
      <c r="H157" s="47">
        <v>189649</v>
      </c>
      <c r="I157" s="22">
        <f>PRODUCT(H157,100,1/40299642)</f>
        <v>0.47059723260072633</v>
      </c>
      <c r="J157" s="47">
        <v>182841</v>
      </c>
      <c r="K157" s="22">
        <f>PRODUCT(J157,100,1/36913662)</f>
        <v>0.49532067558076465</v>
      </c>
      <c r="L157" s="47">
        <v>66733</v>
      </c>
      <c r="M157" s="22">
        <f>PRODUCT(L157,100,1/25742727)</f>
        <v>0.25923050032733513</v>
      </c>
      <c r="N157" s="22">
        <f>PRODUCT(D157-F157,100,1/F157)</f>
        <v>-95.613822213375585</v>
      </c>
      <c r="O157" s="22">
        <f>PRODUCT(F157-H157,100,1/H157)</f>
        <v>93.379875454128424</v>
      </c>
      <c r="P157" s="22">
        <f>PRODUCT(H157-J157,100,1/J157)</f>
        <v>3.7234537111479371</v>
      </c>
      <c r="Q157" s="22">
        <f>PRODUCT(J157-L157,100,1/L157)</f>
        <v>173.98888106334198</v>
      </c>
    </row>
    <row r="158" spans="1:17" ht="39.6">
      <c r="A158" s="44">
        <v>153</v>
      </c>
      <c r="B158" s="45" t="s">
        <v>342</v>
      </c>
      <c r="C158" s="46" t="s">
        <v>343</v>
      </c>
      <c r="D158" s="23">
        <v>15960</v>
      </c>
      <c r="E158" s="22">
        <f t="shared" si="13"/>
        <v>4.6753758529082229E-2</v>
      </c>
      <c r="F158" s="47">
        <v>21239</v>
      </c>
      <c r="G158" s="22">
        <f>PRODUCT(F158,100,1/28835294)</f>
        <v>7.3656263050413145E-2</v>
      </c>
      <c r="H158" s="47">
        <v>105715</v>
      </c>
      <c r="I158" s="22">
        <f>PRODUCT(H158,100,1/40299642)</f>
        <v>0.26232242956401447</v>
      </c>
      <c r="J158" s="47">
        <v>13881</v>
      </c>
      <c r="K158" s="22">
        <f>PRODUCT(J158,100,1/36913662)</f>
        <v>3.7603963540653318E-2</v>
      </c>
      <c r="L158" s="47">
        <v>8781</v>
      </c>
      <c r="M158" s="22">
        <f>PRODUCT(L158,100,1/25742727)</f>
        <v>3.4110605298343102E-2</v>
      </c>
      <c r="N158" s="22">
        <f>PRODUCT(D158-F158,100,1/F158)</f>
        <v>-24.855219172277415</v>
      </c>
      <c r="O158" s="22">
        <f>PRODUCT(F158-H158,100,1/H158)</f>
        <v>-79.909189802771607</v>
      </c>
      <c r="P158" s="22">
        <f>PRODUCT(H158-J158,100,1/J158)</f>
        <v>661.58057776817225</v>
      </c>
      <c r="Q158" s="22">
        <f>PRODUCT(J158-L158,100,1/L158)</f>
        <v>58.079945336522037</v>
      </c>
    </row>
    <row r="159" spans="1:17" ht="39.6">
      <c r="A159" s="44">
        <v>154</v>
      </c>
      <c r="B159" s="45" t="s">
        <v>108</v>
      </c>
      <c r="C159" s="46" t="s">
        <v>109</v>
      </c>
      <c r="D159" s="23">
        <v>15933</v>
      </c>
      <c r="E159" s="22">
        <f t="shared" si="13"/>
        <v>4.667466382480371E-2</v>
      </c>
      <c r="F159" s="47">
        <v>155472</v>
      </c>
      <c r="G159" s="22">
        <f>PRODUCT(F159,100,1/28835294)</f>
        <v>0.53917258481914554</v>
      </c>
      <c r="H159" s="47">
        <v>47560</v>
      </c>
      <c r="I159" s="22">
        <f>PRODUCT(H159,100,1/40299642)</f>
        <v>0.1180159367172542</v>
      </c>
      <c r="J159" s="47">
        <v>63512</v>
      </c>
      <c r="K159" s="22">
        <f>PRODUCT(J159,100,1/36913662)</f>
        <v>0.1720555386783354</v>
      </c>
      <c r="L159" s="47">
        <v>10979</v>
      </c>
      <c r="M159" s="22">
        <f>PRODUCT(L159,100,1/25742727)</f>
        <v>4.2648939251851599E-2</v>
      </c>
      <c r="N159" s="22">
        <f>PRODUCT(D159-F159,100,1/F159)</f>
        <v>-89.751852423587522</v>
      </c>
      <c r="O159" s="22">
        <f>PRODUCT(F159-H159,100,1/H159)</f>
        <v>226.89655172413791</v>
      </c>
      <c r="P159" s="22">
        <f>PRODUCT(H159-J159,100,1/J159)</f>
        <v>-25.116513414787757</v>
      </c>
      <c r="Q159" s="22">
        <f>PRODUCT(J159-L159,100,1/L159)</f>
        <v>478.48620092904639</v>
      </c>
    </row>
    <row r="160" spans="1:17" ht="26.4">
      <c r="A160" s="44">
        <v>155</v>
      </c>
      <c r="B160" s="45" t="s">
        <v>855</v>
      </c>
      <c r="C160" s="46" t="s">
        <v>856</v>
      </c>
      <c r="D160" s="23">
        <v>15491</v>
      </c>
      <c r="E160" s="22">
        <f t="shared" si="13"/>
        <v>4.5379854221429379E-2</v>
      </c>
      <c r="F160" s="47">
        <v>8865</v>
      </c>
      <c r="G160" s="22">
        <f>PRODUCT(F160,100,1/28835294)</f>
        <v>3.0743574176840368E-2</v>
      </c>
      <c r="H160" s="47">
        <v>12579</v>
      </c>
      <c r="I160" s="22">
        <f>PRODUCT(H160,100,1/40299642)</f>
        <v>3.1213676786508424E-2</v>
      </c>
      <c r="J160" s="47">
        <v>49565</v>
      </c>
      <c r="K160" s="22">
        <f>PRODUCT(J160,100,1/36913662)</f>
        <v>0.13427277954704142</v>
      </c>
      <c r="L160" s="47">
        <v>4668</v>
      </c>
      <c r="M160" s="22">
        <f>PRODUCT(L160,100,1/25742727)</f>
        <v>1.8133277022282835E-2</v>
      </c>
      <c r="N160" s="22">
        <f>PRODUCT(D160-F160,100,1/F160)</f>
        <v>74.7433728144388</v>
      </c>
      <c r="O160" s="22">
        <f>PRODUCT(F160-H160,100,1/H160)</f>
        <v>-29.525399475316004</v>
      </c>
      <c r="P160" s="22">
        <f>PRODUCT(H160-J160,100,1/J160)</f>
        <v>-74.621204478967016</v>
      </c>
      <c r="Q160" s="22">
        <f>PRODUCT(J160-L160,100,1/L160)</f>
        <v>961.80377035132824</v>
      </c>
    </row>
    <row r="161" spans="1:17" ht="39.6">
      <c r="A161" s="44">
        <v>156</v>
      </c>
      <c r="B161" s="45" t="s">
        <v>534</v>
      </c>
      <c r="C161" s="46" t="s">
        <v>535</v>
      </c>
      <c r="D161" s="23">
        <v>15007</v>
      </c>
      <c r="E161" s="22">
        <f t="shared" si="13"/>
        <v>4.3962008411399564E-2</v>
      </c>
      <c r="F161" s="48"/>
      <c r="G161" s="49"/>
      <c r="H161" s="48"/>
      <c r="I161" s="49"/>
      <c r="J161" s="48">
        <v>1031</v>
      </c>
      <c r="K161" s="49">
        <f>PRODUCT(J161,100,1/36913662)</f>
        <v>2.7930038477352909E-3</v>
      </c>
      <c r="L161" s="48"/>
      <c r="M161" s="49"/>
      <c r="N161" s="22"/>
      <c r="O161" s="22"/>
      <c r="P161" s="22">
        <f>PRODUCT(H161-J161,100,1/J161)</f>
        <v>-100</v>
      </c>
      <c r="Q161" s="22"/>
    </row>
    <row r="162" spans="1:17">
      <c r="A162" s="44">
        <v>157</v>
      </c>
      <c r="B162" s="51" t="s">
        <v>460</v>
      </c>
      <c r="C162" s="52" t="s">
        <v>461</v>
      </c>
      <c r="D162" s="23">
        <v>14456</v>
      </c>
      <c r="E162" s="22">
        <f t="shared" si="13"/>
        <v>4.2347890557419346E-2</v>
      </c>
      <c r="F162" s="47"/>
      <c r="G162" s="22"/>
      <c r="H162" s="47"/>
      <c r="I162" s="22"/>
      <c r="J162" s="47"/>
      <c r="K162" s="22"/>
      <c r="L162" s="47"/>
      <c r="M162" s="22"/>
      <c r="N162" s="22"/>
      <c r="O162" s="22"/>
      <c r="P162" s="22"/>
      <c r="Q162" s="22"/>
    </row>
    <row r="163" spans="1:17" ht="26.4">
      <c r="A163" s="44">
        <v>158</v>
      </c>
      <c r="B163" s="45" t="s">
        <v>538</v>
      </c>
      <c r="C163" s="46" t="s">
        <v>539</v>
      </c>
      <c r="D163" s="23">
        <v>14289</v>
      </c>
      <c r="E163" s="22">
        <f t="shared" si="13"/>
        <v>4.1858675164289226E-2</v>
      </c>
      <c r="F163" s="47">
        <v>44261</v>
      </c>
      <c r="G163" s="22">
        <f>PRODUCT(F163,100,1/28835294)</f>
        <v>0.15349592065889808</v>
      </c>
      <c r="H163" s="47">
        <v>953</v>
      </c>
      <c r="I163" s="22">
        <f>PRODUCT(H163,100,1/40299642)</f>
        <v>2.3647852752637353E-3</v>
      </c>
      <c r="J163" s="47"/>
      <c r="K163" s="22"/>
      <c r="L163" s="47"/>
      <c r="M163" s="22"/>
      <c r="N163" s="22">
        <f>PRODUCT(D163-F163,100,1/F163)</f>
        <v>-67.716499853143844</v>
      </c>
      <c r="O163" s="22">
        <f>PRODUCT(F163-H163,100,1/H163)</f>
        <v>4544.3861490031477</v>
      </c>
      <c r="P163" s="22"/>
      <c r="Q163" s="22"/>
    </row>
    <row r="164" spans="1:17">
      <c r="A164" s="44">
        <v>159</v>
      </c>
      <c r="B164" s="45" t="s">
        <v>130</v>
      </c>
      <c r="C164" s="46" t="s">
        <v>131</v>
      </c>
      <c r="D164" s="23">
        <v>14283</v>
      </c>
      <c r="E164" s="22">
        <f t="shared" si="13"/>
        <v>4.1841098563338439E-2</v>
      </c>
      <c r="F164" s="47">
        <v>10581</v>
      </c>
      <c r="G164" s="22">
        <f>PRODUCT(F164,100,1/28835294)</f>
        <v>3.6694614592797284E-2</v>
      </c>
      <c r="H164" s="47">
        <v>17261</v>
      </c>
      <c r="I164" s="22">
        <f>PRODUCT(H164,100,1/40299642)</f>
        <v>4.2831645998244849E-2</v>
      </c>
      <c r="J164" s="47">
        <v>29534</v>
      </c>
      <c r="K164" s="22">
        <f>PRODUCT(J164,100,1/36913662)</f>
        <v>8.0008317787598524E-2</v>
      </c>
      <c r="L164" s="47">
        <v>12966</v>
      </c>
      <c r="M164" s="22">
        <f>PRODUCT(L164,100,1/25742727)</f>
        <v>5.0367624222561969E-2</v>
      </c>
      <c r="N164" s="22">
        <f>PRODUCT(D164-F164,100,1/F164)</f>
        <v>34.987241281542389</v>
      </c>
      <c r="O164" s="22">
        <f>PRODUCT(F164-H164,100,1/H164)</f>
        <v>-38.699959446150281</v>
      </c>
      <c r="P164" s="22">
        <f>PRODUCT(H164-J164,100,1/J164)</f>
        <v>-41.555495361278524</v>
      </c>
      <c r="Q164" s="22">
        <f>PRODUCT(J164-L164,100,1/L164)</f>
        <v>127.78034860404134</v>
      </c>
    </row>
    <row r="165" spans="1:17">
      <c r="A165" s="44">
        <v>160</v>
      </c>
      <c r="B165" s="45" t="s">
        <v>762</v>
      </c>
      <c r="C165" s="46" t="s">
        <v>763</v>
      </c>
      <c r="D165" s="23">
        <v>14065</v>
      </c>
      <c r="E165" s="22">
        <f t="shared" si="13"/>
        <v>4.1202482062126664E-2</v>
      </c>
      <c r="F165" s="47">
        <v>46040</v>
      </c>
      <c r="G165" s="22">
        <f>PRODUCT(F165,100,1/28835294)</f>
        <v>0.15966544332788837</v>
      </c>
      <c r="H165" s="47">
        <v>19275</v>
      </c>
      <c r="I165" s="22">
        <f>PRODUCT(H165,100,1/40299642)</f>
        <v>4.7829209003891399E-2</v>
      </c>
      <c r="J165" s="47">
        <v>28703</v>
      </c>
      <c r="K165" s="22">
        <f>PRODUCT(J165,100,1/36913662)</f>
        <v>7.7757118759986477E-2</v>
      </c>
      <c r="L165" s="47">
        <v>17593</v>
      </c>
      <c r="M165" s="22">
        <f>PRODUCT(L165,100,1/25742727)</f>
        <v>6.8341632959087822E-2</v>
      </c>
      <c r="N165" s="22">
        <f>PRODUCT(D165-F165,100,1/F165)</f>
        <v>-69.45047784535187</v>
      </c>
      <c r="O165" s="22">
        <f>PRODUCT(F165-H165,100,1/H165)</f>
        <v>138.85862516212711</v>
      </c>
      <c r="P165" s="22">
        <f>PRODUCT(H165-J165,100,1/J165)</f>
        <v>-32.846740758805701</v>
      </c>
      <c r="Q165" s="22">
        <f>PRODUCT(J165-L165,100,1/L165)</f>
        <v>63.150116523617349</v>
      </c>
    </row>
    <row r="166" spans="1:17" ht="52.8">
      <c r="A166" s="44">
        <v>161</v>
      </c>
      <c r="B166" s="45" t="s">
        <v>332</v>
      </c>
      <c r="C166" s="46" t="s">
        <v>333</v>
      </c>
      <c r="D166" s="23">
        <v>14028</v>
      </c>
      <c r="E166" s="22">
        <f t="shared" si="13"/>
        <v>4.109409302293017E-2</v>
      </c>
      <c r="F166" s="48"/>
      <c r="G166" s="49"/>
      <c r="H166" s="48"/>
      <c r="I166" s="49"/>
      <c r="J166" s="48"/>
      <c r="K166" s="49"/>
      <c r="L166" s="48">
        <v>728</v>
      </c>
      <c r="M166" s="49">
        <f>PRODUCT(L166,100,1/25742727)</f>
        <v>2.8279832202703311E-3</v>
      </c>
      <c r="N166" s="22"/>
      <c r="O166" s="22"/>
      <c r="P166" s="22"/>
      <c r="Q166" s="22">
        <f>PRODUCT(J166-L166,100,1/L166)</f>
        <v>-100.00000000000001</v>
      </c>
    </row>
    <row r="167" spans="1:17">
      <c r="A167" s="44">
        <v>162</v>
      </c>
      <c r="B167" s="45" t="s">
        <v>960</v>
      </c>
      <c r="C167" s="46" t="s">
        <v>961</v>
      </c>
      <c r="D167" s="23">
        <v>13969</v>
      </c>
      <c r="E167" s="22">
        <f t="shared" si="13"/>
        <v>4.0921256446914141E-2</v>
      </c>
      <c r="F167" s="47">
        <v>286</v>
      </c>
      <c r="G167" s="22">
        <f>PRODUCT(F167,100,1/28835294)</f>
        <v>9.918400693261528E-4</v>
      </c>
      <c r="H167" s="47"/>
      <c r="I167" s="22"/>
      <c r="J167" s="47"/>
      <c r="K167" s="22"/>
      <c r="L167" s="47"/>
      <c r="M167" s="22"/>
      <c r="N167" s="22">
        <f>PRODUCT(D167-F167,100,1/F167)</f>
        <v>4784.265734265734</v>
      </c>
      <c r="O167" s="22"/>
      <c r="P167" s="22"/>
      <c r="Q167" s="22"/>
    </row>
    <row r="168" spans="1:17" ht="39.6">
      <c r="A168" s="44">
        <v>163</v>
      </c>
      <c r="B168" s="45" t="s">
        <v>962</v>
      </c>
      <c r="C168" s="46" t="s">
        <v>963</v>
      </c>
      <c r="D168" s="23">
        <v>13735</v>
      </c>
      <c r="E168" s="22">
        <f t="shared" si="13"/>
        <v>4.0235769009833611E-2</v>
      </c>
      <c r="F168" s="47">
        <v>5048</v>
      </c>
      <c r="G168" s="22">
        <f>PRODUCT(F168,100,1/28835294)</f>
        <v>1.7506324020833634E-2</v>
      </c>
      <c r="H168" s="47">
        <v>10332</v>
      </c>
      <c r="I168" s="22">
        <f>PRODUCT(H168,100,1/40299642)</f>
        <v>2.5637944873058673E-2</v>
      </c>
      <c r="J168" s="47">
        <v>400</v>
      </c>
      <c r="K168" s="22">
        <f t="shared" ref="K168:K174" si="14">PRODUCT(J168,100,1/36913662)</f>
        <v>1.0836096402464755E-3</v>
      </c>
      <c r="L168" s="47">
        <v>3850</v>
      </c>
      <c r="M168" s="22">
        <f>PRODUCT(L168,100,1/25742727)</f>
        <v>1.495568049181425E-2</v>
      </c>
      <c r="N168" s="22">
        <f>PRODUCT(D168-F168,100,1/F168)</f>
        <v>172.0879556259905</v>
      </c>
      <c r="O168" s="22">
        <f>PRODUCT(F168-H168,100,1/H168)</f>
        <v>-51.14208284939992</v>
      </c>
      <c r="P168" s="22">
        <f>PRODUCT(H168-J168,100,1/J168)</f>
        <v>2483</v>
      </c>
      <c r="Q168" s="22">
        <f>PRODUCT(J168-L168,100,1/L168)</f>
        <v>-89.610389610389603</v>
      </c>
    </row>
    <row r="169" spans="1:17" ht="39.6">
      <c r="A169" s="44">
        <v>164</v>
      </c>
      <c r="B169" s="45" t="s">
        <v>964</v>
      </c>
      <c r="C169" s="46" t="s">
        <v>965</v>
      </c>
      <c r="D169" s="23">
        <v>13449</v>
      </c>
      <c r="E169" s="22">
        <f t="shared" si="13"/>
        <v>3.9397951031179629E-2</v>
      </c>
      <c r="F169" s="48"/>
      <c r="G169" s="49"/>
      <c r="H169" s="48"/>
      <c r="I169" s="49"/>
      <c r="J169" s="48">
        <v>1313</v>
      </c>
      <c r="K169" s="49">
        <f t="shared" si="14"/>
        <v>3.5569486441090563E-3</v>
      </c>
      <c r="L169" s="48"/>
      <c r="M169" s="49"/>
      <c r="N169" s="22"/>
      <c r="O169" s="22"/>
      <c r="P169" s="22">
        <f>PRODUCT(H169-J169,100,1/J169)</f>
        <v>-100</v>
      </c>
      <c r="Q169" s="22"/>
    </row>
    <row r="170" spans="1:17" ht="26.4">
      <c r="A170" s="44">
        <v>165</v>
      </c>
      <c r="B170" s="45" t="s">
        <v>206</v>
      </c>
      <c r="C170" s="46" t="s">
        <v>207</v>
      </c>
      <c r="D170" s="23">
        <v>13196</v>
      </c>
      <c r="E170" s="22">
        <f t="shared" si="13"/>
        <v>3.8656804357754961E-2</v>
      </c>
      <c r="F170" s="47">
        <v>75861</v>
      </c>
      <c r="G170" s="22">
        <f>PRODUCT(F170,100,1/28835294)</f>
        <v>0.26308384440262683</v>
      </c>
      <c r="H170" s="47">
        <v>122403</v>
      </c>
      <c r="I170" s="22">
        <f>PRODUCT(H170,100,1/40299642)</f>
        <v>0.30373222670315531</v>
      </c>
      <c r="J170" s="47">
        <v>96229</v>
      </c>
      <c r="K170" s="22">
        <f t="shared" si="14"/>
        <v>0.26068668017819524</v>
      </c>
      <c r="L170" s="47">
        <v>25720</v>
      </c>
      <c r="M170" s="22">
        <f>PRODUCT(L170,100,1/25742727)</f>
        <v>9.9911714869990259E-2</v>
      </c>
      <c r="N170" s="22">
        <f>PRODUCT(D170-F170,100,1/F170)</f>
        <v>-82.60502761629823</v>
      </c>
      <c r="O170" s="22">
        <f>PRODUCT(F170-H170,100,1/H170)</f>
        <v>-38.023577853483985</v>
      </c>
      <c r="P170" s="22">
        <f>PRODUCT(H170-J170,100,1/J170)</f>
        <v>27.199700713921995</v>
      </c>
      <c r="Q170" s="22">
        <f>PRODUCT(J170-L170,100,1/L170)</f>
        <v>274.1407465007776</v>
      </c>
    </row>
    <row r="171" spans="1:17" ht="52.8">
      <c r="A171" s="44">
        <v>166</v>
      </c>
      <c r="B171" s="45" t="s">
        <v>966</v>
      </c>
      <c r="C171" s="46" t="s">
        <v>967</v>
      </c>
      <c r="D171" s="23">
        <v>13145</v>
      </c>
      <c r="E171" s="22">
        <f t="shared" si="13"/>
        <v>3.8507403249673305E-2</v>
      </c>
      <c r="F171" s="47">
        <v>16852</v>
      </c>
      <c r="G171" s="22">
        <f>PRODUCT(F171,100,1/28835294)</f>
        <v>5.8442268700294855E-2</v>
      </c>
      <c r="H171" s="47">
        <v>183701</v>
      </c>
      <c r="I171" s="22">
        <f>PRODUCT(H171,100,1/40299642)</f>
        <v>0.45583779627620513</v>
      </c>
      <c r="J171" s="47">
        <v>205617</v>
      </c>
      <c r="K171" s="22">
        <f t="shared" si="14"/>
        <v>0.55702140849639892</v>
      </c>
      <c r="L171" s="47">
        <v>284271</v>
      </c>
      <c r="M171" s="22">
        <f>PRODUCT(L171,100,1/25742727)</f>
        <v>1.1042769478152024</v>
      </c>
      <c r="N171" s="22">
        <f>PRODUCT(D171-F171,100,1/F171)</f>
        <v>-21.997389033942561</v>
      </c>
      <c r="O171" s="22">
        <f>PRODUCT(F171-H171,100,1/H171)</f>
        <v>-90.826397243346534</v>
      </c>
      <c r="P171" s="22">
        <f>PRODUCT(H171-J171,100,1/J171)</f>
        <v>-10.658651765175058</v>
      </c>
      <c r="Q171" s="22">
        <f>PRODUCT(J171-L171,100,1/L171)</f>
        <v>-27.668668277805335</v>
      </c>
    </row>
    <row r="172" spans="1:17" ht="39.6">
      <c r="A172" s="44">
        <v>167</v>
      </c>
      <c r="B172" s="45" t="s">
        <v>696</v>
      </c>
      <c r="C172" s="46" t="s">
        <v>697</v>
      </c>
      <c r="D172" s="23">
        <v>13085</v>
      </c>
      <c r="E172" s="22">
        <f t="shared" si="13"/>
        <v>3.8331637240165473E-2</v>
      </c>
      <c r="F172" s="47">
        <v>271945</v>
      </c>
      <c r="G172" s="22">
        <f>PRODUCT(F172,100,1/28835294)</f>
        <v>0.94309771906608619</v>
      </c>
      <c r="H172" s="47">
        <v>9554</v>
      </c>
      <c r="I172" s="22">
        <f>PRODUCT(H172,100,1/40299642)</f>
        <v>2.3707406631552706E-2</v>
      </c>
      <c r="J172" s="47">
        <v>6689</v>
      </c>
      <c r="K172" s="22">
        <f t="shared" si="14"/>
        <v>1.8120662209021688E-2</v>
      </c>
      <c r="L172" s="47"/>
      <c r="M172" s="22"/>
      <c r="N172" s="22">
        <f>PRODUCT(D172-F172,100,1/F172)</f>
        <v>-95.188365294452922</v>
      </c>
      <c r="O172" s="22">
        <f>PRODUCT(F172-H172,100,1/H172)</f>
        <v>2746.3994138580701</v>
      </c>
      <c r="P172" s="22">
        <f>PRODUCT(H172-J172,100,1/J172)</f>
        <v>42.831514426670651</v>
      </c>
      <c r="Q172" s="22"/>
    </row>
    <row r="173" spans="1:17" ht="39.6">
      <c r="A173" s="44">
        <v>168</v>
      </c>
      <c r="B173" s="45" t="s">
        <v>968</v>
      </c>
      <c r="C173" s="46" t="s">
        <v>969</v>
      </c>
      <c r="D173" s="23">
        <v>12945</v>
      </c>
      <c r="E173" s="22">
        <f t="shared" si="13"/>
        <v>3.7921516551313879E-2</v>
      </c>
      <c r="F173" s="47">
        <v>20798</v>
      </c>
      <c r="G173" s="22">
        <f>PRODUCT(F173,100,1/28835294)</f>
        <v>7.2126887279179472E-2</v>
      </c>
      <c r="H173" s="47">
        <v>94508</v>
      </c>
      <c r="I173" s="22">
        <f>PRODUCT(H173,100,1/40299642)</f>
        <v>0.23451324952216696</v>
      </c>
      <c r="J173" s="47">
        <v>71968</v>
      </c>
      <c r="K173" s="22">
        <f t="shared" si="14"/>
        <v>0.19496304647314588</v>
      </c>
      <c r="L173" s="47">
        <v>17023</v>
      </c>
      <c r="M173" s="22">
        <f>PRODUCT(L173,100,1/25742727)</f>
        <v>6.6127415327832201E-2</v>
      </c>
      <c r="N173" s="22">
        <f>PRODUCT(D173-F173,100,1/F173)</f>
        <v>-37.758438311376096</v>
      </c>
      <c r="O173" s="22">
        <f>PRODUCT(F173-H173,100,1/H173)</f>
        <v>-77.993397384348413</v>
      </c>
      <c r="P173" s="22">
        <f>PRODUCT(H173-J173,100,1/J173)</f>
        <v>31.319475322365495</v>
      </c>
      <c r="Q173" s="22">
        <f>PRODUCT(J173-L173,100,1/L173)</f>
        <v>322.76919461904481</v>
      </c>
    </row>
    <row r="174" spans="1:17" ht="39.6">
      <c r="A174" s="44">
        <v>169</v>
      </c>
      <c r="B174" s="45" t="s">
        <v>568</v>
      </c>
      <c r="C174" s="46" t="s">
        <v>569</v>
      </c>
      <c r="D174" s="23">
        <v>12494</v>
      </c>
      <c r="E174" s="22">
        <f t="shared" si="13"/>
        <v>3.6600342046513371E-2</v>
      </c>
      <c r="F174" s="48"/>
      <c r="G174" s="49"/>
      <c r="H174" s="48">
        <v>293695</v>
      </c>
      <c r="I174" s="49">
        <f>PRODUCT(H174,100,1/40299642)</f>
        <v>0.72877818616850243</v>
      </c>
      <c r="J174" s="48">
        <v>28996</v>
      </c>
      <c r="K174" s="49">
        <f t="shared" si="14"/>
        <v>7.8550862821467018E-2</v>
      </c>
      <c r="L174" s="48"/>
      <c r="M174" s="49"/>
      <c r="N174" s="22"/>
      <c r="O174" s="22">
        <f>PRODUCT(F174-H174,100,1/H174)</f>
        <v>-100</v>
      </c>
      <c r="P174" s="22">
        <f>PRODUCT(H174-J174,100,1/J174)</f>
        <v>912.88108704648914</v>
      </c>
      <c r="Q174" s="22"/>
    </row>
    <row r="175" spans="1:17" ht="26.4">
      <c r="A175" s="44">
        <v>170</v>
      </c>
      <c r="B175" s="45" t="s">
        <v>970</v>
      </c>
      <c r="C175" s="46" t="s">
        <v>971</v>
      </c>
      <c r="D175" s="23">
        <v>11672</v>
      </c>
      <c r="E175" s="22">
        <f t="shared" si="13"/>
        <v>3.4192347716256129E-2</v>
      </c>
      <c r="F175" s="47">
        <v>2594</v>
      </c>
      <c r="G175" s="22">
        <f>PRODUCT(F175,100,1/28835294)</f>
        <v>8.9959200693427981E-3</v>
      </c>
      <c r="H175" s="47"/>
      <c r="I175" s="22"/>
      <c r="J175" s="47"/>
      <c r="K175" s="22"/>
      <c r="L175" s="47"/>
      <c r="M175" s="22"/>
      <c r="N175" s="22">
        <f>PRODUCT(D175-F175,100,1/F175)</f>
        <v>349.96144949884348</v>
      </c>
      <c r="O175" s="22"/>
      <c r="P175" s="22"/>
      <c r="Q175" s="22"/>
    </row>
    <row r="176" spans="1:17" ht="39.6">
      <c r="A176" s="44">
        <v>171</v>
      </c>
      <c r="B176" s="45" t="s">
        <v>972</v>
      </c>
      <c r="C176" s="46" t="s">
        <v>973</v>
      </c>
      <c r="D176" s="23">
        <v>11218</v>
      </c>
      <c r="E176" s="22">
        <f t="shared" si="13"/>
        <v>3.286238491098023E-2</v>
      </c>
      <c r="F176" s="47">
        <v>43403</v>
      </c>
      <c r="G176" s="22">
        <f>PRODUCT(F176,100,1/28835294)</f>
        <v>0.15052040045091963</v>
      </c>
      <c r="H176" s="47">
        <v>17561</v>
      </c>
      <c r="I176" s="22">
        <f>PRODUCT(H176,100,1/40299642)</f>
        <v>4.3576069484686737E-2</v>
      </c>
      <c r="J176" s="47"/>
      <c r="K176" s="22"/>
      <c r="L176" s="26"/>
      <c r="M176" s="22"/>
      <c r="N176" s="22">
        <f>PRODUCT(D176-F176,100,1/F176)</f>
        <v>-74.153860332235098</v>
      </c>
      <c r="O176" s="22">
        <f>PRODUCT(F176-H176,100,1/H176)</f>
        <v>147.15562895051534</v>
      </c>
      <c r="P176" s="22"/>
      <c r="Q176" s="22"/>
    </row>
    <row r="177" spans="1:17" ht="26.4">
      <c r="A177" s="44">
        <v>172</v>
      </c>
      <c r="B177" s="45" t="s">
        <v>708</v>
      </c>
      <c r="C177" s="46" t="s">
        <v>709</v>
      </c>
      <c r="D177" s="23">
        <v>11154</v>
      </c>
      <c r="E177" s="22">
        <f t="shared" si="13"/>
        <v>3.267490116750521E-2</v>
      </c>
      <c r="F177" s="48"/>
      <c r="G177" s="49"/>
      <c r="H177" s="48">
        <v>139</v>
      </c>
      <c r="I177" s="49">
        <f>PRODUCT(H177,100,1/40299642)</f>
        <v>3.4491621538474212E-4</v>
      </c>
      <c r="J177" s="48"/>
      <c r="K177" s="49"/>
      <c r="L177" s="50"/>
      <c r="M177" s="49"/>
      <c r="N177" s="22"/>
      <c r="O177" s="22">
        <f>PRODUCT(F177-H177,100,1/H177)</f>
        <v>-100</v>
      </c>
      <c r="P177" s="22"/>
      <c r="Q177" s="22"/>
    </row>
    <row r="178" spans="1:17" ht="39.6">
      <c r="A178" s="44">
        <v>173</v>
      </c>
      <c r="B178" s="45" t="s">
        <v>620</v>
      </c>
      <c r="C178" s="46" t="s">
        <v>621</v>
      </c>
      <c r="D178" s="23">
        <v>11101</v>
      </c>
      <c r="E178" s="22">
        <f t="shared" si="13"/>
        <v>3.2519641192439969E-2</v>
      </c>
      <c r="F178" s="47">
        <v>34253</v>
      </c>
      <c r="G178" s="22">
        <f>PRODUCT(F178,100,1/28835294)</f>
        <v>0.11878845417702348</v>
      </c>
      <c r="H178" s="47"/>
      <c r="I178" s="22"/>
      <c r="J178" s="47">
        <v>14559</v>
      </c>
      <c r="K178" s="22">
        <f t="shared" ref="K178:K185" si="15">PRODUCT(J178,100,1/36913662)</f>
        <v>3.9440681880871097E-2</v>
      </c>
      <c r="L178" s="47"/>
      <c r="M178" s="22"/>
      <c r="N178" s="22">
        <f>PRODUCT(D178-F178,100,1/F178)</f>
        <v>-67.591159898403063</v>
      </c>
      <c r="O178" s="22"/>
      <c r="P178" s="22">
        <f>PRODUCT(H178-J178,100,1/J178)</f>
        <v>-100</v>
      </c>
      <c r="Q178" s="22"/>
    </row>
    <row r="179" spans="1:17" ht="39.6">
      <c r="A179" s="44">
        <v>174</v>
      </c>
      <c r="B179" s="45" t="s">
        <v>974</v>
      </c>
      <c r="C179" s="46" t="s">
        <v>975</v>
      </c>
      <c r="D179" s="23">
        <v>10728</v>
      </c>
      <c r="E179" s="22">
        <f t="shared" si="13"/>
        <v>3.1426962499999635E-2</v>
      </c>
      <c r="F179" s="47">
        <v>50453</v>
      </c>
      <c r="G179" s="22">
        <f>PRODUCT(F179,100,1/28835294)</f>
        <v>0.17496960495703634</v>
      </c>
      <c r="H179" s="47">
        <v>1769</v>
      </c>
      <c r="I179" s="22">
        <f>PRODUCT(H179,100,1/40299642)</f>
        <v>4.3896171583856745E-3</v>
      </c>
      <c r="J179" s="47">
        <v>3468</v>
      </c>
      <c r="K179" s="22">
        <f t="shared" si="15"/>
        <v>9.394895580936943E-3</v>
      </c>
      <c r="L179" s="47">
        <v>5721</v>
      </c>
      <c r="M179" s="22">
        <f>PRODUCT(L179,100,1/25742727)</f>
        <v>2.2223752751602422E-2</v>
      </c>
      <c r="N179" s="22">
        <f>PRODUCT(D179-F179,100,1/F179)</f>
        <v>-78.736645987354564</v>
      </c>
      <c r="O179" s="22">
        <f>PRODUCT(F179-H179,100,1/H179)</f>
        <v>2752.063312605992</v>
      </c>
      <c r="P179" s="22">
        <f>PRODUCT(H179-J179,100,1/J179)</f>
        <v>-48.990772779700116</v>
      </c>
      <c r="Q179" s="22">
        <f>PRODUCT(J179-L179,100,1/L179)</f>
        <v>-39.381227058206605</v>
      </c>
    </row>
    <row r="180" spans="1:17">
      <c r="A180" s="44">
        <v>175</v>
      </c>
      <c r="B180" s="45" t="s">
        <v>510</v>
      </c>
      <c r="C180" s="46" t="s">
        <v>511</v>
      </c>
      <c r="D180" s="23">
        <v>10468</v>
      </c>
      <c r="E180" s="22">
        <f t="shared" si="13"/>
        <v>3.0665309792132382E-2</v>
      </c>
      <c r="F180" s="48"/>
      <c r="G180" s="49"/>
      <c r="H180" s="48"/>
      <c r="I180" s="49"/>
      <c r="J180" s="48"/>
      <c r="K180" s="49">
        <f t="shared" si="15"/>
        <v>2.7090241006161889E-6</v>
      </c>
      <c r="L180" s="48">
        <v>28479</v>
      </c>
      <c r="M180" s="49">
        <f>PRODUCT(L180,100,1/25742727)</f>
        <v>0.11062930512373456</v>
      </c>
      <c r="N180" s="22"/>
      <c r="O180" s="22"/>
      <c r="P180" s="22"/>
      <c r="Q180" s="22">
        <f>PRODUCT(J180-L180,100,1/L180)</f>
        <v>-100</v>
      </c>
    </row>
    <row r="181" spans="1:17" ht="26.4">
      <c r="A181" s="44">
        <v>176</v>
      </c>
      <c r="B181" s="45" t="s">
        <v>542</v>
      </c>
      <c r="C181" s="46" t="s">
        <v>543</v>
      </c>
      <c r="D181" s="23">
        <v>10378</v>
      </c>
      <c r="E181" s="22">
        <f t="shared" si="13"/>
        <v>3.040166077787064E-2</v>
      </c>
      <c r="F181" s="47">
        <v>418</v>
      </c>
      <c r="G181" s="22">
        <f>PRODUCT(F181,100,1/28835294)</f>
        <v>1.4496124090151465E-3</v>
      </c>
      <c r="H181" s="47"/>
      <c r="I181" s="22">
        <f>PRODUCT(H181,100,1/40299642)</f>
        <v>2.4814116214729648E-6</v>
      </c>
      <c r="J181" s="47">
        <v>10003</v>
      </c>
      <c r="K181" s="22">
        <f t="shared" si="15"/>
        <v>2.709836807846374E-2</v>
      </c>
      <c r="L181" s="26"/>
      <c r="M181" s="22"/>
      <c r="N181" s="22">
        <f>PRODUCT(D181-F181,100,1/F181)</f>
        <v>2382.7751196172248</v>
      </c>
      <c r="O181" s="22"/>
      <c r="P181" s="22">
        <f>PRODUCT(H181-J181,100,1/J181)</f>
        <v>-100</v>
      </c>
      <c r="Q181" s="22"/>
    </row>
    <row r="182" spans="1:17" ht="39.6">
      <c r="A182" s="44">
        <v>177</v>
      </c>
      <c r="B182" s="45" t="s">
        <v>162</v>
      </c>
      <c r="C182" s="46" t="s">
        <v>163</v>
      </c>
      <c r="D182" s="23">
        <v>10284</v>
      </c>
      <c r="E182" s="22">
        <f t="shared" si="13"/>
        <v>3.0126294029641707E-2</v>
      </c>
      <c r="F182" s="48"/>
      <c r="G182" s="49"/>
      <c r="H182" s="48"/>
      <c r="I182" s="49"/>
      <c r="J182" s="48">
        <v>11143</v>
      </c>
      <c r="K182" s="49">
        <f t="shared" si="15"/>
        <v>3.0186655553166193E-2</v>
      </c>
      <c r="L182" s="50"/>
      <c r="M182" s="49"/>
      <c r="N182" s="22"/>
      <c r="O182" s="22"/>
      <c r="P182" s="22">
        <f>PRODUCT(H182-J182,100,1/J182)</f>
        <v>-100</v>
      </c>
      <c r="Q182" s="22"/>
    </row>
    <row r="183" spans="1:17" ht="26.4">
      <c r="A183" s="44">
        <v>178</v>
      </c>
      <c r="B183" s="45" t="s">
        <v>134</v>
      </c>
      <c r="C183" s="46" t="s">
        <v>135</v>
      </c>
      <c r="D183" s="23">
        <v>10259</v>
      </c>
      <c r="E183" s="22">
        <f t="shared" si="13"/>
        <v>3.0053058192346781E-2</v>
      </c>
      <c r="F183" s="47">
        <v>1571</v>
      </c>
      <c r="G183" s="22">
        <f>PRODUCT(F183,100,1/28835294)</f>
        <v>5.4481844367530981E-3</v>
      </c>
      <c r="H183" s="47"/>
      <c r="I183" s="22"/>
      <c r="J183" s="47"/>
      <c r="K183" s="22">
        <f t="shared" si="15"/>
        <v>2.7090241006161889E-6</v>
      </c>
      <c r="L183" s="47"/>
      <c r="M183" s="22"/>
      <c r="N183" s="22">
        <f>PRODUCT(D183-F183,100,1/F183)</f>
        <v>553.02355187778483</v>
      </c>
      <c r="O183" s="22"/>
      <c r="P183" s="22"/>
      <c r="Q183" s="22"/>
    </row>
    <row r="184" spans="1:17">
      <c r="A184" s="44">
        <v>179</v>
      </c>
      <c r="B184" s="45" t="s">
        <v>344</v>
      </c>
      <c r="C184" s="46" t="s">
        <v>345</v>
      </c>
      <c r="D184" s="23">
        <v>10236</v>
      </c>
      <c r="E184" s="22">
        <f t="shared" si="13"/>
        <v>2.9985681222035446E-2</v>
      </c>
      <c r="F184" s="47">
        <v>2148</v>
      </c>
      <c r="G184" s="22">
        <f>PRODUCT(F184,100,1/28835294)</f>
        <v>7.4492044367572598E-3</v>
      </c>
      <c r="H184" s="47"/>
      <c r="I184" s="22"/>
      <c r="J184" s="47">
        <v>3552</v>
      </c>
      <c r="K184" s="22">
        <f t="shared" si="15"/>
        <v>9.622453605388704E-3</v>
      </c>
      <c r="L184" s="47">
        <v>4258</v>
      </c>
      <c r="M184" s="22">
        <f>PRODUCT(L184,100,1/25742727)</f>
        <v>1.6540594164713006E-2</v>
      </c>
      <c r="N184" s="22">
        <f>PRODUCT(D184-F184,100,1/F184)</f>
        <v>376.53631284916202</v>
      </c>
      <c r="O184" s="22"/>
      <c r="P184" s="22">
        <f>PRODUCT(H184-J184,100,1/J184)</f>
        <v>-100</v>
      </c>
      <c r="Q184" s="22">
        <f>PRODUCT(J184-L184,100,1/L184)</f>
        <v>-16.580554250821983</v>
      </c>
    </row>
    <row r="185" spans="1:17" ht="52.8">
      <c r="A185" s="44">
        <v>180</v>
      </c>
      <c r="B185" s="45" t="s">
        <v>512</v>
      </c>
      <c r="C185" s="46" t="s">
        <v>513</v>
      </c>
      <c r="D185" s="23">
        <v>9353</v>
      </c>
      <c r="E185" s="22">
        <f t="shared" si="13"/>
        <v>2.7398991448778578E-2</v>
      </c>
      <c r="F185" s="48"/>
      <c r="G185" s="49"/>
      <c r="H185" s="48">
        <v>1745</v>
      </c>
      <c r="I185" s="49">
        <f>PRODUCT(H185,100,1/40299642)</f>
        <v>4.3300632794703239E-3</v>
      </c>
      <c r="J185" s="48">
        <v>111</v>
      </c>
      <c r="K185" s="49">
        <f t="shared" si="15"/>
        <v>3.00701675168397E-4</v>
      </c>
      <c r="L185" s="48"/>
      <c r="M185" s="49"/>
      <c r="N185" s="22"/>
      <c r="O185" s="22">
        <f>PRODUCT(F185-H185,100,1/H185)</f>
        <v>-100</v>
      </c>
      <c r="P185" s="22">
        <f>PRODUCT(H185-J185,100,1/J185)</f>
        <v>1472.0720720720722</v>
      </c>
      <c r="Q185" s="22"/>
    </row>
    <row r="186" spans="1:17">
      <c r="A186" s="44">
        <v>181</v>
      </c>
      <c r="B186" s="51" t="s">
        <v>976</v>
      </c>
      <c r="C186" s="52" t="s">
        <v>977</v>
      </c>
      <c r="D186" s="23">
        <v>8984</v>
      </c>
      <c r="E186" s="22">
        <f t="shared" si="13"/>
        <v>2.6318030490305438E-2</v>
      </c>
      <c r="F186" s="47"/>
      <c r="G186" s="22"/>
      <c r="H186" s="47"/>
      <c r="I186" s="22"/>
      <c r="J186" s="47"/>
      <c r="K186" s="22"/>
      <c r="L186" s="47"/>
      <c r="M186" s="22"/>
      <c r="N186" s="22"/>
      <c r="O186" s="22"/>
      <c r="P186" s="22"/>
      <c r="Q186" s="22"/>
    </row>
    <row r="187" spans="1:17" ht="39.6">
      <c r="A187" s="44">
        <v>182</v>
      </c>
      <c r="B187" s="45" t="s">
        <v>308</v>
      </c>
      <c r="C187" s="46" t="s">
        <v>309</v>
      </c>
      <c r="D187" s="23">
        <v>8744</v>
      </c>
      <c r="E187" s="22">
        <f t="shared" si="13"/>
        <v>2.5614966452274124E-2</v>
      </c>
      <c r="F187" s="47">
        <v>8098</v>
      </c>
      <c r="G187" s="22">
        <f t="shared" ref="G187:G198" si="16">PRODUCT(F187,100,1/28835294)</f>
        <v>2.8083639445465686E-2</v>
      </c>
      <c r="H187" s="47">
        <v>82788</v>
      </c>
      <c r="I187" s="22">
        <f>PRODUCT(H187,100,1/40299642)</f>
        <v>0.20543110531850381</v>
      </c>
      <c r="J187" s="47">
        <v>57408</v>
      </c>
      <c r="K187" s="22">
        <f>PRODUCT(J187,100,1/36913662)</f>
        <v>0.15551965556817418</v>
      </c>
      <c r="L187" s="47">
        <v>83923</v>
      </c>
      <c r="M187" s="22">
        <f>PRODUCT(L187,100,1/25742727)</f>
        <v>0.3260066425752019</v>
      </c>
      <c r="N187" s="22">
        <f>PRODUCT(D187-F187,100,1/F187)</f>
        <v>7.9772783403309457</v>
      </c>
      <c r="O187" s="22">
        <f>PRODUCT(F187-H187,100,1/H187)</f>
        <v>-90.218389138522497</v>
      </c>
      <c r="P187" s="22">
        <f>PRODUCT(H187-J187,100,1/J187)</f>
        <v>44.209866220735783</v>
      </c>
      <c r="Q187" s="22">
        <f>PRODUCT(J187-L187,100,1/L187)</f>
        <v>-31.594437758421407</v>
      </c>
    </row>
    <row r="188" spans="1:17" ht="39.6">
      <c r="A188" s="44">
        <v>183</v>
      </c>
      <c r="B188" s="45" t="s">
        <v>978</v>
      </c>
      <c r="C188" s="46" t="s">
        <v>979</v>
      </c>
      <c r="D188" s="23">
        <v>7650</v>
      </c>
      <c r="E188" s="22">
        <f t="shared" si="13"/>
        <v>2.2410166212248062E-2</v>
      </c>
      <c r="F188" s="47">
        <v>1510</v>
      </c>
      <c r="G188" s="22">
        <f t="shared" si="16"/>
        <v>5.236638128260457E-3</v>
      </c>
      <c r="H188" s="47"/>
      <c r="I188" s="22"/>
      <c r="J188" s="47"/>
      <c r="K188" s="22"/>
      <c r="L188" s="47"/>
      <c r="M188" s="22"/>
      <c r="N188" s="22">
        <f>PRODUCT(D188-F188,100,1/F188)</f>
        <v>406.62251655629137</v>
      </c>
      <c r="O188" s="22"/>
      <c r="P188" s="22"/>
      <c r="Q188" s="22"/>
    </row>
    <row r="189" spans="1:17" ht="39.6">
      <c r="A189" s="44">
        <v>184</v>
      </c>
      <c r="B189" s="45" t="s">
        <v>980</v>
      </c>
      <c r="C189" s="46" t="s">
        <v>981</v>
      </c>
      <c r="D189" s="23">
        <v>7603</v>
      </c>
      <c r="E189" s="22">
        <f t="shared" si="13"/>
        <v>2.2272482838133597E-2</v>
      </c>
      <c r="F189" s="47">
        <v>26390</v>
      </c>
      <c r="G189" s="22">
        <f t="shared" si="16"/>
        <v>9.1519788215095016E-2</v>
      </c>
      <c r="H189" s="47">
        <v>13411</v>
      </c>
      <c r="I189" s="22">
        <f>PRODUCT(H189,100,1/40299642)</f>
        <v>3.3278211255573932E-2</v>
      </c>
      <c r="J189" s="47">
        <v>11996</v>
      </c>
      <c r="K189" s="22">
        <f>PRODUCT(J189,100,1/36913662)</f>
        <v>3.2497453110991802E-2</v>
      </c>
      <c r="L189" s="26"/>
      <c r="M189" s="22"/>
      <c r="N189" s="22">
        <f>PRODUCT(D189-F189,100,1/F189)</f>
        <v>-71.189844638120505</v>
      </c>
      <c r="O189" s="22">
        <f>PRODUCT(F189-H189,100,1/H189)</f>
        <v>96.778763701439104</v>
      </c>
      <c r="P189" s="22">
        <f>PRODUCT(H189-J189,100,1/J189)</f>
        <v>11.795598532844281</v>
      </c>
      <c r="Q189" s="22"/>
    </row>
    <row r="190" spans="1:17" ht="39.6">
      <c r="A190" s="44">
        <v>185</v>
      </c>
      <c r="B190" s="45" t="s">
        <v>58</v>
      </c>
      <c r="C190" s="46" t="s">
        <v>59</v>
      </c>
      <c r="D190" s="23">
        <v>7267</v>
      </c>
      <c r="E190" s="22">
        <f t="shared" si="13"/>
        <v>2.128819318488976E-2</v>
      </c>
      <c r="F190" s="47">
        <v>1078</v>
      </c>
      <c r="G190" s="22">
        <f t="shared" si="16"/>
        <v>3.7384741074601145E-3</v>
      </c>
      <c r="H190" s="47">
        <v>164</v>
      </c>
      <c r="I190" s="22">
        <f>PRODUCT(H190,100,1/40299642)</f>
        <v>4.0695150592156621E-4</v>
      </c>
      <c r="J190" s="47">
        <v>203</v>
      </c>
      <c r="K190" s="22">
        <f>PRODUCT(J190,100,1/36913662)</f>
        <v>5.4993189242508633E-4</v>
      </c>
      <c r="L190" s="47"/>
      <c r="M190" s="22"/>
      <c r="N190" s="22">
        <f>PRODUCT(D190-F190,100,1/F190)</f>
        <v>574.11873840445264</v>
      </c>
      <c r="O190" s="22">
        <f>PRODUCT(F190-H190,100,1/H190)</f>
        <v>557.31707317073176</v>
      </c>
      <c r="P190" s="22">
        <f>PRODUCT(H190-J190,100,1/J190)</f>
        <v>-19.211822660098523</v>
      </c>
      <c r="Q190" s="22"/>
    </row>
    <row r="191" spans="1:17" ht="26.4">
      <c r="A191" s="44">
        <v>186</v>
      </c>
      <c r="B191" s="45" t="s">
        <v>186</v>
      </c>
      <c r="C191" s="46" t="s">
        <v>187</v>
      </c>
      <c r="D191" s="23">
        <v>6955</v>
      </c>
      <c r="E191" s="22">
        <f t="shared" si="13"/>
        <v>2.0374209935449056E-2</v>
      </c>
      <c r="F191" s="47">
        <v>22155</v>
      </c>
      <c r="G191" s="22">
        <f t="shared" si="16"/>
        <v>7.6832925650073131E-2</v>
      </c>
      <c r="H191" s="47"/>
      <c r="I191" s="22"/>
      <c r="J191" s="47">
        <v>8157</v>
      </c>
      <c r="K191" s="22">
        <f>PRODUCT(J191,100,1/36913662)</f>
        <v>2.2097509588726253E-2</v>
      </c>
      <c r="L191" s="26"/>
      <c r="M191" s="22"/>
      <c r="N191" s="22">
        <f>PRODUCT(D191-F191,100,1/F191)</f>
        <v>-68.607537801850597</v>
      </c>
      <c r="O191" s="22"/>
      <c r="P191" s="22">
        <f>PRODUCT(H191-J191,100,1/J191)</f>
        <v>-100</v>
      </c>
      <c r="Q191" s="22"/>
    </row>
    <row r="192" spans="1:17" ht="39.6">
      <c r="A192" s="44">
        <v>187</v>
      </c>
      <c r="B192" s="45" t="s">
        <v>398</v>
      </c>
      <c r="C192" s="46" t="s">
        <v>399</v>
      </c>
      <c r="D192" s="23">
        <v>6891</v>
      </c>
      <c r="E192" s="22">
        <f t="shared" si="13"/>
        <v>2.0186726191974039E-2</v>
      </c>
      <c r="F192" s="47">
        <v>7156</v>
      </c>
      <c r="G192" s="22">
        <f t="shared" si="16"/>
        <v>2.4816809566776048E-2</v>
      </c>
      <c r="H192" s="47">
        <v>95</v>
      </c>
      <c r="I192" s="22">
        <f>PRODUCT(H192,100,1/40299642)</f>
        <v>2.3573410403993165E-4</v>
      </c>
      <c r="J192" s="47"/>
      <c r="K192" s="22"/>
      <c r="L192" s="47">
        <v>1617</v>
      </c>
      <c r="M192" s="22">
        <f>PRODUCT(L192,100,1/25742727)</f>
        <v>6.2813858065619852E-3</v>
      </c>
      <c r="N192" s="22">
        <f>PRODUCT(D192-F192,100,1/F192)</f>
        <v>-3.7031861375069872</v>
      </c>
      <c r="O192" s="22">
        <f>PRODUCT(F192-H192,100,1/H192)</f>
        <v>7432.6315789473683</v>
      </c>
      <c r="P192" s="22"/>
      <c r="Q192" s="22">
        <f>PRODUCT(J192-L192,100,1/L192)</f>
        <v>-100.00000000000001</v>
      </c>
    </row>
    <row r="193" spans="1:17" ht="26.4">
      <c r="A193" s="44">
        <v>188</v>
      </c>
      <c r="B193" s="45" t="s">
        <v>684</v>
      </c>
      <c r="C193" s="46" t="s">
        <v>685</v>
      </c>
      <c r="D193" s="23">
        <v>6875</v>
      </c>
      <c r="E193" s="22">
        <f t="shared" si="13"/>
        <v>2.0139855256105284E-2</v>
      </c>
      <c r="F193" s="47">
        <v>135222</v>
      </c>
      <c r="G193" s="22">
        <f t="shared" si="16"/>
        <v>0.46894614634412951</v>
      </c>
      <c r="H193" s="47">
        <v>133456</v>
      </c>
      <c r="I193" s="22">
        <f>PRODUCT(H193,100,1/40299642)</f>
        <v>0.33115926935529599</v>
      </c>
      <c r="J193" s="47">
        <v>74228</v>
      </c>
      <c r="K193" s="22">
        <f>PRODUCT(J193,100,1/36913662)</f>
        <v>0.20108544094053848</v>
      </c>
      <c r="L193" s="26"/>
      <c r="M193" s="22"/>
      <c r="N193" s="22">
        <f>PRODUCT(D193-F193,100,1/F193)</f>
        <v>-94.915768144236893</v>
      </c>
      <c r="O193" s="22">
        <f>PRODUCT(F193-H193,100,1/H193)</f>
        <v>1.3232825800263757</v>
      </c>
      <c r="P193" s="22">
        <f>PRODUCT(H193-J193,100,1/J193)</f>
        <v>79.791992240125026</v>
      </c>
      <c r="Q193" s="22"/>
    </row>
    <row r="194" spans="1:17" ht="52.8">
      <c r="A194" s="44">
        <v>189</v>
      </c>
      <c r="B194" s="45" t="s">
        <v>176</v>
      </c>
      <c r="C194" s="46" t="s">
        <v>177</v>
      </c>
      <c r="D194" s="23">
        <v>6770</v>
      </c>
      <c r="E194" s="22">
        <f t="shared" si="13"/>
        <v>1.9832264739466584E-2</v>
      </c>
      <c r="F194" s="47">
        <v>649741</v>
      </c>
      <c r="G194" s="22">
        <f t="shared" si="16"/>
        <v>2.2532837709232303</v>
      </c>
      <c r="H194" s="47">
        <v>225465</v>
      </c>
      <c r="I194" s="22">
        <f>PRODUCT(H194,100,1/40299642)</f>
        <v>0.55947147123540197</v>
      </c>
      <c r="J194" s="47">
        <v>298960</v>
      </c>
      <c r="K194" s="22">
        <f>PRODUCT(J194,100,1/36913662)</f>
        <v>0.80988984512021589</v>
      </c>
      <c r="L194" s="47">
        <v>108330</v>
      </c>
      <c r="M194" s="22">
        <f>PRODUCT(L194,100,1/25742727)</f>
        <v>0.42081788770863315</v>
      </c>
      <c r="N194" s="22">
        <f>PRODUCT(D194-F194,100,1/F194)</f>
        <v>-98.958046360011139</v>
      </c>
      <c r="O194" s="22">
        <f>PRODUCT(F194-H194,100,1/H194)</f>
        <v>188.1782094781895</v>
      </c>
      <c r="P194" s="22">
        <f>PRODUCT(H194-J194,100,1/J194)</f>
        <v>-24.583556328605834</v>
      </c>
      <c r="Q194" s="22">
        <f>PRODUCT(J194-L194,100,1/L194)</f>
        <v>175.97156835594942</v>
      </c>
    </row>
    <row r="195" spans="1:17">
      <c r="A195" s="44">
        <v>190</v>
      </c>
      <c r="B195" s="45" t="s">
        <v>982</v>
      </c>
      <c r="C195" s="46" t="s">
        <v>983</v>
      </c>
      <c r="D195" s="23">
        <v>6754</v>
      </c>
      <c r="E195" s="22">
        <f t="shared" si="13"/>
        <v>1.9785393803597832E-2</v>
      </c>
      <c r="F195" s="47">
        <v>92128</v>
      </c>
      <c r="G195" s="22">
        <f t="shared" si="16"/>
        <v>0.3194973493247546</v>
      </c>
      <c r="H195" s="47">
        <v>125195</v>
      </c>
      <c r="I195" s="22">
        <f>PRODUCT(H195,100,1/40299642)</f>
        <v>0.31066032795030785</v>
      </c>
      <c r="J195" s="47">
        <v>324104</v>
      </c>
      <c r="K195" s="22">
        <f>PRODUCT(J195,100,1/36913662)</f>
        <v>0.87800554710610934</v>
      </c>
      <c r="L195" s="47">
        <v>328938</v>
      </c>
      <c r="M195" s="22">
        <f>PRODUCT(L195,100,1/25742727)</f>
        <v>1.2777900336665964</v>
      </c>
      <c r="N195" s="22">
        <f>PRODUCT(D195-F195,100,1/F195)</f>
        <v>-92.668895449808957</v>
      </c>
      <c r="O195" s="22">
        <f>PRODUCT(F195-H195,100,1/H195)</f>
        <v>-26.412396661208515</v>
      </c>
      <c r="P195" s="22">
        <f>PRODUCT(H195-J195,100,1/J195)</f>
        <v>-61.371967022930917</v>
      </c>
      <c r="Q195" s="22">
        <f>PRODUCT(J195-L195,100,1/L195)</f>
        <v>-1.4695778535772699</v>
      </c>
    </row>
    <row r="196" spans="1:17" ht="39.6">
      <c r="A196" s="44">
        <v>191</v>
      </c>
      <c r="B196" s="45" t="s">
        <v>410</v>
      </c>
      <c r="C196" s="46" t="s">
        <v>411</v>
      </c>
      <c r="D196" s="23">
        <v>6680</v>
      </c>
      <c r="E196" s="22">
        <f t="shared" si="13"/>
        <v>1.9568615725204845E-2</v>
      </c>
      <c r="F196" s="47">
        <v>18974</v>
      </c>
      <c r="G196" s="22">
        <f t="shared" si="16"/>
        <v>6.5801305858022463E-2</v>
      </c>
      <c r="H196" s="47">
        <v>8260</v>
      </c>
      <c r="I196" s="22">
        <f>PRODUCT(H196,100,1/40299642)</f>
        <v>2.0496459993366689E-2</v>
      </c>
      <c r="J196" s="47"/>
      <c r="K196" s="22"/>
      <c r="L196" s="47"/>
      <c r="M196" s="22"/>
      <c r="N196" s="22">
        <f>PRODUCT(D196-F196,100,1/F196)</f>
        <v>-64.793928533783074</v>
      </c>
      <c r="O196" s="22">
        <f>PRODUCT(F196-H196,100,1/H196)</f>
        <v>129.70944309927361</v>
      </c>
      <c r="P196" s="22"/>
      <c r="Q196" s="22"/>
    </row>
    <row r="197" spans="1:17">
      <c r="A197" s="44">
        <v>192</v>
      </c>
      <c r="B197" s="45" t="s">
        <v>588</v>
      </c>
      <c r="C197" s="46" t="s">
        <v>589</v>
      </c>
      <c r="D197" s="23">
        <v>6566</v>
      </c>
      <c r="E197" s="22">
        <f t="shared" si="13"/>
        <v>1.923466030713997E-2</v>
      </c>
      <c r="F197" s="47">
        <v>18426</v>
      </c>
      <c r="G197" s="22">
        <f t="shared" si="16"/>
        <v>6.3900857053859061E-2</v>
      </c>
      <c r="H197" s="26"/>
      <c r="I197" s="22"/>
      <c r="J197" s="47">
        <v>1551</v>
      </c>
      <c r="K197" s="22">
        <f t="shared" ref="K197:K205" si="17">PRODUCT(J197,100,1/36913662)</f>
        <v>4.2016963800557095E-3</v>
      </c>
      <c r="L197" s="47">
        <v>8344</v>
      </c>
      <c r="M197" s="22">
        <f>PRODUCT(L197,100,1/25742727)</f>
        <v>3.2413038447713795E-2</v>
      </c>
      <c r="N197" s="22">
        <f>PRODUCT(D197-F197,100,1/F197)</f>
        <v>-64.365570389666772</v>
      </c>
      <c r="O197" s="22"/>
      <c r="P197" s="22">
        <f>PRODUCT(H197-J197,100,1/J197)</f>
        <v>-100</v>
      </c>
      <c r="Q197" s="22">
        <f>PRODUCT(J197-L197,100,1/L197)</f>
        <v>-81.411792905081498</v>
      </c>
    </row>
    <row r="198" spans="1:17" ht="39.6">
      <c r="A198" s="44">
        <v>193</v>
      </c>
      <c r="B198" s="45" t="s">
        <v>430</v>
      </c>
      <c r="C198" s="46" t="s">
        <v>431</v>
      </c>
      <c r="D198" s="23">
        <v>6401</v>
      </c>
      <c r="E198" s="22">
        <f t="shared" si="13"/>
        <v>1.8751303780993444E-2</v>
      </c>
      <c r="F198" s="47">
        <v>5588</v>
      </c>
      <c r="G198" s="22">
        <f t="shared" si="16"/>
        <v>1.9379029046834063E-2</v>
      </c>
      <c r="H198" s="47">
        <v>215371</v>
      </c>
      <c r="I198" s="22">
        <f>PRODUCT(H198,100,1/40299642)</f>
        <v>0.53442410232825388</v>
      </c>
      <c r="J198" s="47">
        <v>111411</v>
      </c>
      <c r="K198" s="22">
        <f t="shared" si="17"/>
        <v>0.30181508407375024</v>
      </c>
      <c r="L198" s="47">
        <v>226515</v>
      </c>
      <c r="M198" s="22">
        <f>PRODUCT(L198,100,1/25742727)</f>
        <v>0.87991843288397531</v>
      </c>
      <c r="N198" s="22">
        <f>PRODUCT(D198-F198,100,1/F198)</f>
        <v>14.549033643521831</v>
      </c>
      <c r="O198" s="22">
        <f>PRODUCT(F198-H198,100,1/H198)</f>
        <v>-97.405407413254338</v>
      </c>
      <c r="P198" s="22">
        <f>PRODUCT(H198-J198,100,1/J198)</f>
        <v>93.312150505784885</v>
      </c>
      <c r="Q198" s="22">
        <f>PRODUCT(J198-L198,100,1/L198)</f>
        <v>-50.815177802794523</v>
      </c>
    </row>
    <row r="199" spans="1:17" ht="39.6">
      <c r="A199" s="44">
        <v>194</v>
      </c>
      <c r="B199" s="45" t="s">
        <v>792</v>
      </c>
      <c r="C199" s="46" t="s">
        <v>793</v>
      </c>
      <c r="D199" s="23">
        <v>6335</v>
      </c>
      <c r="E199" s="22">
        <f t="shared" ref="E199:E262" si="18">PRODUCT(D199,100,1/34136293)</f>
        <v>1.8557961170534834E-2</v>
      </c>
      <c r="F199" s="50"/>
      <c r="G199" s="49"/>
      <c r="H199" s="48"/>
      <c r="I199" s="49"/>
      <c r="J199" s="48">
        <v>5126</v>
      </c>
      <c r="K199" s="49">
        <f t="shared" si="17"/>
        <v>1.3886457539758585E-2</v>
      </c>
      <c r="L199" s="48"/>
      <c r="M199" s="49"/>
      <c r="N199" s="22"/>
      <c r="O199" s="22"/>
      <c r="P199" s="22">
        <f>PRODUCT(H199-J199,100,1/J199)</f>
        <v>-100</v>
      </c>
      <c r="Q199" s="22"/>
    </row>
    <row r="200" spans="1:17">
      <c r="A200" s="44">
        <v>195</v>
      </c>
      <c r="B200" s="45" t="s">
        <v>610</v>
      </c>
      <c r="C200" s="46" t="s">
        <v>611</v>
      </c>
      <c r="D200" s="23">
        <v>6080</v>
      </c>
      <c r="E200" s="22">
        <f t="shared" si="18"/>
        <v>1.7810955630126565E-2</v>
      </c>
      <c r="F200" s="47">
        <v>923765</v>
      </c>
      <c r="G200" s="22">
        <f>PRODUCT(F200,100,1/28835294)</f>
        <v>3.2035914043394182</v>
      </c>
      <c r="H200" s="47">
        <v>806693</v>
      </c>
      <c r="I200" s="22">
        <f>PRODUCT(H200,100,1/40299642)</f>
        <v>2.0017373851608906</v>
      </c>
      <c r="J200" s="47">
        <v>488872</v>
      </c>
      <c r="K200" s="22">
        <f t="shared" si="17"/>
        <v>1.3243660301164375</v>
      </c>
      <c r="L200" s="47">
        <v>43611</v>
      </c>
      <c r="M200" s="22">
        <f>PRODUCT(L200,100,1/25742727)</f>
        <v>0.16941095634506786</v>
      </c>
      <c r="N200" s="22">
        <f>PRODUCT(D200-F200,100,1/F200)</f>
        <v>-99.341823948731559</v>
      </c>
      <c r="O200" s="22">
        <f>PRODUCT(F200-H200,100,1/H200)</f>
        <v>14.512584093329185</v>
      </c>
      <c r="P200" s="22">
        <f>PRODUCT(H200-J200,100,1/J200)</f>
        <v>65.011086746633069</v>
      </c>
      <c r="Q200" s="22">
        <f>PRODUCT(J200-L200,100,1/L200)</f>
        <v>1020.9832381738552</v>
      </c>
    </row>
    <row r="201" spans="1:17" ht="52.8">
      <c r="A201" s="44">
        <v>196</v>
      </c>
      <c r="B201" s="45" t="s">
        <v>814</v>
      </c>
      <c r="C201" s="46" t="s">
        <v>815</v>
      </c>
      <c r="D201" s="23">
        <v>6075</v>
      </c>
      <c r="E201" s="22">
        <f t="shared" si="18"/>
        <v>1.7796308462667578E-2</v>
      </c>
      <c r="F201" s="47">
        <v>29737</v>
      </c>
      <c r="G201" s="22">
        <f>PRODUCT(F201,100,1/28835294)</f>
        <v>0.1031270914040273</v>
      </c>
      <c r="H201" s="47"/>
      <c r="I201" s="22"/>
      <c r="J201" s="47">
        <v>6287</v>
      </c>
      <c r="K201" s="22">
        <f t="shared" si="17"/>
        <v>1.703163452057398E-2</v>
      </c>
      <c r="L201" s="47">
        <v>2744</v>
      </c>
      <c r="M201" s="22">
        <f>PRODUCT(L201,100,1/25742727)</f>
        <v>1.0659321368711247E-2</v>
      </c>
      <c r="N201" s="22">
        <f>PRODUCT(D201-F201,100,1/F201)</f>
        <v>-79.570904933248144</v>
      </c>
      <c r="O201" s="22"/>
      <c r="P201" s="22">
        <f>PRODUCT(H201-J201,100,1/J201)</f>
        <v>-100</v>
      </c>
      <c r="Q201" s="22">
        <f>PRODUCT(J201-L201,100,1/L201)</f>
        <v>129.11807580174926</v>
      </c>
    </row>
    <row r="202" spans="1:17">
      <c r="A202" s="44">
        <v>197</v>
      </c>
      <c r="B202" s="45" t="s">
        <v>138</v>
      </c>
      <c r="C202" s="46" t="s">
        <v>139</v>
      </c>
      <c r="D202" s="23">
        <v>6053</v>
      </c>
      <c r="E202" s="22">
        <f t="shared" si="18"/>
        <v>1.7731860925848043E-2</v>
      </c>
      <c r="F202" s="47">
        <v>310420</v>
      </c>
      <c r="G202" s="22">
        <f>PRODUCT(F202,100,1/28835294)</f>
        <v>1.0765279521686166</v>
      </c>
      <c r="H202" s="47">
        <v>858926</v>
      </c>
      <c r="I202" s="22">
        <f>PRODUCT(H202,100,1/40299642)</f>
        <v>2.1313489583852876</v>
      </c>
      <c r="J202" s="47">
        <v>984411</v>
      </c>
      <c r="K202" s="22">
        <f t="shared" si="17"/>
        <v>2.6667931239116833</v>
      </c>
      <c r="L202" s="47">
        <v>829576</v>
      </c>
      <c r="M202" s="22">
        <f>PRODUCT(L202,100,1/25742727)</f>
        <v>3.222564571344753</v>
      </c>
      <c r="N202" s="22">
        <f>PRODUCT(D202-F202,100,1/F202)</f>
        <v>-98.050061207396439</v>
      </c>
      <c r="O202" s="22">
        <f>PRODUCT(F202-H202,100,1/H202)</f>
        <v>-63.859517583586943</v>
      </c>
      <c r="P202" s="22">
        <f>PRODUCT(H202-J202,100,1/J202)</f>
        <v>-12.747216355770099</v>
      </c>
      <c r="Q202" s="22">
        <f>PRODUCT(J202-L202,100,1/L202)</f>
        <v>18.664353838587424</v>
      </c>
    </row>
    <row r="203" spans="1:17">
      <c r="A203" s="44">
        <v>198</v>
      </c>
      <c r="B203" s="45" t="s">
        <v>288</v>
      </c>
      <c r="C203" s="46" t="s">
        <v>289</v>
      </c>
      <c r="D203" s="23">
        <v>5918</v>
      </c>
      <c r="E203" s="22">
        <f t="shared" si="18"/>
        <v>1.7336387404455429E-2</v>
      </c>
      <c r="F203" s="47">
        <v>5921</v>
      </c>
      <c r="G203" s="22">
        <f>PRODUCT(F203,100,1/28835294)</f>
        <v>2.0533863812867661E-2</v>
      </c>
      <c r="H203" s="47">
        <v>5599</v>
      </c>
      <c r="I203" s="22">
        <f>PRODUCT(H203,100,1/40299642)</f>
        <v>1.389342366862713E-2</v>
      </c>
      <c r="J203" s="47">
        <v>30379</v>
      </c>
      <c r="K203" s="22">
        <f t="shared" si="17"/>
        <v>8.2297443152619207E-2</v>
      </c>
      <c r="L203" s="26"/>
      <c r="M203" s="22"/>
      <c r="N203" s="22">
        <f>PRODUCT(D203-F203,100,1/F203)</f>
        <v>-5.0667117041040363E-2</v>
      </c>
      <c r="O203" s="22">
        <f>PRODUCT(F203-H203,100,1/H203)</f>
        <v>5.7510269691016251</v>
      </c>
      <c r="P203" s="22">
        <f>PRODUCT(H203-J203,100,1/J203)</f>
        <v>-81.5695052503374</v>
      </c>
      <c r="Q203" s="22"/>
    </row>
    <row r="204" spans="1:17" ht="52.8">
      <c r="A204" s="44">
        <v>199</v>
      </c>
      <c r="B204" s="45" t="s">
        <v>984</v>
      </c>
      <c r="C204" s="46" t="s">
        <v>985</v>
      </c>
      <c r="D204" s="23">
        <v>5770</v>
      </c>
      <c r="E204" s="22">
        <f t="shared" si="18"/>
        <v>1.6902831247669454E-2</v>
      </c>
      <c r="F204" s="48"/>
      <c r="G204" s="49"/>
      <c r="H204" s="48"/>
      <c r="I204" s="49"/>
      <c r="J204" s="48">
        <v>340</v>
      </c>
      <c r="K204" s="49">
        <f t="shared" si="17"/>
        <v>9.2106819420950431E-4</v>
      </c>
      <c r="L204" s="48">
        <v>1462</v>
      </c>
      <c r="M204" s="49">
        <f>PRODUCT(L204,100,1/25742727)</f>
        <v>5.6792739945538788E-3</v>
      </c>
      <c r="N204" s="22"/>
      <c r="O204" s="22"/>
      <c r="P204" s="22">
        <f>PRODUCT(H204-J204,100,1/J204)</f>
        <v>-100</v>
      </c>
      <c r="Q204" s="22">
        <f>PRODUCT(J204-L204,100,1/L204)</f>
        <v>-76.744186046511629</v>
      </c>
    </row>
    <row r="205" spans="1:17" ht="52.8">
      <c r="A205" s="44">
        <v>200</v>
      </c>
      <c r="B205" s="45" t="s">
        <v>722</v>
      </c>
      <c r="C205" s="46" t="s">
        <v>723</v>
      </c>
      <c r="D205" s="23">
        <v>5665</v>
      </c>
      <c r="E205" s="22">
        <f t="shared" si="18"/>
        <v>1.6595240731030754E-2</v>
      </c>
      <c r="F205" s="47">
        <v>2493</v>
      </c>
      <c r="G205" s="22">
        <f>PRODUCT(F205,100,1/28835294)</f>
        <v>8.645654870035312E-3</v>
      </c>
      <c r="H205" s="47">
        <v>437182</v>
      </c>
      <c r="I205" s="22">
        <f t="shared" ref="I205:I212" si="19">PRODUCT(H205,100,1/40299642)</f>
        <v>1.0848284954987937</v>
      </c>
      <c r="J205" s="47">
        <v>655438</v>
      </c>
      <c r="K205" s="22">
        <f t="shared" si="17"/>
        <v>1.7755973384596737</v>
      </c>
      <c r="L205" s="47">
        <v>100886</v>
      </c>
      <c r="M205" s="22">
        <f>PRODUCT(L205,100,1/25742727)</f>
        <v>0.39190098236290194</v>
      </c>
      <c r="N205" s="22">
        <f>PRODUCT(D205-F205,100,1/F205)</f>
        <v>127.2362615322904</v>
      </c>
      <c r="O205" s="22">
        <f>PRODUCT(F205-H205,100,1/H205)</f>
        <v>-99.429756943332535</v>
      </c>
      <c r="P205" s="22">
        <f>PRODUCT(H205-J205,100,1/J205)</f>
        <v>-33.299259426520891</v>
      </c>
      <c r="Q205" s="22">
        <f>PRODUCT(J205-L205,100,1/L205)</f>
        <v>549.68181908292536</v>
      </c>
    </row>
    <row r="206" spans="1:17" ht="52.8">
      <c r="A206" s="44">
        <v>201</v>
      </c>
      <c r="B206" s="45" t="s">
        <v>428</v>
      </c>
      <c r="C206" s="46" t="s">
        <v>429</v>
      </c>
      <c r="D206" s="23">
        <v>5490</v>
      </c>
      <c r="E206" s="22">
        <f t="shared" si="18"/>
        <v>1.6082589869966257E-2</v>
      </c>
      <c r="F206" s="48"/>
      <c r="G206" s="49"/>
      <c r="H206" s="48">
        <v>150</v>
      </c>
      <c r="I206" s="49">
        <f t="shared" si="19"/>
        <v>3.7221174322094475E-4</v>
      </c>
      <c r="J206" s="48"/>
      <c r="K206" s="49"/>
      <c r="L206" s="48"/>
      <c r="M206" s="49"/>
      <c r="N206" s="22"/>
      <c r="O206" s="22">
        <f>PRODUCT(F206-H206,100,1/H206)</f>
        <v>-100</v>
      </c>
      <c r="P206" s="22"/>
      <c r="Q206" s="22"/>
    </row>
    <row r="207" spans="1:17" ht="26.4">
      <c r="A207" s="44">
        <v>202</v>
      </c>
      <c r="B207" s="45" t="s">
        <v>356</v>
      </c>
      <c r="C207" s="46" t="s">
        <v>357</v>
      </c>
      <c r="D207" s="23">
        <v>5404</v>
      </c>
      <c r="E207" s="22">
        <f t="shared" si="18"/>
        <v>1.5830658589671701E-2</v>
      </c>
      <c r="F207" s="47">
        <v>15766</v>
      </c>
      <c r="G207" s="22">
        <f>PRODUCT(F207,100,1/28835294)</f>
        <v>5.4676050814671771E-2</v>
      </c>
      <c r="H207" s="47">
        <v>12956</v>
      </c>
      <c r="I207" s="22">
        <f t="shared" si="19"/>
        <v>3.2149168967803732E-2</v>
      </c>
      <c r="J207" s="47">
        <v>20081</v>
      </c>
      <c r="K207" s="22">
        <f>PRODUCT(J207,100,1/36913662)</f>
        <v>5.439991296447369E-2</v>
      </c>
      <c r="L207" s="47">
        <v>9328</v>
      </c>
      <c r="M207" s="22">
        <f>PRODUCT(L207,100,1/25742727)</f>
        <v>3.6235477305881385E-2</v>
      </c>
      <c r="N207" s="22">
        <f>PRODUCT(D207-F207,100,1/F207)</f>
        <v>-65.723709247748317</v>
      </c>
      <c r="O207" s="22">
        <f>PRODUCT(F207-H207,100,1/H207)</f>
        <v>21.688792837295463</v>
      </c>
      <c r="P207" s="22">
        <f>PRODUCT(H207-J207,100,1/J207)</f>
        <v>-35.481300732035258</v>
      </c>
      <c r="Q207" s="22">
        <f>PRODUCT(J207-L207,100,1/L207)</f>
        <v>115.27658662092624</v>
      </c>
    </row>
    <row r="208" spans="1:17" ht="39.6">
      <c r="A208" s="44">
        <v>203</v>
      </c>
      <c r="B208" s="45" t="s">
        <v>352</v>
      </c>
      <c r="C208" s="46" t="s">
        <v>353</v>
      </c>
      <c r="D208" s="23">
        <v>5176</v>
      </c>
      <c r="E208" s="22">
        <f t="shared" si="18"/>
        <v>1.5162747753541957E-2</v>
      </c>
      <c r="F208" s="48"/>
      <c r="G208" s="49"/>
      <c r="H208" s="48">
        <v>32944</v>
      </c>
      <c r="I208" s="49">
        <f t="shared" si="19"/>
        <v>8.1747624457805354E-2</v>
      </c>
      <c r="J208" s="48"/>
      <c r="K208" s="49"/>
      <c r="L208" s="48"/>
      <c r="M208" s="49"/>
      <c r="N208" s="22"/>
      <c r="O208" s="22">
        <f>PRODUCT(F208-H208,100,1/H208)</f>
        <v>-100</v>
      </c>
      <c r="P208" s="22"/>
      <c r="Q208" s="22"/>
    </row>
    <row r="209" spans="1:17" ht="52.8">
      <c r="A209" s="44">
        <v>204</v>
      </c>
      <c r="B209" s="45" t="s">
        <v>905</v>
      </c>
      <c r="C209" s="46" t="s">
        <v>906</v>
      </c>
      <c r="D209" s="23">
        <v>4853</v>
      </c>
      <c r="E209" s="22">
        <f t="shared" si="18"/>
        <v>1.4216540735691483E-2</v>
      </c>
      <c r="F209" s="47">
        <v>30428</v>
      </c>
      <c r="G209" s="22">
        <f>PRODUCT(F209,100,1/28835294)</f>
        <v>0.10552346024285378</v>
      </c>
      <c r="H209" s="47">
        <v>91974</v>
      </c>
      <c r="I209" s="22">
        <f t="shared" si="19"/>
        <v>0.22822535247335446</v>
      </c>
      <c r="J209" s="47">
        <v>97834</v>
      </c>
      <c r="K209" s="22">
        <f>PRODUCT(J209,100,1/36913662)</f>
        <v>0.26503466385968422</v>
      </c>
      <c r="L209" s="47">
        <v>42349</v>
      </c>
      <c r="M209" s="22">
        <f>PRODUCT(L209,100,1/25742727)</f>
        <v>0.16450860081762123</v>
      </c>
      <c r="N209" s="22">
        <f>PRODUCT(D209-F209,100,1/F209)</f>
        <v>-84.050874194820565</v>
      </c>
      <c r="O209" s="22">
        <f>PRODUCT(F209-H209,100,1/H209)</f>
        <v>-66.916737338813149</v>
      </c>
      <c r="P209" s="22">
        <f>PRODUCT(H209-J209,100,1/J209)</f>
        <v>-5.9897377189933971</v>
      </c>
      <c r="Q209" s="22">
        <f>PRODUCT(J209-L209,100,1/L209)</f>
        <v>131.01844199390777</v>
      </c>
    </row>
    <row r="210" spans="1:17" ht="39.6">
      <c r="A210" s="44">
        <v>205</v>
      </c>
      <c r="B210" s="45" t="s">
        <v>602</v>
      </c>
      <c r="C210" s="46" t="s">
        <v>603</v>
      </c>
      <c r="D210" s="23">
        <v>4744</v>
      </c>
      <c r="E210" s="22">
        <f t="shared" si="18"/>
        <v>1.3897232485085596E-2</v>
      </c>
      <c r="F210" s="47">
        <v>422</v>
      </c>
      <c r="G210" s="22">
        <f>PRODUCT(F210,100,1/28835294)</f>
        <v>1.4634842980966311E-3</v>
      </c>
      <c r="H210" s="47">
        <v>6347</v>
      </c>
      <c r="I210" s="22">
        <f t="shared" si="19"/>
        <v>1.5749519561488907E-2</v>
      </c>
      <c r="J210" s="47">
        <v>1179</v>
      </c>
      <c r="K210" s="22">
        <f>PRODUCT(J210,100,1/36913662)</f>
        <v>3.193939414626487E-3</v>
      </c>
      <c r="L210" s="47">
        <v>3492</v>
      </c>
      <c r="M210" s="22">
        <f>PRODUCT(L210,100,1/25742727)</f>
        <v>1.3564996435692303E-2</v>
      </c>
      <c r="N210" s="22">
        <f>PRODUCT(D210-F210,100,1/F210)</f>
        <v>1024.1706161137442</v>
      </c>
      <c r="O210" s="22">
        <f>PRODUCT(F210-H210,100,1/H210)</f>
        <v>-93.351189538364594</v>
      </c>
      <c r="P210" s="22">
        <f>PRODUCT(H210-J210,100,1/J210)</f>
        <v>438.3375742154368</v>
      </c>
      <c r="Q210" s="22">
        <f>PRODUCT(J210-L210,100,1/L210)</f>
        <v>-66.237113402061865</v>
      </c>
    </row>
    <row r="211" spans="1:17" ht="26.4">
      <c r="A211" s="44">
        <v>206</v>
      </c>
      <c r="B211" s="45" t="s">
        <v>380</v>
      </c>
      <c r="C211" s="46" t="s">
        <v>381</v>
      </c>
      <c r="D211" s="23">
        <v>4663</v>
      </c>
      <c r="E211" s="22">
        <f t="shared" si="18"/>
        <v>1.3659948372250028E-2</v>
      </c>
      <c r="F211" s="47">
        <v>32423</v>
      </c>
      <c r="G211" s="22">
        <f>PRODUCT(F211,100,1/28835294)</f>
        <v>0.11244206492224425</v>
      </c>
      <c r="H211" s="47">
        <v>154707</v>
      </c>
      <c r="I211" s="22">
        <f t="shared" si="19"/>
        <v>0.38389174772321799</v>
      </c>
      <c r="J211" s="47">
        <v>16089</v>
      </c>
      <c r="K211" s="22">
        <f>PRODUCT(J211,100,1/36913662)</f>
        <v>4.3585488754813863E-2</v>
      </c>
      <c r="L211" s="47">
        <v>25003</v>
      </c>
      <c r="M211" s="22">
        <f>PRODUCT(L211,100,1/25742727)</f>
        <v>9.7126462165410835E-2</v>
      </c>
      <c r="N211" s="22">
        <f>PRODUCT(D211-F211,100,1/F211)</f>
        <v>-85.618233969712861</v>
      </c>
      <c r="O211" s="22">
        <f>PRODUCT(F211-H211,100,1/H211)</f>
        <v>-79.042318705682348</v>
      </c>
      <c r="P211" s="22">
        <f>PRODUCT(H211-J211,100,1/J211)</f>
        <v>861.57001678165204</v>
      </c>
      <c r="Q211" s="22">
        <f>PRODUCT(J211-L211,100,1/L211)</f>
        <v>-35.651721793384795</v>
      </c>
    </row>
    <row r="212" spans="1:17" ht="52.8">
      <c r="A212" s="44">
        <v>207</v>
      </c>
      <c r="B212" s="45" t="s">
        <v>812</v>
      </c>
      <c r="C212" s="46" t="s">
        <v>813</v>
      </c>
      <c r="D212" s="23">
        <v>4613</v>
      </c>
      <c r="E212" s="22">
        <f t="shared" si="18"/>
        <v>1.3513476697660171E-2</v>
      </c>
      <c r="F212" s="47">
        <v>15134</v>
      </c>
      <c r="G212" s="22">
        <f>PRODUCT(F212,100,1/28835294)</f>
        <v>5.2484292339797192E-2</v>
      </c>
      <c r="H212" s="47">
        <v>32736</v>
      </c>
      <c r="I212" s="22">
        <f t="shared" si="19"/>
        <v>8.1231490840538975E-2</v>
      </c>
      <c r="J212" s="47">
        <v>7262</v>
      </c>
      <c r="K212" s="22">
        <f>PRODUCT(J212,100,1/36913662)</f>
        <v>1.9672933018674763E-2</v>
      </c>
      <c r="L212" s="47">
        <v>659</v>
      </c>
      <c r="M212" s="22">
        <f>PRODUCT(L212,100,1/25742727)</f>
        <v>2.5599463491183354E-3</v>
      </c>
      <c r="N212" s="22">
        <f>PRODUCT(D212-F212,100,1/F212)</f>
        <v>-69.518963922294176</v>
      </c>
      <c r="O212" s="22">
        <f>PRODUCT(F212-H212,100,1/H212)</f>
        <v>-53.769550342130984</v>
      </c>
      <c r="P212" s="22">
        <f>PRODUCT(H212-J212,100,1/J212)</f>
        <v>350.78490773891491</v>
      </c>
      <c r="Q212" s="22">
        <f>PRODUCT(J212-L212,100,1/L212)</f>
        <v>1001.9726858877087</v>
      </c>
    </row>
    <row r="213" spans="1:17">
      <c r="A213" s="44">
        <v>208</v>
      </c>
      <c r="B213" s="51" t="s">
        <v>208</v>
      </c>
      <c r="C213" s="52" t="s">
        <v>209</v>
      </c>
      <c r="D213" s="23">
        <v>4448</v>
      </c>
      <c r="E213" s="22">
        <f t="shared" si="18"/>
        <v>1.3030120171513645E-2</v>
      </c>
      <c r="F213" s="47"/>
      <c r="G213" s="22"/>
      <c r="H213" s="47"/>
      <c r="I213" s="22"/>
      <c r="J213" s="47"/>
      <c r="K213" s="22"/>
      <c r="L213" s="47"/>
      <c r="M213" s="22"/>
      <c r="N213" s="22"/>
      <c r="O213" s="22"/>
      <c r="P213" s="22"/>
      <c r="Q213" s="22"/>
    </row>
    <row r="214" spans="1:17" ht="39.6">
      <c r="A214" s="44">
        <v>209</v>
      </c>
      <c r="B214" s="45" t="s">
        <v>664</v>
      </c>
      <c r="C214" s="46" t="s">
        <v>665</v>
      </c>
      <c r="D214" s="23">
        <v>4128</v>
      </c>
      <c r="E214" s="22">
        <f t="shared" si="18"/>
        <v>1.2092701454138563E-2</v>
      </c>
      <c r="F214" s="48"/>
      <c r="G214" s="49"/>
      <c r="H214" s="48"/>
      <c r="I214" s="49"/>
      <c r="J214" s="50"/>
      <c r="K214" s="49"/>
      <c r="L214" s="48">
        <v>238</v>
      </c>
      <c r="M214" s="49">
        <f>PRODUCT(L214,100,1/25742727)</f>
        <v>9.245329758576082E-4</v>
      </c>
      <c r="N214" s="22"/>
      <c r="O214" s="22"/>
      <c r="P214" s="22"/>
      <c r="Q214" s="22">
        <f>PRODUCT(J214-L214,100,1/L214)</f>
        <v>-100</v>
      </c>
    </row>
    <row r="215" spans="1:17">
      <c r="A215" s="44">
        <v>210</v>
      </c>
      <c r="B215" s="45" t="s">
        <v>826</v>
      </c>
      <c r="C215" s="46" t="s">
        <v>827</v>
      </c>
      <c r="D215" s="23">
        <v>4058</v>
      </c>
      <c r="E215" s="22">
        <f t="shared" si="18"/>
        <v>1.1887641109712762E-2</v>
      </c>
      <c r="F215" s="48"/>
      <c r="G215" s="49"/>
      <c r="H215" s="48">
        <v>389</v>
      </c>
      <c r="I215" s="49">
        <f>PRODUCT(H215,100,1/40299642)</f>
        <v>9.6526912075298329E-4</v>
      </c>
      <c r="J215" s="48"/>
      <c r="K215" s="49"/>
      <c r="L215" s="48">
        <v>4182</v>
      </c>
      <c r="M215" s="49">
        <f>PRODUCT(L215,100,1/25742727)</f>
        <v>1.6245365147212257E-2</v>
      </c>
      <c r="N215" s="22"/>
      <c r="O215" s="22">
        <f>PRODUCT(F215-H215,100,1/H215)</f>
        <v>-99.999999999999986</v>
      </c>
      <c r="P215" s="22"/>
      <c r="Q215" s="22">
        <f>PRODUCT(J215-L215,100,1/L215)</f>
        <v>-100</v>
      </c>
    </row>
    <row r="216" spans="1:17" ht="26.4">
      <c r="A216" s="44">
        <v>211</v>
      </c>
      <c r="B216" s="45" t="s">
        <v>986</v>
      </c>
      <c r="C216" s="46" t="s">
        <v>987</v>
      </c>
      <c r="D216" s="23">
        <v>4023</v>
      </c>
      <c r="E216" s="22">
        <f t="shared" si="18"/>
        <v>1.1785110937499864E-2</v>
      </c>
      <c r="F216" s="47">
        <v>2623</v>
      </c>
      <c r="G216" s="22">
        <f>PRODUCT(F216,100,1/28835294)</f>
        <v>9.0964912651835626E-3</v>
      </c>
      <c r="H216" s="47"/>
      <c r="I216" s="22"/>
      <c r="J216" s="47">
        <v>2511</v>
      </c>
      <c r="K216" s="22">
        <f t="shared" ref="K216:K222" si="20">PRODUCT(J216,100,1/36913662)</f>
        <v>6.802359516647251E-3</v>
      </c>
      <c r="L216" s="47">
        <v>703</v>
      </c>
      <c r="M216" s="22">
        <f>PRODUCT(L216,100,1/25742727)</f>
        <v>2.7308684118819266E-3</v>
      </c>
      <c r="N216" s="22">
        <f>PRODUCT(D216-F216,100,1/F216)</f>
        <v>53.373999237514298</v>
      </c>
      <c r="O216" s="22"/>
      <c r="P216" s="22">
        <f>PRODUCT(H216-J216,100,1/J216)</f>
        <v>-100</v>
      </c>
      <c r="Q216" s="22">
        <f>PRODUCT(J216-L216,100,1/L216)</f>
        <v>257.18349928876245</v>
      </c>
    </row>
    <row r="217" spans="1:17" ht="26.4">
      <c r="A217" s="44">
        <v>212</v>
      </c>
      <c r="B217" s="45" t="s">
        <v>146</v>
      </c>
      <c r="C217" s="46" t="s">
        <v>147</v>
      </c>
      <c r="D217" s="23">
        <v>3993</v>
      </c>
      <c r="E217" s="22">
        <f t="shared" si="18"/>
        <v>1.1697227932745949E-2</v>
      </c>
      <c r="F217" s="47">
        <v>102444</v>
      </c>
      <c r="G217" s="22">
        <f>PRODUCT(F217,100,1/28835294)</f>
        <v>0.35527295126590352</v>
      </c>
      <c r="H217" s="47">
        <v>33603</v>
      </c>
      <c r="I217" s="22">
        <f>PRODUCT(H217,100,1/40299642)</f>
        <v>8.338287471635604E-2</v>
      </c>
      <c r="J217" s="47">
        <v>12232</v>
      </c>
      <c r="K217" s="22">
        <f t="shared" si="20"/>
        <v>3.3136782798737226E-2</v>
      </c>
      <c r="L217" s="47">
        <v>20051</v>
      </c>
      <c r="M217" s="22">
        <f>PRODUCT(L217,100,1/25742727)</f>
        <v>7.788996091983573E-2</v>
      </c>
      <c r="N217" s="22">
        <f>PRODUCT(D217-F217,100,1/F217)</f>
        <v>-96.102260747335123</v>
      </c>
      <c r="O217" s="22">
        <f>PRODUCT(F217-H217,100,1/H217)</f>
        <v>204.86563699669674</v>
      </c>
      <c r="P217" s="22">
        <f>PRODUCT(H217-J217,100,1/J217)</f>
        <v>174.71386527141925</v>
      </c>
      <c r="Q217" s="22">
        <f>PRODUCT(J217-L217,100,1/L217)</f>
        <v>-38.995561318637471</v>
      </c>
    </row>
    <row r="218" spans="1:17" ht="39.6">
      <c r="A218" s="44">
        <v>213</v>
      </c>
      <c r="B218" s="45" t="s">
        <v>474</v>
      </c>
      <c r="C218" s="46" t="s">
        <v>475</v>
      </c>
      <c r="D218" s="23">
        <v>3976</v>
      </c>
      <c r="E218" s="22">
        <f t="shared" si="18"/>
        <v>1.1647427563385397E-2</v>
      </c>
      <c r="F218" s="47">
        <v>32592</v>
      </c>
      <c r="G218" s="22">
        <f>PRODUCT(F218,100,1/28835294)</f>
        <v>0.11302815223593697</v>
      </c>
      <c r="H218" s="47">
        <v>25687</v>
      </c>
      <c r="I218" s="22">
        <f>PRODUCT(H218,100,1/40299642)</f>
        <v>6.3740020320776053E-2</v>
      </c>
      <c r="J218" s="47">
        <v>9541</v>
      </c>
      <c r="K218" s="22">
        <f t="shared" si="20"/>
        <v>2.5846798943979059E-2</v>
      </c>
      <c r="L218" s="26"/>
      <c r="M218" s="22"/>
      <c r="N218" s="22">
        <f>PRODUCT(D218-F218,100,1/F218)</f>
        <v>-87.800687285223361</v>
      </c>
      <c r="O218" s="22">
        <f>PRODUCT(F218-H218,100,1/H218)</f>
        <v>26.881301825826291</v>
      </c>
      <c r="P218" s="22">
        <f>PRODUCT(H218-J218,100,1/J218)</f>
        <v>169.22754428256997</v>
      </c>
      <c r="Q218" s="22"/>
    </row>
    <row r="219" spans="1:17" ht="26.4">
      <c r="A219" s="44">
        <v>214</v>
      </c>
      <c r="B219" s="45" t="s">
        <v>100</v>
      </c>
      <c r="C219" s="46" t="s">
        <v>101</v>
      </c>
      <c r="D219" s="23">
        <v>3868</v>
      </c>
      <c r="E219" s="22">
        <f t="shared" si="18"/>
        <v>1.1331048746271308E-2</v>
      </c>
      <c r="F219" s="47">
        <v>10545</v>
      </c>
      <c r="G219" s="22">
        <f>PRODUCT(F219,100,1/28835294)</f>
        <v>3.6569767591063923E-2</v>
      </c>
      <c r="H219" s="47">
        <v>1775</v>
      </c>
      <c r="I219" s="22">
        <f>PRODUCT(H219,100,1/40299642)</f>
        <v>4.4045056281145122E-3</v>
      </c>
      <c r="J219" s="47">
        <v>7453</v>
      </c>
      <c r="K219" s="22">
        <f t="shared" si="20"/>
        <v>2.0190356621892457E-2</v>
      </c>
      <c r="L219" s="47">
        <v>10492</v>
      </c>
      <c r="M219" s="22">
        <f>PRODUCT(L219,100,1/25742727)</f>
        <v>4.0757142784445484E-2</v>
      </c>
      <c r="N219" s="22">
        <f>PRODUCT(D219-F219,100,1/F219)</f>
        <v>-63.31910858226648</v>
      </c>
      <c r="O219" s="22">
        <f>PRODUCT(F219-H219,100,1/H219)</f>
        <v>494.08450704225356</v>
      </c>
      <c r="P219" s="22">
        <f>PRODUCT(H219-J219,100,1/J219)</f>
        <v>-76.184086944854414</v>
      </c>
      <c r="Q219" s="22">
        <f>PRODUCT(J219-L219,100,1/L219)</f>
        <v>-28.964925657643921</v>
      </c>
    </row>
    <row r="220" spans="1:17" ht="52.8">
      <c r="A220" s="44">
        <v>215</v>
      </c>
      <c r="B220" s="45" t="s">
        <v>234</v>
      </c>
      <c r="C220" s="46" t="s">
        <v>235</v>
      </c>
      <c r="D220" s="23">
        <v>3791</v>
      </c>
      <c r="E220" s="22">
        <f t="shared" si="18"/>
        <v>1.1105482367402929E-2</v>
      </c>
      <c r="F220" s="47">
        <v>14494</v>
      </c>
      <c r="G220" s="22">
        <f>PRODUCT(F220,100,1/28835294)</f>
        <v>5.0264790086759652E-2</v>
      </c>
      <c r="H220" s="47">
        <v>854</v>
      </c>
      <c r="I220" s="22">
        <f>PRODUCT(H220,100,1/40299642)</f>
        <v>2.1191255247379119E-3</v>
      </c>
      <c r="J220" s="47">
        <v>1583</v>
      </c>
      <c r="K220" s="22">
        <f t="shared" si="20"/>
        <v>4.2883851512754275E-3</v>
      </c>
      <c r="L220" s="47">
        <v>6595</v>
      </c>
      <c r="M220" s="22">
        <f>PRODUCT(L220,100,1/25742727)</f>
        <v>2.5618886452861034E-2</v>
      </c>
      <c r="N220" s="22">
        <f>PRODUCT(D220-F220,100,1/F220)</f>
        <v>-73.844349385952796</v>
      </c>
      <c r="O220" s="22">
        <f>PRODUCT(F220-H220,100,1/H220)</f>
        <v>1597.1896955503512</v>
      </c>
      <c r="P220" s="22">
        <f>PRODUCT(H220-J220,100,1/J220)</f>
        <v>-46.051800379027164</v>
      </c>
      <c r="Q220" s="22">
        <f>PRODUCT(J220-L220,100,1/L220)</f>
        <v>-75.996967399545113</v>
      </c>
    </row>
    <row r="221" spans="1:17">
      <c r="A221" s="44">
        <v>216</v>
      </c>
      <c r="B221" s="45" t="s">
        <v>402</v>
      </c>
      <c r="C221" s="46" t="s">
        <v>403</v>
      </c>
      <c r="D221" s="23">
        <v>3611</v>
      </c>
      <c r="E221" s="22">
        <f t="shared" si="18"/>
        <v>1.0578184338879444E-2</v>
      </c>
      <c r="F221" s="48"/>
      <c r="G221" s="49"/>
      <c r="H221" s="48"/>
      <c r="I221" s="49"/>
      <c r="J221" s="48">
        <v>2205024</v>
      </c>
      <c r="K221" s="49">
        <f t="shared" si="20"/>
        <v>5.9734631584371121</v>
      </c>
      <c r="L221" s="48">
        <v>765</v>
      </c>
      <c r="M221" s="49">
        <f>PRODUCT(L221,100,1/25742727)</f>
        <v>2.9717131366851692E-3</v>
      </c>
      <c r="N221" s="22"/>
      <c r="O221" s="22"/>
      <c r="P221" s="22">
        <f>PRODUCT(H221-J221,100,1/J221)</f>
        <v>-100</v>
      </c>
      <c r="Q221" s="22">
        <f>PRODUCT(J221-L221,100,1/L221)</f>
        <v>288138.43137254898</v>
      </c>
    </row>
    <row r="222" spans="1:17" ht="39.6">
      <c r="A222" s="44">
        <v>217</v>
      </c>
      <c r="B222" s="45" t="s">
        <v>988</v>
      </c>
      <c r="C222" s="46" t="s">
        <v>989</v>
      </c>
      <c r="D222" s="23">
        <v>3545</v>
      </c>
      <c r="E222" s="22">
        <f t="shared" si="18"/>
        <v>1.0384841728420835E-2</v>
      </c>
      <c r="F222" s="47">
        <v>18283</v>
      </c>
      <c r="G222" s="22">
        <f>PRODUCT(F222,100,1/28835294)</f>
        <v>6.3404937019195987E-2</v>
      </c>
      <c r="H222" s="47">
        <v>303575</v>
      </c>
      <c r="I222" s="22">
        <f>PRODUCT(H222,100,1/40299642)</f>
        <v>0.75329453298865534</v>
      </c>
      <c r="J222" s="47">
        <v>245672</v>
      </c>
      <c r="K222" s="22">
        <f t="shared" si="20"/>
        <v>0.66553136884658037</v>
      </c>
      <c r="L222" s="47">
        <v>3998</v>
      </c>
      <c r="M222" s="22">
        <f>PRODUCT(L222,100,1/25742727)</f>
        <v>1.5530600157473604E-2</v>
      </c>
      <c r="N222" s="22">
        <f>PRODUCT(D222-F222,100,1/F222)</f>
        <v>-80.610403106711146</v>
      </c>
      <c r="O222" s="22">
        <f>PRODUCT(F222-H222,100,1/H222)</f>
        <v>-93.97743555958165</v>
      </c>
      <c r="P222" s="22">
        <f>PRODUCT(H222-J222,100,1/J222)</f>
        <v>23.569230518740433</v>
      </c>
      <c r="Q222" s="22">
        <f>PRODUCT(J222-L222,100,1/L222)</f>
        <v>6044.8724362181083</v>
      </c>
    </row>
    <row r="223" spans="1:17" ht="39.6">
      <c r="A223" s="44">
        <v>218</v>
      </c>
      <c r="B223" s="45" t="s">
        <v>834</v>
      </c>
      <c r="C223" s="46" t="s">
        <v>835</v>
      </c>
      <c r="D223" s="23">
        <v>3402</v>
      </c>
      <c r="E223" s="22">
        <f t="shared" si="18"/>
        <v>9.9659327390938437E-3</v>
      </c>
      <c r="F223" s="47">
        <v>2322</v>
      </c>
      <c r="G223" s="22">
        <f>PRODUCT(F223,100,1/28835294)</f>
        <v>8.0526316118018429E-3</v>
      </c>
      <c r="H223" s="47"/>
      <c r="I223" s="22"/>
      <c r="J223" s="26"/>
      <c r="K223" s="22"/>
      <c r="L223" s="47"/>
      <c r="M223" s="22"/>
      <c r="N223" s="22">
        <f>PRODUCT(D223-F223,100,1/F223)</f>
        <v>46.511627906976742</v>
      </c>
      <c r="O223" s="22"/>
      <c r="P223" s="22"/>
      <c r="Q223" s="22"/>
    </row>
    <row r="224" spans="1:17" ht="52.8">
      <c r="A224" s="44">
        <v>219</v>
      </c>
      <c r="B224" s="45" t="s">
        <v>990</v>
      </c>
      <c r="C224" s="46" t="s">
        <v>991</v>
      </c>
      <c r="D224" s="23">
        <v>3279</v>
      </c>
      <c r="E224" s="22">
        <f t="shared" si="18"/>
        <v>9.6056124196027964E-3</v>
      </c>
      <c r="F224" s="48"/>
      <c r="G224" s="49"/>
      <c r="H224" s="48"/>
      <c r="I224" s="49"/>
      <c r="J224" s="48"/>
      <c r="K224" s="49"/>
      <c r="L224" s="48">
        <v>207</v>
      </c>
      <c r="M224" s="49">
        <f>PRODUCT(L224,100,1/25742727)</f>
        <v>8.0411061345598699E-4</v>
      </c>
      <c r="N224" s="22"/>
      <c r="O224" s="22"/>
      <c r="P224" s="22"/>
      <c r="Q224" s="22">
        <f>PRODUCT(J224-L224,100,1/L224)</f>
        <v>-100</v>
      </c>
    </row>
    <row r="225" spans="1:17">
      <c r="A225" s="44">
        <v>220</v>
      </c>
      <c r="B225" s="51" t="s">
        <v>992</v>
      </c>
      <c r="C225" s="52" t="s">
        <v>993</v>
      </c>
      <c r="D225" s="23">
        <v>3278</v>
      </c>
      <c r="E225" s="22">
        <f t="shared" si="18"/>
        <v>9.6026829861109997E-3</v>
      </c>
      <c r="F225" s="48"/>
      <c r="G225" s="49"/>
      <c r="H225" s="48"/>
      <c r="I225" s="49"/>
      <c r="J225" s="48"/>
      <c r="K225" s="49"/>
      <c r="L225" s="48"/>
      <c r="M225" s="49"/>
      <c r="N225" s="22"/>
      <c r="O225" s="22"/>
      <c r="P225" s="22"/>
      <c r="Q225" s="22"/>
    </row>
    <row r="226" spans="1:17" ht="39.6">
      <c r="A226" s="44">
        <v>221</v>
      </c>
      <c r="B226" s="45" t="s">
        <v>30</v>
      </c>
      <c r="C226" s="46" t="s">
        <v>31</v>
      </c>
      <c r="D226" s="23">
        <v>3119</v>
      </c>
      <c r="E226" s="22">
        <f t="shared" si="18"/>
        <v>9.1369030609152555E-3</v>
      </c>
      <c r="F226" s="48"/>
      <c r="G226" s="49"/>
      <c r="H226" s="48">
        <v>240</v>
      </c>
      <c r="I226" s="49">
        <f>PRODUCT(H226,100,1/40299642)</f>
        <v>5.9553878915351158E-4</v>
      </c>
      <c r="J226" s="48">
        <v>1971</v>
      </c>
      <c r="K226" s="49">
        <f>PRODUCT(J226,100,1/36913662)</f>
        <v>5.3394865023145086E-3</v>
      </c>
      <c r="L226" s="48"/>
      <c r="M226" s="49"/>
      <c r="N226" s="22"/>
      <c r="O226" s="22">
        <f>PRODUCT(F226-H226,100,1/H226)</f>
        <v>-100</v>
      </c>
      <c r="P226" s="22">
        <f>PRODUCT(H226-J226,100,1/J226)</f>
        <v>-87.823439878234396</v>
      </c>
      <c r="Q226" s="22"/>
    </row>
    <row r="227" spans="1:17">
      <c r="A227" s="44">
        <v>222</v>
      </c>
      <c r="B227" s="51" t="s">
        <v>738</v>
      </c>
      <c r="C227" s="52" t="s">
        <v>739</v>
      </c>
      <c r="D227" s="23">
        <v>3020</v>
      </c>
      <c r="E227" s="22">
        <f t="shared" si="18"/>
        <v>8.846889145227339E-3</v>
      </c>
      <c r="F227" s="47"/>
      <c r="G227" s="22"/>
      <c r="H227" s="47"/>
      <c r="I227" s="22"/>
      <c r="J227" s="47"/>
      <c r="K227" s="22"/>
      <c r="L227" s="47"/>
      <c r="M227" s="22"/>
      <c r="N227" s="22"/>
      <c r="O227" s="22"/>
      <c r="P227" s="22"/>
      <c r="Q227" s="22"/>
    </row>
    <row r="228" spans="1:17" ht="52.8">
      <c r="A228" s="44">
        <v>223</v>
      </c>
      <c r="B228" s="45" t="s">
        <v>368</v>
      </c>
      <c r="C228" s="46" t="s">
        <v>369</v>
      </c>
      <c r="D228" s="23">
        <v>3017</v>
      </c>
      <c r="E228" s="22">
        <f t="shared" si="18"/>
        <v>8.8381008447519487E-3</v>
      </c>
      <c r="F228" s="48"/>
      <c r="G228" s="49"/>
      <c r="H228" s="48">
        <v>173132</v>
      </c>
      <c r="I228" s="49">
        <f>PRODUCT(H228,100,1/40299642)</f>
        <v>0.42961175684885733</v>
      </c>
      <c r="J228" s="48">
        <v>43171</v>
      </c>
      <c r="K228" s="49">
        <f>PRODUCT(J228,100,1/36913662)</f>
        <v>0.11695127944770149</v>
      </c>
      <c r="L228" s="48"/>
      <c r="M228" s="49"/>
      <c r="N228" s="22"/>
      <c r="O228" s="22">
        <f>PRODUCT(F228-H228,100,1/H228)</f>
        <v>-100</v>
      </c>
      <c r="P228" s="22">
        <f>PRODUCT(H228-J228,100,1/J228)</f>
        <v>301.0377336638021</v>
      </c>
      <c r="Q228" s="22"/>
    </row>
    <row r="229" spans="1:17" ht="26.4">
      <c r="A229" s="44">
        <v>224</v>
      </c>
      <c r="B229" s="45" t="s">
        <v>202</v>
      </c>
      <c r="C229" s="46" t="s">
        <v>203</v>
      </c>
      <c r="D229" s="23">
        <v>2833</v>
      </c>
      <c r="E229" s="22">
        <f t="shared" si="18"/>
        <v>8.2990850822612754E-3</v>
      </c>
      <c r="F229" s="47">
        <v>22913</v>
      </c>
      <c r="G229" s="22">
        <f>PRODUCT(F229,100,1/28835294)</f>
        <v>7.9461648631014473E-2</v>
      </c>
      <c r="H229" s="47">
        <v>418</v>
      </c>
      <c r="I229" s="22">
        <f>PRODUCT(H229,100,1/40299642)</f>
        <v>1.0372300577756993E-3</v>
      </c>
      <c r="J229" s="47">
        <v>1788</v>
      </c>
      <c r="K229" s="22">
        <f>PRODUCT(J229,100,1/36913662)</f>
        <v>4.8437350919017458E-3</v>
      </c>
      <c r="L229" s="47"/>
      <c r="M229" s="22"/>
      <c r="N229" s="22">
        <f>PRODUCT(D229-F229,100,1/F229)</f>
        <v>-87.635839916204773</v>
      </c>
      <c r="O229" s="22">
        <f>PRODUCT(F229-H229,100,1/H229)</f>
        <v>5381.5789473684208</v>
      </c>
      <c r="P229" s="22">
        <f>PRODUCT(H229-J229,100,1/J229)</f>
        <v>-76.621923937360179</v>
      </c>
      <c r="Q229" s="22"/>
    </row>
    <row r="230" spans="1:17" ht="39.6">
      <c r="A230" s="44">
        <v>225</v>
      </c>
      <c r="B230" s="45" t="s">
        <v>472</v>
      </c>
      <c r="C230" s="46" t="s">
        <v>473</v>
      </c>
      <c r="D230" s="23">
        <v>2813</v>
      </c>
      <c r="E230" s="22">
        <f t="shared" si="18"/>
        <v>8.2404964124253334E-3</v>
      </c>
      <c r="F230" s="48"/>
      <c r="G230" s="49"/>
      <c r="H230" s="48">
        <v>55664</v>
      </c>
      <c r="I230" s="49">
        <f>PRODUCT(H230,100,1/40299642)</f>
        <v>0.13812529649767111</v>
      </c>
      <c r="J230" s="48">
        <v>19293</v>
      </c>
      <c r="K230" s="49">
        <f>PRODUCT(J230,100,1/36913662)</f>
        <v>5.2265201973188138E-2</v>
      </c>
      <c r="L230" s="48">
        <v>54976</v>
      </c>
      <c r="M230" s="49">
        <f>PRODUCT(L230,100,1/25742727)</f>
        <v>0.21355934823843642</v>
      </c>
      <c r="N230" s="22"/>
      <c r="O230" s="22">
        <f>PRODUCT(F230-H230,100,1/H230)</f>
        <v>-100</v>
      </c>
      <c r="P230" s="22">
        <f>PRODUCT(H230-J230,100,1/J230)</f>
        <v>188.51915202405019</v>
      </c>
      <c r="Q230" s="22">
        <f>PRODUCT(J230-L230,100,1/L230)</f>
        <v>-64.906504656577411</v>
      </c>
    </row>
    <row r="231" spans="1:17" ht="39.6">
      <c r="A231" s="44">
        <v>226</v>
      </c>
      <c r="B231" s="45" t="s">
        <v>608</v>
      </c>
      <c r="C231" s="46" t="s">
        <v>609</v>
      </c>
      <c r="D231" s="23">
        <v>2804</v>
      </c>
      <c r="E231" s="22">
        <f t="shared" si="18"/>
        <v>8.2141315109991592E-3</v>
      </c>
      <c r="F231" s="47">
        <v>375</v>
      </c>
      <c r="G231" s="22">
        <f>PRODUCT(F231,100,1/28835294)</f>
        <v>1.3004896013891864E-3</v>
      </c>
      <c r="H231" s="47">
        <v>817</v>
      </c>
      <c r="I231" s="22">
        <f>PRODUCT(H231,100,1/40299642)</f>
        <v>2.0273132947434122E-3</v>
      </c>
      <c r="J231" s="47"/>
      <c r="K231" s="22"/>
      <c r="L231" s="26"/>
      <c r="M231" s="22"/>
      <c r="N231" s="22">
        <f>PRODUCT(D231-F231,100,1/F231)</f>
        <v>647.73333333333335</v>
      </c>
      <c r="O231" s="22">
        <f>PRODUCT(F231-H231,100,1/H231)</f>
        <v>-54.100367197062418</v>
      </c>
      <c r="P231" s="22"/>
      <c r="Q231" s="22"/>
    </row>
    <row r="232" spans="1:17">
      <c r="A232" s="44">
        <v>227</v>
      </c>
      <c r="B232" s="45" t="s">
        <v>386</v>
      </c>
      <c r="C232" s="46" t="s">
        <v>387</v>
      </c>
      <c r="D232" s="23">
        <v>2782</v>
      </c>
      <c r="E232" s="22">
        <f t="shared" si="18"/>
        <v>8.149683974179622E-3</v>
      </c>
      <c r="F232" s="47">
        <v>205478</v>
      </c>
      <c r="G232" s="22">
        <f>PRODUCT(F232,100,1/28835294)</f>
        <v>0.71259200617132601</v>
      </c>
      <c r="H232" s="47">
        <v>346635</v>
      </c>
      <c r="I232" s="22">
        <f>PRODUCT(H232,100,1/40299642)</f>
        <v>0.86014411740928121</v>
      </c>
      <c r="J232" s="47">
        <v>182642</v>
      </c>
      <c r="K232" s="22">
        <f>PRODUCT(J232,100,1/36913662)</f>
        <v>0.49478157978474202</v>
      </c>
      <c r="L232" s="47">
        <v>64583</v>
      </c>
      <c r="M232" s="22">
        <f>PRODUCT(L232,100,1/25742727)</f>
        <v>0.25087862680593237</v>
      </c>
      <c r="N232" s="22">
        <f>PRODUCT(D232-F232,100,1/F232)</f>
        <v>-98.646083765658602</v>
      </c>
      <c r="O232" s="22">
        <f>PRODUCT(F232-H232,100,1/H232)</f>
        <v>-40.722085190474125</v>
      </c>
      <c r="P232" s="22">
        <f>PRODUCT(H232-J232,100,1/J232)</f>
        <v>89.789314615477267</v>
      </c>
      <c r="Q232" s="22">
        <f>PRODUCT(J232-L232,100,1/L232)</f>
        <v>182.80197575213293</v>
      </c>
    </row>
    <row r="233" spans="1:17" ht="39.6">
      <c r="A233" s="44">
        <v>228</v>
      </c>
      <c r="B233" s="45" t="s">
        <v>994</v>
      </c>
      <c r="C233" s="46" t="s">
        <v>995</v>
      </c>
      <c r="D233" s="23">
        <v>2735</v>
      </c>
      <c r="E233" s="22">
        <f t="shared" si="18"/>
        <v>8.0120006000651573E-3</v>
      </c>
      <c r="F233" s="47">
        <v>925</v>
      </c>
      <c r="G233" s="22">
        <f>PRODUCT(F233,100,1/28835294)</f>
        <v>3.2078743500933266E-3</v>
      </c>
      <c r="H233" s="47"/>
      <c r="I233" s="22"/>
      <c r="J233" s="47"/>
      <c r="K233" s="22"/>
      <c r="L233" s="47"/>
      <c r="M233" s="22"/>
      <c r="N233" s="22">
        <f>PRODUCT(D233-F233,100,1/F233)</f>
        <v>195.67567567567568</v>
      </c>
      <c r="O233" s="22"/>
      <c r="P233" s="22"/>
      <c r="Q233" s="22"/>
    </row>
    <row r="234" spans="1:17">
      <c r="A234" s="44">
        <v>229</v>
      </c>
      <c r="B234" s="51" t="s">
        <v>626</v>
      </c>
      <c r="C234" s="52" t="s">
        <v>627</v>
      </c>
      <c r="D234" s="23">
        <v>2535</v>
      </c>
      <c r="E234" s="22">
        <f t="shared" si="18"/>
        <v>7.4261139017057307E-3</v>
      </c>
      <c r="F234" s="47"/>
      <c r="G234" s="22"/>
      <c r="H234" s="47"/>
      <c r="I234" s="22"/>
      <c r="J234" s="47"/>
      <c r="K234" s="22"/>
      <c r="L234" s="47"/>
      <c r="M234" s="22"/>
      <c r="N234" s="22"/>
      <c r="O234" s="22"/>
      <c r="P234" s="22"/>
      <c r="Q234" s="22"/>
    </row>
    <row r="235" spans="1:17" ht="39.6">
      <c r="A235" s="44">
        <v>230</v>
      </c>
      <c r="B235" s="45" t="s">
        <v>570</v>
      </c>
      <c r="C235" s="46" t="s">
        <v>571</v>
      </c>
      <c r="D235" s="23">
        <v>2479</v>
      </c>
      <c r="E235" s="22">
        <f t="shared" si="18"/>
        <v>7.262065626165091E-3</v>
      </c>
      <c r="F235" s="47">
        <v>75</v>
      </c>
      <c r="G235" s="22">
        <f>PRODUCT(F235,100,1/28835294)</f>
        <v>2.6009792027783727E-4</v>
      </c>
      <c r="H235" s="47"/>
      <c r="I235" s="22"/>
      <c r="J235" s="47">
        <v>28</v>
      </c>
      <c r="K235" s="22">
        <f>PRODUCT(J235,100,1/36913662)</f>
        <v>7.5852674817253297E-5</v>
      </c>
      <c r="L235" s="47"/>
      <c r="M235" s="22"/>
      <c r="N235" s="22">
        <f>PRODUCT(D235-F235,100,1/F235)</f>
        <v>3205.3333333333335</v>
      </c>
      <c r="O235" s="22"/>
      <c r="P235" s="22">
        <f>PRODUCT(H235-J235,100,1/J235)</f>
        <v>-100</v>
      </c>
      <c r="Q235" s="22"/>
    </row>
    <row r="236" spans="1:17" ht="52.8">
      <c r="A236" s="44">
        <v>231</v>
      </c>
      <c r="B236" s="45" t="s">
        <v>996</v>
      </c>
      <c r="C236" s="46" t="s">
        <v>997</v>
      </c>
      <c r="D236" s="23">
        <v>2383</v>
      </c>
      <c r="E236" s="22">
        <f t="shared" si="18"/>
        <v>6.9808400109525664E-3</v>
      </c>
      <c r="F236" s="47">
        <v>7056</v>
      </c>
      <c r="G236" s="22">
        <f>PRODUCT(F236,100,1/28835294)</f>
        <v>2.4470012339738931E-2</v>
      </c>
      <c r="H236" s="47">
        <v>619888</v>
      </c>
      <c r="I236" s="22">
        <f>PRODUCT(H236,100,1/40299642)</f>
        <v>1.5381972872116332</v>
      </c>
      <c r="J236" s="47">
        <v>506732</v>
      </c>
      <c r="K236" s="22">
        <f>PRODUCT(J236,100,1/36913662)</f>
        <v>1.3727492005534427</v>
      </c>
      <c r="L236" s="47">
        <v>86689</v>
      </c>
      <c r="M236" s="22">
        <f>PRODUCT(L236,100,1/25742727)</f>
        <v>0.33675142497529492</v>
      </c>
      <c r="N236" s="22">
        <f>PRODUCT(D236-F236,100,1/F236)</f>
        <v>-66.227324263038554</v>
      </c>
      <c r="O236" s="22">
        <f>PRODUCT(F236-H236,100,1/H236)</f>
        <v>-98.8617298608781</v>
      </c>
      <c r="P236" s="22">
        <f>PRODUCT(H236-J236,100,1/J236)</f>
        <v>22.330541588058381</v>
      </c>
      <c r="Q236" s="22">
        <f>PRODUCT(J236-L236,100,1/L236)</f>
        <v>484.54013773373782</v>
      </c>
    </row>
    <row r="237" spans="1:17" ht="26.4">
      <c r="A237" s="44">
        <v>232</v>
      </c>
      <c r="B237" s="45" t="s">
        <v>244</v>
      </c>
      <c r="C237" s="46" t="s">
        <v>245</v>
      </c>
      <c r="D237" s="23">
        <v>2371</v>
      </c>
      <c r="E237" s="22">
        <f t="shared" si="18"/>
        <v>6.9456868090510002E-3</v>
      </c>
      <c r="F237" s="47">
        <v>80818</v>
      </c>
      <c r="G237" s="22">
        <f>PRODUCT(F237,100,1/28835294)</f>
        <v>0.2802745829468567</v>
      </c>
      <c r="H237" s="47">
        <v>55149</v>
      </c>
      <c r="I237" s="22">
        <f>PRODUCT(H237,100,1/40299642)</f>
        <v>0.13684736951261253</v>
      </c>
      <c r="J237" s="47">
        <v>93961</v>
      </c>
      <c r="K237" s="22">
        <f>PRODUCT(J237,100,1/36913662)</f>
        <v>0.25454261351799773</v>
      </c>
      <c r="L237" s="47">
        <v>2534</v>
      </c>
      <c r="M237" s="22">
        <f>PRODUCT(L237,100,1/25742727)</f>
        <v>9.8435569782486521E-3</v>
      </c>
      <c r="N237" s="22">
        <f>PRODUCT(D237-F237,100,1/F237)</f>
        <v>-97.066247618104882</v>
      </c>
      <c r="O237" s="22">
        <f>PRODUCT(F237-H237,100,1/H237)</f>
        <v>46.544814955846888</v>
      </c>
      <c r="P237" s="22">
        <f>PRODUCT(H237-J237,100,1/J237)</f>
        <v>-41.30649950511382</v>
      </c>
      <c r="Q237" s="22">
        <f>PRODUCT(J237-L237,100,1/L237)</f>
        <v>3608.011049723757</v>
      </c>
    </row>
    <row r="238" spans="1:17" ht="52.8">
      <c r="A238" s="44">
        <v>233</v>
      </c>
      <c r="B238" s="45" t="s">
        <v>998</v>
      </c>
      <c r="C238" s="46" t="s">
        <v>999</v>
      </c>
      <c r="D238" s="23">
        <v>2335</v>
      </c>
      <c r="E238" s="22">
        <f t="shared" si="18"/>
        <v>6.8402272033463041E-3</v>
      </c>
      <c r="F238" s="47">
        <v>47424</v>
      </c>
      <c r="G238" s="22">
        <f>PRODUCT(F238,100,1/28835294)</f>
        <v>0.16446511695008206</v>
      </c>
      <c r="H238" s="47">
        <v>79325</v>
      </c>
      <c r="I238" s="22">
        <f>PRODUCT(H238,100,1/40299642)</f>
        <v>0.19683797687334292</v>
      </c>
      <c r="J238" s="47">
        <v>100639</v>
      </c>
      <c r="K238" s="22">
        <f>PRODUCT(J238,100,1/36913662)</f>
        <v>0.27263347646191266</v>
      </c>
      <c r="L238" s="47">
        <v>201757</v>
      </c>
      <c r="M238" s="22">
        <f>PRODUCT(L238,100,1/25742727)</f>
        <v>0.78374369584077086</v>
      </c>
      <c r="N238" s="22">
        <f>PRODUCT(D238-F238,100,1/F238)</f>
        <v>-95.076332658569498</v>
      </c>
      <c r="O238" s="22">
        <f>PRODUCT(F238-H238,100,1/H238)</f>
        <v>-40.215568862275454</v>
      </c>
      <c r="P238" s="22">
        <f>PRODUCT(H238-J238,100,1/J238)</f>
        <v>-21.178668309502278</v>
      </c>
      <c r="Q238" s="22">
        <f>PRODUCT(J238-L238,100,1/L238)</f>
        <v>-50.118707157620307</v>
      </c>
    </row>
    <row r="239" spans="1:17">
      <c r="A239" s="44">
        <v>234</v>
      </c>
      <c r="B239" s="51" t="s">
        <v>1000</v>
      </c>
      <c r="C239" s="52" t="s">
        <v>1001</v>
      </c>
      <c r="D239" s="23">
        <v>2273</v>
      </c>
      <c r="E239" s="22">
        <f t="shared" si="18"/>
        <v>6.6586023268548813E-3</v>
      </c>
      <c r="F239" s="47"/>
      <c r="G239" s="22"/>
      <c r="H239" s="47"/>
      <c r="I239" s="22"/>
      <c r="J239" s="47"/>
      <c r="K239" s="22"/>
      <c r="L239" s="47"/>
      <c r="M239" s="22"/>
      <c r="N239" s="22"/>
      <c r="O239" s="22"/>
      <c r="P239" s="22"/>
      <c r="Q239" s="22"/>
    </row>
    <row r="240" spans="1:17" ht="39.6">
      <c r="A240" s="44">
        <v>235</v>
      </c>
      <c r="B240" s="45" t="s">
        <v>282</v>
      </c>
      <c r="C240" s="46" t="s">
        <v>283</v>
      </c>
      <c r="D240" s="23">
        <v>2212</v>
      </c>
      <c r="E240" s="22">
        <f t="shared" si="18"/>
        <v>6.4799068838552569E-3</v>
      </c>
      <c r="F240" s="48"/>
      <c r="G240" s="49"/>
      <c r="H240" s="48"/>
      <c r="I240" s="49"/>
      <c r="J240" s="48">
        <v>1869</v>
      </c>
      <c r="K240" s="49">
        <f>PRODUCT(J240,100,1/36913662)</f>
        <v>5.0631660440516573E-3</v>
      </c>
      <c r="L240" s="48"/>
      <c r="M240" s="49"/>
      <c r="N240" s="22"/>
      <c r="O240" s="22"/>
      <c r="P240" s="22">
        <f>PRODUCT(H240-J240,100,1/J240)</f>
        <v>-99.999999999999986</v>
      </c>
      <c r="Q240" s="22"/>
    </row>
    <row r="241" spans="1:17" ht="39.6">
      <c r="A241" s="44">
        <v>236</v>
      </c>
      <c r="B241" s="45" t="s">
        <v>1002</v>
      </c>
      <c r="C241" s="46" t="s">
        <v>1003</v>
      </c>
      <c r="D241" s="23">
        <v>2187</v>
      </c>
      <c r="E241" s="22">
        <f t="shared" si="18"/>
        <v>6.4066710465603286E-3</v>
      </c>
      <c r="F241" s="47">
        <v>2126</v>
      </c>
      <c r="G241" s="22">
        <f>PRODUCT(F241,100,1/28835294)</f>
        <v>7.3729090468090943E-3</v>
      </c>
      <c r="H241" s="47">
        <v>11648</v>
      </c>
      <c r="I241" s="22">
        <f>PRODUCT(H241,100,1/40299642)</f>
        <v>2.8903482566917094E-2</v>
      </c>
      <c r="J241" s="47"/>
      <c r="K241" s="22"/>
      <c r="L241" s="47">
        <v>483</v>
      </c>
      <c r="M241" s="22">
        <f>PRODUCT(L241,100,1/25742727)</f>
        <v>1.8762580980639695E-3</v>
      </c>
      <c r="N241" s="22">
        <f>PRODUCT(D241-F241,100,1/F241)</f>
        <v>2.8692380056444029</v>
      </c>
      <c r="O241" s="22">
        <f>PRODUCT(F241-H241,100,1/H241)</f>
        <v>-81.747939560439562</v>
      </c>
      <c r="P241" s="22"/>
      <c r="Q241" s="22">
        <f>PRODUCT(J241-L241,100,1/L241)</f>
        <v>-100.00000000000001</v>
      </c>
    </row>
    <row r="242" spans="1:17" ht="52.8">
      <c r="A242" s="44">
        <v>237</v>
      </c>
      <c r="B242" s="45" t="s">
        <v>1004</v>
      </c>
      <c r="C242" s="46" t="s">
        <v>1005</v>
      </c>
      <c r="D242" s="23">
        <v>2000</v>
      </c>
      <c r="E242" s="22">
        <f t="shared" si="18"/>
        <v>5.858866983594265E-3</v>
      </c>
      <c r="F242" s="47">
        <v>282</v>
      </c>
      <c r="G242" s="22">
        <f>PRODUCT(F242,100,1/28835294)</f>
        <v>9.7796818024466822E-4</v>
      </c>
      <c r="H242" s="47">
        <v>8579</v>
      </c>
      <c r="I242" s="22">
        <f>PRODUCT(H242,100,1/40299642)</f>
        <v>2.1288030300616566E-2</v>
      </c>
      <c r="J242" s="47">
        <v>17735</v>
      </c>
      <c r="K242" s="22">
        <f>PRODUCT(J242,100,1/36913662)</f>
        <v>4.8044542424428113E-2</v>
      </c>
      <c r="L242" s="47">
        <v>7818</v>
      </c>
      <c r="M242" s="22">
        <f>PRODUCT(L242,100,1/25742727)</f>
        <v>3.036974287922177E-2</v>
      </c>
      <c r="N242" s="22">
        <f>PRODUCT(D242-F242,100,1/F242)</f>
        <v>609.21985815602841</v>
      </c>
      <c r="O242" s="22">
        <f>PRODUCT(F242-H242,100,1/H242)</f>
        <v>-96.712903601818383</v>
      </c>
      <c r="P242" s="22">
        <f>PRODUCT(H242-J242,100,1/J242)</f>
        <v>-51.626726811389908</v>
      </c>
      <c r="Q242" s="22">
        <f>PRODUCT(J242-L242,100,1/L242)</f>
        <v>126.84829879764646</v>
      </c>
    </row>
    <row r="243" spans="1:17" ht="26.4">
      <c r="A243" s="44">
        <v>238</v>
      </c>
      <c r="B243" s="45" t="s">
        <v>102</v>
      </c>
      <c r="C243" s="46" t="s">
        <v>103</v>
      </c>
      <c r="D243" s="23">
        <v>1962</v>
      </c>
      <c r="E243" s="22">
        <f t="shared" si="18"/>
        <v>5.7475485109059737E-3</v>
      </c>
      <c r="F243" s="48"/>
      <c r="G243" s="49"/>
      <c r="H243" s="48"/>
      <c r="I243" s="49"/>
      <c r="J243" s="48"/>
      <c r="K243" s="49"/>
      <c r="L243" s="48">
        <v>12421</v>
      </c>
      <c r="M243" s="49">
        <f>PRODUCT(L243,100,1/25742727)</f>
        <v>4.8250521399694754E-2</v>
      </c>
      <c r="N243" s="22"/>
      <c r="O243" s="22"/>
      <c r="P243" s="22"/>
      <c r="Q243" s="22">
        <f>PRODUCT(J243-L243,100,1/L243)</f>
        <v>-100.00000000000001</v>
      </c>
    </row>
    <row r="244" spans="1:17" ht="52.8">
      <c r="A244" s="44">
        <v>239</v>
      </c>
      <c r="B244" s="45" t="s">
        <v>198</v>
      </c>
      <c r="C244" s="46" t="s">
        <v>199</v>
      </c>
      <c r="D244" s="23">
        <v>1894</v>
      </c>
      <c r="E244" s="22">
        <f t="shared" si="18"/>
        <v>5.5483470334637686E-3</v>
      </c>
      <c r="F244" s="47">
        <v>4930</v>
      </c>
      <c r="G244" s="22">
        <f>PRODUCT(F244,100,1/28835294)</f>
        <v>1.7097103292929839E-2</v>
      </c>
      <c r="H244" s="47">
        <v>20611</v>
      </c>
      <c r="I244" s="22">
        <f>PRODUCT(H244,100,1/40299642)</f>
        <v>5.114437493017928E-2</v>
      </c>
      <c r="J244" s="47"/>
      <c r="K244" s="22"/>
      <c r="L244" s="47"/>
      <c r="M244" s="22"/>
      <c r="N244" s="22">
        <f>PRODUCT(D244-F244,100,1/F244)</f>
        <v>-61.582150101419877</v>
      </c>
      <c r="O244" s="22">
        <f>PRODUCT(F244-H244,100,1/H244)</f>
        <v>-76.080733588860326</v>
      </c>
      <c r="P244" s="22"/>
      <c r="Q244" s="22"/>
    </row>
    <row r="245" spans="1:17" ht="39.6">
      <c r="A245" s="44">
        <v>240</v>
      </c>
      <c r="B245" s="45" t="s">
        <v>1006</v>
      </c>
      <c r="C245" s="46" t="s">
        <v>1007</v>
      </c>
      <c r="D245" s="23">
        <v>1837</v>
      </c>
      <c r="E245" s="22">
        <f t="shared" si="18"/>
        <v>5.3813693244313321E-3</v>
      </c>
      <c r="F245" s="47">
        <v>209</v>
      </c>
      <c r="G245" s="22">
        <f>PRODUCT(F245,100,1/28835294)</f>
        <v>7.2480620450757324E-4</v>
      </c>
      <c r="H245" s="47"/>
      <c r="I245" s="22"/>
      <c r="J245" s="47"/>
      <c r="K245" s="22"/>
      <c r="L245" s="26"/>
      <c r="M245" s="22"/>
      <c r="N245" s="22">
        <f>PRODUCT(D245-F245,100,1/F245)</f>
        <v>778.9473684210526</v>
      </c>
      <c r="O245" s="22"/>
      <c r="P245" s="22"/>
      <c r="Q245" s="22"/>
    </row>
    <row r="246" spans="1:17" ht="39.6">
      <c r="A246" s="44">
        <v>241</v>
      </c>
      <c r="B246" s="45" t="s">
        <v>528</v>
      </c>
      <c r="C246" s="46" t="s">
        <v>529</v>
      </c>
      <c r="D246" s="23">
        <v>1828</v>
      </c>
      <c r="E246" s="22">
        <f t="shared" si="18"/>
        <v>5.3550044230051578E-3</v>
      </c>
      <c r="F246" s="47">
        <v>5073</v>
      </c>
      <c r="G246" s="22">
        <f>PRODUCT(F246,100,1/28835294)</f>
        <v>1.7593023327592914E-2</v>
      </c>
      <c r="H246" s="47">
        <v>241</v>
      </c>
      <c r="I246" s="22">
        <f t="shared" ref="I246:I255" si="21">PRODUCT(H246,100,1/40299642)</f>
        <v>5.9802020077498453E-4</v>
      </c>
      <c r="J246" s="47">
        <v>113</v>
      </c>
      <c r="K246" s="22">
        <f>PRODUCT(J246,100,1/36913662)</f>
        <v>3.0611972336962937E-4</v>
      </c>
      <c r="L246" s="47"/>
      <c r="M246" s="22"/>
      <c r="N246" s="22">
        <f>PRODUCT(D246-F246,100,1/F246)</f>
        <v>-63.966095012812936</v>
      </c>
      <c r="O246" s="22">
        <f>PRODUCT(F246-H246,100,1/H246)</f>
        <v>2004.9792531120331</v>
      </c>
      <c r="P246" s="22">
        <f>PRODUCT(H246-J246,100,1/J246)</f>
        <v>113.27433628318585</v>
      </c>
      <c r="Q246" s="22"/>
    </row>
    <row r="247" spans="1:17" ht="39.6">
      <c r="A247" s="44">
        <v>242</v>
      </c>
      <c r="B247" s="45" t="s">
        <v>662</v>
      </c>
      <c r="C247" s="46" t="s">
        <v>663</v>
      </c>
      <c r="D247" s="23">
        <v>1812</v>
      </c>
      <c r="E247" s="22">
        <f t="shared" si="18"/>
        <v>5.3081334871364037E-3</v>
      </c>
      <c r="F247" s="48"/>
      <c r="G247" s="49"/>
      <c r="H247" s="48">
        <v>72</v>
      </c>
      <c r="I247" s="49">
        <f t="shared" si="21"/>
        <v>1.7866163674605347E-4</v>
      </c>
      <c r="J247" s="48"/>
      <c r="K247" s="49"/>
      <c r="L247" s="48"/>
      <c r="M247" s="49"/>
      <c r="N247" s="22"/>
      <c r="O247" s="22">
        <f>PRODUCT(F247-H247,100,1/H247)</f>
        <v>-100</v>
      </c>
      <c r="P247" s="22"/>
      <c r="Q247" s="22"/>
    </row>
    <row r="248" spans="1:17" ht="39.6">
      <c r="A248" s="44">
        <v>243</v>
      </c>
      <c r="B248" s="45" t="s">
        <v>496</v>
      </c>
      <c r="C248" s="46" t="s">
        <v>497</v>
      </c>
      <c r="D248" s="23">
        <v>1764</v>
      </c>
      <c r="E248" s="22">
        <f t="shared" si="18"/>
        <v>5.1675206795301415E-3</v>
      </c>
      <c r="F248" s="47">
        <v>1916</v>
      </c>
      <c r="G248" s="22">
        <f>PRODUCT(F248,100,1/28835294)</f>
        <v>6.6446348700311495E-3</v>
      </c>
      <c r="H248" s="47">
        <v>254</v>
      </c>
      <c r="I248" s="22">
        <f t="shared" si="21"/>
        <v>6.302785518541331E-4</v>
      </c>
      <c r="J248" s="47">
        <v>5057</v>
      </c>
      <c r="K248" s="22">
        <f>PRODUCT(J248,100,1/36913662)</f>
        <v>1.3699534876816069E-2</v>
      </c>
      <c r="L248" s="47">
        <v>4335</v>
      </c>
      <c r="M248" s="22">
        <f>PRODUCT(L248,100,1/25742727)</f>
        <v>1.6839707774549292E-2</v>
      </c>
      <c r="N248" s="22">
        <f>PRODUCT(D248-F248,100,1/F248)</f>
        <v>-7.9331941544885174</v>
      </c>
      <c r="O248" s="22">
        <f>PRODUCT(F248-H248,100,1/H248)</f>
        <v>654.33070866141736</v>
      </c>
      <c r="P248" s="22">
        <f>PRODUCT(H248-J248,100,1/J248)</f>
        <v>-94.977259244611432</v>
      </c>
      <c r="Q248" s="22">
        <f>PRODUCT(J248-L248,100,1/L248)</f>
        <v>16.655132641291811</v>
      </c>
    </row>
    <row r="249" spans="1:17">
      <c r="A249" s="44">
        <v>244</v>
      </c>
      <c r="B249" s="45" t="s">
        <v>270</v>
      </c>
      <c r="C249" s="46" t="s">
        <v>271</v>
      </c>
      <c r="D249" s="23">
        <v>1704</v>
      </c>
      <c r="E249" s="22">
        <f t="shared" si="18"/>
        <v>4.991754670022313E-3</v>
      </c>
      <c r="F249" s="48"/>
      <c r="G249" s="49"/>
      <c r="H249" s="48">
        <v>32103</v>
      </c>
      <c r="I249" s="49">
        <f t="shared" si="21"/>
        <v>7.9660757284146594E-2</v>
      </c>
      <c r="J249" s="48">
        <v>3821</v>
      </c>
      <c r="K249" s="49">
        <f>PRODUCT(J249,100,1/36913662)</f>
        <v>1.0351181088454458E-2</v>
      </c>
      <c r="L249" s="48">
        <v>9394</v>
      </c>
      <c r="M249" s="49">
        <f>PRODUCT(L249,100,1/25742727)</f>
        <v>3.649186040002677E-2</v>
      </c>
      <c r="N249" s="22"/>
      <c r="O249" s="22">
        <f>PRODUCT(F249-H249,100,1/H249)</f>
        <v>-100</v>
      </c>
      <c r="P249" s="22">
        <f>PRODUCT(H249-J249,100,1/J249)</f>
        <v>740.17272965192353</v>
      </c>
      <c r="Q249" s="22">
        <f>PRODUCT(J249-L249,100,1/L249)</f>
        <v>-59.325101128379814</v>
      </c>
    </row>
    <row r="250" spans="1:17" ht="52.8">
      <c r="A250" s="44">
        <v>245</v>
      </c>
      <c r="B250" s="45" t="s">
        <v>1008</v>
      </c>
      <c r="C250" s="46" t="s">
        <v>1009</v>
      </c>
      <c r="D250" s="23">
        <v>1704</v>
      </c>
      <c r="E250" s="22">
        <f t="shared" si="18"/>
        <v>4.991754670022313E-3</v>
      </c>
      <c r="F250" s="48"/>
      <c r="G250" s="49"/>
      <c r="H250" s="48">
        <v>7335</v>
      </c>
      <c r="I250" s="49">
        <f t="shared" si="21"/>
        <v>1.8201154243504197E-2</v>
      </c>
      <c r="J250" s="48"/>
      <c r="K250" s="49"/>
      <c r="L250" s="48"/>
      <c r="M250" s="49"/>
      <c r="N250" s="22"/>
      <c r="O250" s="22">
        <f>PRODUCT(F250-H250,100,1/H250)</f>
        <v>-100.00000000000001</v>
      </c>
      <c r="P250" s="22"/>
      <c r="Q250" s="22"/>
    </row>
    <row r="251" spans="1:17">
      <c r="A251" s="44">
        <v>246</v>
      </c>
      <c r="B251" s="45" t="s">
        <v>1010</v>
      </c>
      <c r="C251" s="46" t="s">
        <v>1011</v>
      </c>
      <c r="D251" s="23">
        <v>1659</v>
      </c>
      <c r="E251" s="22">
        <f t="shared" si="18"/>
        <v>4.8599301628914427E-3</v>
      </c>
      <c r="F251" s="47">
        <v>11675</v>
      </c>
      <c r="G251" s="22">
        <f>PRODUCT(F251,100,1/28835294)</f>
        <v>4.0488576256583336E-2</v>
      </c>
      <c r="H251" s="47">
        <v>351</v>
      </c>
      <c r="I251" s="22">
        <f t="shared" si="21"/>
        <v>8.7097547913701063E-4</v>
      </c>
      <c r="J251" s="47">
        <v>168</v>
      </c>
      <c r="K251" s="22">
        <f>PRODUCT(J251,100,1/36913662)</f>
        <v>4.5511604890351978E-4</v>
      </c>
      <c r="L251" s="47">
        <v>99991</v>
      </c>
      <c r="M251" s="22">
        <f>PRODUCT(L251,100,1/25742727)</f>
        <v>0.38842427222259707</v>
      </c>
      <c r="N251" s="22">
        <f>PRODUCT(D251-F251,100,1/F251)</f>
        <v>-85.790149892933627</v>
      </c>
      <c r="O251" s="22">
        <f>PRODUCT(F251-H251,100,1/H251)</f>
        <v>3226.2108262108263</v>
      </c>
      <c r="P251" s="22">
        <f>PRODUCT(H251-J251,100,1/J251)</f>
        <v>108.92857142857142</v>
      </c>
      <c r="Q251" s="22">
        <f>PRODUCT(J251-L251,100,1/L251)</f>
        <v>-99.831984878639091</v>
      </c>
    </row>
    <row r="252" spans="1:17" ht="52.8">
      <c r="A252" s="44">
        <v>247</v>
      </c>
      <c r="B252" s="45" t="s">
        <v>416</v>
      </c>
      <c r="C252" s="46" t="s">
        <v>417</v>
      </c>
      <c r="D252" s="23">
        <v>1656</v>
      </c>
      <c r="E252" s="22">
        <f t="shared" si="18"/>
        <v>4.8511418624160507E-3</v>
      </c>
      <c r="F252" s="48"/>
      <c r="G252" s="49">
        <f>PRODUCT(F252,100,1/28835294)</f>
        <v>3.467972270371164E-6</v>
      </c>
      <c r="H252" s="48">
        <v>228</v>
      </c>
      <c r="I252" s="49">
        <f t="shared" si="21"/>
        <v>5.6576184969583596E-4</v>
      </c>
      <c r="J252" s="48"/>
      <c r="K252" s="49"/>
      <c r="L252" s="48"/>
      <c r="M252" s="49"/>
      <c r="N252" s="22"/>
      <c r="O252" s="22">
        <f>PRODUCT(F252-H252,100,1/H252)</f>
        <v>-100</v>
      </c>
      <c r="P252" s="22"/>
      <c r="Q252" s="22"/>
    </row>
    <row r="253" spans="1:17" ht="52.8">
      <c r="A253" s="44">
        <v>248</v>
      </c>
      <c r="B253" s="45" t="s">
        <v>360</v>
      </c>
      <c r="C253" s="46" t="s">
        <v>361</v>
      </c>
      <c r="D253" s="23">
        <v>1622</v>
      </c>
      <c r="E253" s="22">
        <f t="shared" si="18"/>
        <v>4.7515411236949481E-3</v>
      </c>
      <c r="F253" s="47">
        <v>6620</v>
      </c>
      <c r="G253" s="22">
        <f>PRODUCT(F253,100,1/28835294)</f>
        <v>2.2957976429857106E-2</v>
      </c>
      <c r="H253" s="47">
        <v>1101</v>
      </c>
      <c r="I253" s="22">
        <f t="shared" si="21"/>
        <v>2.7320341952417342E-3</v>
      </c>
      <c r="J253" s="47"/>
      <c r="K253" s="22"/>
      <c r="L253" s="47">
        <v>2061</v>
      </c>
      <c r="M253" s="22">
        <f>PRODUCT(L253,100,1/25742727)</f>
        <v>8.0061448035400433E-3</v>
      </c>
      <c r="N253" s="22">
        <f>PRODUCT(D253-F253,100,1/F253)</f>
        <v>-75.498489425981873</v>
      </c>
      <c r="O253" s="22">
        <f>PRODUCT(F253-H253,100,1/H253)</f>
        <v>501.27157129881925</v>
      </c>
      <c r="P253" s="22"/>
      <c r="Q253" s="22">
        <f>PRODUCT(J253-L253,100,1/L253)</f>
        <v>-100</v>
      </c>
    </row>
    <row r="254" spans="1:17" ht="39.6">
      <c r="A254" s="44">
        <v>249</v>
      </c>
      <c r="B254" s="45" t="s">
        <v>1012</v>
      </c>
      <c r="C254" s="46" t="s">
        <v>1013</v>
      </c>
      <c r="D254" s="23">
        <v>1582</v>
      </c>
      <c r="E254" s="22">
        <f t="shared" si="18"/>
        <v>4.6343637840230633E-3</v>
      </c>
      <c r="F254" s="47">
        <v>16869</v>
      </c>
      <c r="G254" s="22">
        <f>PRODUCT(F254,100,1/28835294)</f>
        <v>5.850122422889116E-2</v>
      </c>
      <c r="H254" s="47">
        <v>16577</v>
      </c>
      <c r="I254" s="22">
        <f t="shared" si="21"/>
        <v>4.1134360449157338E-2</v>
      </c>
      <c r="J254" s="47"/>
      <c r="K254" s="22"/>
      <c r="L254" s="47"/>
      <c r="M254" s="22"/>
      <c r="N254" s="22">
        <f>PRODUCT(D254-F254,100,1/F254)</f>
        <v>-90.621850732112165</v>
      </c>
      <c r="O254" s="22">
        <f>PRODUCT(F254-H254,100,1/H254)</f>
        <v>1.7614767448874948</v>
      </c>
      <c r="P254" s="22"/>
      <c r="Q254" s="22"/>
    </row>
    <row r="255" spans="1:17" ht="52.8">
      <c r="A255" s="44">
        <v>250</v>
      </c>
      <c r="B255" s="45" t="s">
        <v>148</v>
      </c>
      <c r="C255" s="46" t="s">
        <v>149</v>
      </c>
      <c r="D255" s="23">
        <v>1577</v>
      </c>
      <c r="E255" s="22">
        <f t="shared" si="18"/>
        <v>4.6197166165640778E-3</v>
      </c>
      <c r="F255" s="47">
        <v>91878</v>
      </c>
      <c r="G255" s="22">
        <f>PRODUCT(F255,100,1/28835294)</f>
        <v>0.3186303562571618</v>
      </c>
      <c r="H255" s="47">
        <v>121165</v>
      </c>
      <c r="I255" s="22">
        <f t="shared" si="21"/>
        <v>0.30066023911577178</v>
      </c>
      <c r="J255" s="47">
        <v>191379</v>
      </c>
      <c r="K255" s="22">
        <f>PRODUCT(J255,100,1/36913662)</f>
        <v>0.51845032335182561</v>
      </c>
      <c r="L255" s="47">
        <v>154098</v>
      </c>
      <c r="M255" s="22">
        <f>PRODUCT(L255,100,1/25742727)</f>
        <v>0.59860790972145261</v>
      </c>
      <c r="N255" s="22">
        <f>PRODUCT(D255-F255,100,1/F255)</f>
        <v>-98.283593460893798</v>
      </c>
      <c r="O255" s="22">
        <f>PRODUCT(F255-H255,100,1/H255)</f>
        <v>-24.171171542937316</v>
      </c>
      <c r="P255" s="22">
        <f>PRODUCT(H255-J255,100,1/J255)</f>
        <v>-36.688455891189733</v>
      </c>
      <c r="Q255" s="22">
        <f>PRODUCT(J255-L255,100,1/L255)</f>
        <v>24.193045983724641</v>
      </c>
    </row>
    <row r="256" spans="1:17">
      <c r="A256" s="44">
        <v>251</v>
      </c>
      <c r="B256" s="51" t="s">
        <v>1014</v>
      </c>
      <c r="C256" s="52" t="s">
        <v>1015</v>
      </c>
      <c r="D256" s="23">
        <v>1530</v>
      </c>
      <c r="E256" s="22">
        <f t="shared" si="18"/>
        <v>4.4820332424496123E-3</v>
      </c>
      <c r="F256" s="47"/>
      <c r="G256" s="22"/>
      <c r="H256" s="47"/>
      <c r="I256" s="22"/>
      <c r="J256" s="47"/>
      <c r="K256" s="22"/>
      <c r="L256" s="47"/>
      <c r="M256" s="22"/>
      <c r="N256" s="22"/>
      <c r="O256" s="22"/>
      <c r="P256" s="22"/>
      <c r="Q256" s="22"/>
    </row>
    <row r="257" spans="1:17" ht="39.6">
      <c r="A257" s="44">
        <v>252</v>
      </c>
      <c r="B257" s="45" t="s">
        <v>877</v>
      </c>
      <c r="C257" s="46" t="s">
        <v>878</v>
      </c>
      <c r="D257" s="23">
        <v>1514</v>
      </c>
      <c r="E257" s="22">
        <f t="shared" si="18"/>
        <v>4.4351623065808582E-3</v>
      </c>
      <c r="F257" s="48"/>
      <c r="G257" s="49">
        <f>PRODUCT(F257,100,1/28835294)</f>
        <v>3.467972270371164E-6</v>
      </c>
      <c r="H257" s="48">
        <v>28152</v>
      </c>
      <c r="I257" s="49">
        <f>PRODUCT(H257,100,1/40299642)</f>
        <v>6.9856699967706909E-2</v>
      </c>
      <c r="J257" s="48"/>
      <c r="K257" s="49"/>
      <c r="L257" s="50"/>
      <c r="M257" s="49"/>
      <c r="N257" s="22"/>
      <c r="O257" s="22">
        <f>PRODUCT(F257-H257,100,1/H257)</f>
        <v>-100</v>
      </c>
      <c r="P257" s="22"/>
      <c r="Q257" s="22"/>
    </row>
    <row r="258" spans="1:17" ht="52.8">
      <c r="A258" s="44">
        <v>253</v>
      </c>
      <c r="B258" s="45" t="s">
        <v>50</v>
      </c>
      <c r="C258" s="46" t="s">
        <v>51</v>
      </c>
      <c r="D258" s="23">
        <v>1473</v>
      </c>
      <c r="E258" s="22">
        <f t="shared" si="18"/>
        <v>4.3150555334171758E-3</v>
      </c>
      <c r="F258" s="47">
        <v>8757</v>
      </c>
      <c r="G258" s="22">
        <f>PRODUCT(F258,100,1/28835294)</f>
        <v>3.0369033171640282E-2</v>
      </c>
      <c r="H258" s="47">
        <v>5309</v>
      </c>
      <c r="I258" s="22">
        <f>PRODUCT(H258,100,1/40299642)</f>
        <v>1.317381429839997E-2</v>
      </c>
      <c r="J258" s="47">
        <v>37420</v>
      </c>
      <c r="K258" s="22">
        <f>PRODUCT(J258,100,1/36913662)</f>
        <v>0.10137168184505779</v>
      </c>
      <c r="L258" s="47">
        <v>53066</v>
      </c>
      <c r="M258" s="22">
        <f>PRODUCT(L258,100,1/25742727)</f>
        <v>0.20613977687756235</v>
      </c>
      <c r="N258" s="22">
        <f>PRODUCT(D258-F258,100,1/F258)</f>
        <v>-83.179170948955118</v>
      </c>
      <c r="O258" s="22">
        <f>PRODUCT(F258-H258,100,1/H258)</f>
        <v>64.946317573931069</v>
      </c>
      <c r="P258" s="22">
        <f>PRODUCT(H258-J258,100,1/J258)</f>
        <v>-85.812399786210591</v>
      </c>
      <c r="Q258" s="22">
        <f>PRODUCT(J258-L258,100,1/L258)</f>
        <v>-29.484038744205328</v>
      </c>
    </row>
    <row r="259" spans="1:17">
      <c r="A259" s="44">
        <v>254</v>
      </c>
      <c r="B259" s="45" t="s">
        <v>1016</v>
      </c>
      <c r="C259" s="46" t="s">
        <v>1017</v>
      </c>
      <c r="D259" s="23">
        <v>1461</v>
      </c>
      <c r="E259" s="22">
        <f t="shared" si="18"/>
        <v>4.2799023315156105E-3</v>
      </c>
      <c r="F259" s="48"/>
      <c r="G259" s="49"/>
      <c r="H259" s="48">
        <v>201</v>
      </c>
      <c r="I259" s="49">
        <f>PRODUCT(H259,100,1/40299642)</f>
        <v>4.9876373591606598E-4</v>
      </c>
      <c r="J259" s="48"/>
      <c r="K259" s="49"/>
      <c r="L259" s="48"/>
      <c r="M259" s="49"/>
      <c r="N259" s="22"/>
      <c r="O259" s="22">
        <f>PRODUCT(F259-H259,100,1/H259)</f>
        <v>-100</v>
      </c>
      <c r="P259" s="22"/>
      <c r="Q259" s="22"/>
    </row>
    <row r="260" spans="1:17" ht="39.6">
      <c r="A260" s="44">
        <v>255</v>
      </c>
      <c r="B260" s="45" t="s">
        <v>1018</v>
      </c>
      <c r="C260" s="46" t="s">
        <v>1019</v>
      </c>
      <c r="D260" s="23">
        <v>1378</v>
      </c>
      <c r="E260" s="22">
        <f t="shared" si="18"/>
        <v>4.036759351696448E-3</v>
      </c>
      <c r="F260" s="47">
        <v>12020</v>
      </c>
      <c r="G260" s="22">
        <f>PRODUCT(F260,100,1/28835294)</f>
        <v>4.168502668986139E-2</v>
      </c>
      <c r="H260" s="47"/>
      <c r="I260" s="22"/>
      <c r="J260" s="47">
        <v>370</v>
      </c>
      <c r="K260" s="22">
        <f>PRODUCT(J260,100,1/36913662)</f>
        <v>1.0023389172279899E-3</v>
      </c>
      <c r="L260" s="26"/>
      <c r="M260" s="22"/>
      <c r="N260" s="22">
        <f>PRODUCT(D260-F260,100,1/F260)</f>
        <v>-88.53577371048253</v>
      </c>
      <c r="O260" s="22"/>
      <c r="P260" s="22">
        <f>PRODUCT(H260-J260,100,1/J260)</f>
        <v>-100</v>
      </c>
      <c r="Q260" s="22"/>
    </row>
    <row r="261" spans="1:17">
      <c r="A261" s="44">
        <v>256</v>
      </c>
      <c r="B261" s="51" t="s">
        <v>1020</v>
      </c>
      <c r="C261" s="52" t="s">
        <v>1021</v>
      </c>
      <c r="D261" s="23">
        <v>1302</v>
      </c>
      <c r="E261" s="22">
        <f t="shared" si="18"/>
        <v>3.8141224063198663E-3</v>
      </c>
      <c r="F261" s="53"/>
      <c r="G261" s="53"/>
      <c r="H261" s="53"/>
      <c r="I261" s="53"/>
      <c r="J261" s="53"/>
      <c r="K261" s="53"/>
      <c r="L261" s="53"/>
      <c r="M261" s="53"/>
      <c r="N261" s="22"/>
      <c r="O261" s="22"/>
      <c r="P261" s="22"/>
      <c r="Q261" s="22"/>
    </row>
    <row r="262" spans="1:17" ht="39.6">
      <c r="A262" s="44">
        <v>257</v>
      </c>
      <c r="B262" s="45" t="s">
        <v>806</v>
      </c>
      <c r="C262" s="46" t="s">
        <v>807</v>
      </c>
      <c r="D262" s="23">
        <v>1276</v>
      </c>
      <c r="E262" s="22">
        <f t="shared" si="18"/>
        <v>3.7379571355331408E-3</v>
      </c>
      <c r="F262" s="47">
        <v>31317</v>
      </c>
      <c r="G262" s="22">
        <f>PRODUCT(F262,100,1/28835294)</f>
        <v>0.10860648759121373</v>
      </c>
      <c r="H262" s="47">
        <v>53882</v>
      </c>
      <c r="I262" s="22">
        <f>PRODUCT(H262,100,1/40299642)</f>
        <v>0.13370342098820628</v>
      </c>
      <c r="J262" s="47">
        <v>7632</v>
      </c>
      <c r="K262" s="22">
        <f>PRODUCT(J262,100,1/36913662)</f>
        <v>2.0675271935902753E-2</v>
      </c>
      <c r="L262" s="47">
        <v>28505</v>
      </c>
      <c r="M262" s="22">
        <f>PRODUCT(L262,100,1/25742727)</f>
        <v>0.11073030452445849</v>
      </c>
      <c r="N262" s="22">
        <f>PRODUCT(D262-F262,100,1/F262)</f>
        <v>-95.925535651563052</v>
      </c>
      <c r="O262" s="22">
        <f>PRODUCT(F262-H262,100,1/H262)</f>
        <v>-41.87854942281281</v>
      </c>
      <c r="P262" s="22">
        <f>PRODUCT(H262-J262,100,1/J262)</f>
        <v>606.00104821802938</v>
      </c>
      <c r="Q262" s="22">
        <f>PRODUCT(J262-L262,100,1/L262)</f>
        <v>-73.225749868444126</v>
      </c>
    </row>
    <row r="263" spans="1:17" ht="39.6">
      <c r="A263" s="44">
        <v>258</v>
      </c>
      <c r="B263" s="45" t="s">
        <v>532</v>
      </c>
      <c r="C263" s="46" t="s">
        <v>533</v>
      </c>
      <c r="D263" s="23">
        <v>1218</v>
      </c>
      <c r="E263" s="22">
        <f t="shared" ref="E263:E324" si="22">PRODUCT(D263,100,1/34136293)</f>
        <v>3.5680499930089071E-3</v>
      </c>
      <c r="F263" s="47">
        <v>10193</v>
      </c>
      <c r="G263" s="22">
        <f>PRODUCT(F263,100,1/28835294)</f>
        <v>3.5349041351893276E-2</v>
      </c>
      <c r="H263" s="47">
        <v>2621</v>
      </c>
      <c r="I263" s="22">
        <f>PRODUCT(H263,100,1/40299642)</f>
        <v>6.503779859880641E-3</v>
      </c>
      <c r="J263" s="47">
        <v>23866</v>
      </c>
      <c r="K263" s="22">
        <f>PRODUCT(J263,100,1/36913662)</f>
        <v>6.4653569185305973E-2</v>
      </c>
      <c r="L263" s="47">
        <v>4299</v>
      </c>
      <c r="M263" s="22">
        <f>PRODUCT(L263,100,1/25742727)</f>
        <v>1.6699862450469991E-2</v>
      </c>
      <c r="N263" s="22">
        <f>PRODUCT(D263-F263,100,1/F263)</f>
        <v>-88.050622976552546</v>
      </c>
      <c r="O263" s="22">
        <f>PRODUCT(F263-H263,100,1/H263)</f>
        <v>288.89736741701643</v>
      </c>
      <c r="P263" s="22">
        <f>PRODUCT(H263-J263,100,1/J263)</f>
        <v>-89.017849660605052</v>
      </c>
      <c r="Q263" s="22">
        <f>PRODUCT(J263-L263,100,1/L263)</f>
        <v>455.15236101418935</v>
      </c>
    </row>
    <row r="264" spans="1:17" ht="26.4">
      <c r="A264" s="44">
        <v>259</v>
      </c>
      <c r="B264" s="45" t="s">
        <v>540</v>
      </c>
      <c r="C264" s="46" t="s">
        <v>541</v>
      </c>
      <c r="D264" s="23">
        <v>1211</v>
      </c>
      <c r="E264" s="22">
        <f t="shared" si="22"/>
        <v>3.5475439585663272E-3</v>
      </c>
      <c r="F264" s="47">
        <v>635</v>
      </c>
      <c r="G264" s="22">
        <f>PRODUCT(F264,100,1/28835294)</f>
        <v>2.2021623916856892E-3</v>
      </c>
      <c r="H264" s="47">
        <v>12579</v>
      </c>
      <c r="I264" s="22">
        <f>PRODUCT(H264,100,1/40299642)</f>
        <v>3.1213676786508424E-2</v>
      </c>
      <c r="J264" s="47">
        <v>20538</v>
      </c>
      <c r="K264" s="22">
        <f>PRODUCT(J264,100,1/36913662)</f>
        <v>5.5637936978455288E-2</v>
      </c>
      <c r="L264" s="47"/>
      <c r="M264" s="22"/>
      <c r="N264" s="22">
        <f>PRODUCT(D264-F264,100,1/F264)</f>
        <v>90.70866141732283</v>
      </c>
      <c r="O264" s="22">
        <f>PRODUCT(F264-H264,100,1/H264)</f>
        <v>-94.951903966929009</v>
      </c>
      <c r="P264" s="22">
        <f>PRODUCT(H264-J264,100,1/J264)</f>
        <v>-38.752556237218812</v>
      </c>
      <c r="Q264" s="22"/>
    </row>
    <row r="265" spans="1:17" ht="26.4">
      <c r="A265" s="44">
        <v>260</v>
      </c>
      <c r="B265" s="45" t="s">
        <v>1022</v>
      </c>
      <c r="C265" s="46" t="s">
        <v>1023</v>
      </c>
      <c r="D265" s="23">
        <v>1194</v>
      </c>
      <c r="E265" s="22">
        <f t="shared" si="22"/>
        <v>3.497743589205776E-3</v>
      </c>
      <c r="F265" s="50"/>
      <c r="G265" s="49"/>
      <c r="H265" s="48"/>
      <c r="I265" s="49"/>
      <c r="J265" s="48">
        <v>720</v>
      </c>
      <c r="K265" s="49">
        <f>PRODUCT(J265,100,1/36913662)</f>
        <v>1.9504973524436561E-3</v>
      </c>
      <c r="L265" s="48"/>
      <c r="M265" s="49"/>
      <c r="N265" s="22"/>
      <c r="O265" s="22"/>
      <c r="P265" s="22">
        <f>PRODUCT(H265-J265,100,1/J265)</f>
        <v>-100</v>
      </c>
      <c r="Q265" s="22"/>
    </row>
    <row r="266" spans="1:17" ht="39.6">
      <c r="A266" s="44">
        <v>261</v>
      </c>
      <c r="B266" s="45" t="s">
        <v>298</v>
      </c>
      <c r="C266" s="46" t="s">
        <v>299</v>
      </c>
      <c r="D266" s="23">
        <v>1171</v>
      </c>
      <c r="E266" s="22">
        <f t="shared" si="22"/>
        <v>3.430366618894442E-3</v>
      </c>
      <c r="F266" s="47">
        <v>9900</v>
      </c>
      <c r="G266" s="22">
        <f>PRODUCT(F266,100,1/28835294)</f>
        <v>3.433292547667452E-2</v>
      </c>
      <c r="H266" s="47">
        <v>19234</v>
      </c>
      <c r="I266" s="22">
        <f>PRODUCT(H266,100,1/40299642)</f>
        <v>4.7727471127411006E-2</v>
      </c>
      <c r="J266" s="47">
        <v>27879</v>
      </c>
      <c r="K266" s="22">
        <f>PRODUCT(J266,100,1/36913662)</f>
        <v>7.5524882901078741E-2</v>
      </c>
      <c r="L266" s="47">
        <v>28830</v>
      </c>
      <c r="M266" s="22">
        <f>PRODUCT(L266,100,1/25742727)</f>
        <v>0.11199279703350774</v>
      </c>
      <c r="N266" s="22">
        <f>PRODUCT(D266-F266,100,1/F266)</f>
        <v>-88.171717171717177</v>
      </c>
      <c r="O266" s="22">
        <f>PRODUCT(F266-H266,100,1/H266)</f>
        <v>-48.52864718727254</v>
      </c>
      <c r="P266" s="22">
        <f>PRODUCT(H266-J266,100,1/J266)</f>
        <v>-31.009003192367015</v>
      </c>
      <c r="Q266" s="22">
        <f>PRODUCT(J266-L266,100,1/L266)</f>
        <v>-3.2986472424557749</v>
      </c>
    </row>
    <row r="267" spans="1:17" ht="26.4">
      <c r="A267" s="44">
        <v>262</v>
      </c>
      <c r="B267" s="45" t="s">
        <v>1024</v>
      </c>
      <c r="C267" s="46" t="s">
        <v>1025</v>
      </c>
      <c r="D267" s="23">
        <v>1130</v>
      </c>
      <c r="E267" s="22">
        <f t="shared" si="22"/>
        <v>3.3102598457307596E-3</v>
      </c>
      <c r="F267" s="47">
        <v>17316</v>
      </c>
      <c r="G267" s="22">
        <f>PRODUCT(F267,100,1/28835294)</f>
        <v>6.0051407833747072E-2</v>
      </c>
      <c r="H267" s="47"/>
      <c r="I267" s="22"/>
      <c r="J267" s="47"/>
      <c r="K267" s="22"/>
      <c r="L267" s="26"/>
      <c r="M267" s="22"/>
      <c r="N267" s="22">
        <f>PRODUCT(D267-F267,100,1/F267)</f>
        <v>-93.474243474243465</v>
      </c>
      <c r="O267" s="22"/>
      <c r="P267" s="22"/>
      <c r="Q267" s="22"/>
    </row>
    <row r="268" spans="1:17" ht="52.8">
      <c r="A268" s="44">
        <v>263</v>
      </c>
      <c r="B268" s="45" t="s">
        <v>480</v>
      </c>
      <c r="C268" s="46" t="s">
        <v>481</v>
      </c>
      <c r="D268" s="23">
        <v>1018</v>
      </c>
      <c r="E268" s="22">
        <f t="shared" si="22"/>
        <v>2.9821632946494805E-3</v>
      </c>
      <c r="F268" s="48"/>
      <c r="G268" s="49"/>
      <c r="H268" s="48"/>
      <c r="I268" s="49"/>
      <c r="J268" s="48">
        <v>86832</v>
      </c>
      <c r="K268" s="49">
        <f>PRODUCT(J268,100,1/36913662)</f>
        <v>0.23522998070470494</v>
      </c>
      <c r="L268" s="48"/>
      <c r="M268" s="49"/>
      <c r="N268" s="22"/>
      <c r="O268" s="22"/>
      <c r="P268" s="22">
        <f>PRODUCT(H268-J268,100,1/J268)</f>
        <v>-100</v>
      </c>
      <c r="Q268" s="22"/>
    </row>
    <row r="269" spans="1:17" ht="39.6">
      <c r="A269" s="44">
        <v>264</v>
      </c>
      <c r="B269" s="45" t="s">
        <v>212</v>
      </c>
      <c r="C269" s="46" t="s">
        <v>213</v>
      </c>
      <c r="D269" s="23">
        <v>1015</v>
      </c>
      <c r="E269" s="22">
        <f t="shared" si="22"/>
        <v>2.9733749941740894E-3</v>
      </c>
      <c r="F269" s="47">
        <v>373651</v>
      </c>
      <c r="G269" s="22">
        <f>PRODUCT(F269,100,1/28835294)</f>
        <v>1.2958113067964558</v>
      </c>
      <c r="H269" s="47">
        <v>1918218</v>
      </c>
      <c r="I269" s="22">
        <f>PRODUCT(H269,100,1/40299642)</f>
        <v>4.7598884377186277</v>
      </c>
      <c r="J269" s="47">
        <v>1935099</v>
      </c>
      <c r="K269" s="22">
        <f>PRODUCT(J269,100,1/36913662)</f>
        <v>5.2422298280782869</v>
      </c>
      <c r="L269" s="47">
        <v>89491</v>
      </c>
      <c r="M269" s="22">
        <f>PRODUCT(L269,100,1/25742727)</f>
        <v>0.34763605269946729</v>
      </c>
      <c r="N269" s="22">
        <f>PRODUCT(D269-F269,100,1/F269)</f>
        <v>-99.728356139820306</v>
      </c>
      <c r="O269" s="22">
        <f>PRODUCT(F269-H269,100,1/H269)</f>
        <v>-80.520931406127985</v>
      </c>
      <c r="P269" s="22">
        <f>PRODUCT(H269-J269,100,1/J269)</f>
        <v>-0.87235846848145759</v>
      </c>
      <c r="Q269" s="22">
        <f>PRODUCT(J269-L269,100,1/L269)</f>
        <v>2062.3392296432044</v>
      </c>
    </row>
    <row r="270" spans="1:17" ht="52.8">
      <c r="A270" s="44">
        <v>265</v>
      </c>
      <c r="B270" s="45" t="s">
        <v>1026</v>
      </c>
      <c r="C270" s="46" t="s">
        <v>1027</v>
      </c>
      <c r="D270" s="23">
        <v>988</v>
      </c>
      <c r="E270" s="22">
        <f t="shared" si="22"/>
        <v>2.8942802898955667E-3</v>
      </c>
      <c r="F270" s="48"/>
      <c r="G270" s="49"/>
      <c r="H270" s="48">
        <v>914</v>
      </c>
      <c r="I270" s="49">
        <f>PRODUCT(H270,100,1/40299642)</f>
        <v>2.2680102220262897E-3</v>
      </c>
      <c r="J270" s="48">
        <v>56714</v>
      </c>
      <c r="K270" s="49">
        <f>PRODUCT(J270,100,1/36913662)</f>
        <v>0.15363959284234655</v>
      </c>
      <c r="L270" s="50"/>
      <c r="M270" s="49"/>
      <c r="N270" s="22"/>
      <c r="O270" s="22">
        <f>PRODUCT(F270-H270,100,1/H270)</f>
        <v>-100</v>
      </c>
      <c r="P270" s="22">
        <f>PRODUCT(H270-J270,100,1/J270)</f>
        <v>-98.388404979370179</v>
      </c>
      <c r="Q270" s="22"/>
    </row>
    <row r="271" spans="1:17">
      <c r="A271" s="44">
        <v>266</v>
      </c>
      <c r="B271" s="45" t="s">
        <v>932</v>
      </c>
      <c r="C271" s="46" t="s">
        <v>933</v>
      </c>
      <c r="D271" s="23">
        <v>946</v>
      </c>
      <c r="E271" s="22">
        <f t="shared" si="22"/>
        <v>2.7712440832400871E-3</v>
      </c>
      <c r="F271" s="47">
        <v>14837</v>
      </c>
      <c r="G271" s="22">
        <f>PRODUCT(F271,100,1/28835294)</f>
        <v>5.1454304575496955E-2</v>
      </c>
      <c r="H271" s="47"/>
      <c r="I271" s="22"/>
      <c r="J271" s="47">
        <v>711</v>
      </c>
      <c r="K271" s="22">
        <f>PRODUCT(J271,100,1/36913662)</f>
        <v>1.9261161355381103E-3</v>
      </c>
      <c r="L271" s="26"/>
      <c r="M271" s="22"/>
      <c r="N271" s="22">
        <f>PRODUCT(D271-F271,100,1/F271)</f>
        <v>-93.624047988137761</v>
      </c>
      <c r="O271" s="22"/>
      <c r="P271" s="22">
        <f>PRODUCT(H271-J271,100,1/J271)</f>
        <v>-100</v>
      </c>
      <c r="Q271" s="22"/>
    </row>
    <row r="272" spans="1:17" ht="39.6">
      <c r="A272" s="44">
        <v>267</v>
      </c>
      <c r="B272" s="45" t="s">
        <v>618</v>
      </c>
      <c r="C272" s="46" t="s">
        <v>619</v>
      </c>
      <c r="D272" s="23">
        <v>933</v>
      </c>
      <c r="E272" s="22">
        <f t="shared" si="22"/>
        <v>2.7331614478467246E-3</v>
      </c>
      <c r="F272" s="47">
        <v>94079</v>
      </c>
      <c r="G272" s="22">
        <f>PRODUCT(F272,100,1/28835294)</f>
        <v>0.3262633632242487</v>
      </c>
      <c r="H272" s="47">
        <v>705</v>
      </c>
      <c r="I272" s="22">
        <f>PRODUCT(H272,100,1/40299642)</f>
        <v>1.7493951931384403E-3</v>
      </c>
      <c r="J272" s="47">
        <v>14881</v>
      </c>
      <c r="K272" s="22">
        <f>PRODUCT(J272,100,1/36913662)</f>
        <v>4.0312987641269511E-2</v>
      </c>
      <c r="L272" s="47">
        <v>4981</v>
      </c>
      <c r="M272" s="22">
        <f>PRODUCT(L272,100,1/25742727)</f>
        <v>1.9349154423305658E-2</v>
      </c>
      <c r="N272" s="22">
        <f>PRODUCT(D272-F272,100,1/F272)</f>
        <v>-99.008280275087969</v>
      </c>
      <c r="O272" s="22">
        <f>PRODUCT(F272-H272,100,1/H272)</f>
        <v>13244.5390070922</v>
      </c>
      <c r="P272" s="22">
        <f>PRODUCT(H272-J272,100,1/J272)</f>
        <v>-95.262415160271487</v>
      </c>
      <c r="Q272" s="22">
        <f>PRODUCT(J272-L272,100,1/L272)</f>
        <v>198.75527002609917</v>
      </c>
    </row>
    <row r="273" spans="1:17" ht="39.6">
      <c r="A273" s="44">
        <v>268</v>
      </c>
      <c r="B273" s="45" t="s">
        <v>794</v>
      </c>
      <c r="C273" s="46" t="s">
        <v>795</v>
      </c>
      <c r="D273" s="23">
        <v>923</v>
      </c>
      <c r="E273" s="22">
        <f t="shared" si="22"/>
        <v>2.7038671129287531E-3</v>
      </c>
      <c r="F273" s="48"/>
      <c r="G273" s="49"/>
      <c r="H273" s="48">
        <v>1514</v>
      </c>
      <c r="I273" s="49">
        <f>PRODUCT(H273,100,1/40299642)</f>
        <v>3.7568571949100687E-3</v>
      </c>
      <c r="J273" s="48"/>
      <c r="K273" s="49"/>
      <c r="L273" s="48">
        <v>39424</v>
      </c>
      <c r="M273" s="49">
        <f>PRODUCT(L273,100,1/25742727)</f>
        <v>0.15314616823617791</v>
      </c>
      <c r="N273" s="22"/>
      <c r="O273" s="22">
        <f>PRODUCT(F273-H273,100,1/H273)</f>
        <v>-100</v>
      </c>
      <c r="P273" s="22"/>
      <c r="Q273" s="22">
        <f>PRODUCT(J273-L273,100,1/L273)</f>
        <v>-100</v>
      </c>
    </row>
    <row r="274" spans="1:17" ht="39.6">
      <c r="A274" s="44">
        <v>269</v>
      </c>
      <c r="B274" s="45" t="s">
        <v>1028</v>
      </c>
      <c r="C274" s="46" t="s">
        <v>1029</v>
      </c>
      <c r="D274" s="23">
        <v>880</v>
      </c>
      <c r="E274" s="22">
        <f t="shared" si="22"/>
        <v>2.5779014727814764E-3</v>
      </c>
      <c r="F274" s="47">
        <v>11412</v>
      </c>
      <c r="G274" s="22">
        <f>PRODUCT(F274,100,1/28835294)</f>
        <v>3.9576499549475723E-2</v>
      </c>
      <c r="H274" s="47">
        <v>4495</v>
      </c>
      <c r="I274" s="22">
        <f>PRODUCT(H274,100,1/40299642)</f>
        <v>1.1153945238520977E-2</v>
      </c>
      <c r="J274" s="47">
        <v>7629</v>
      </c>
      <c r="K274" s="22">
        <f>PRODUCT(J274,100,1/36913662)</f>
        <v>2.0667144863600908E-2</v>
      </c>
      <c r="L274" s="47"/>
      <c r="M274" s="22"/>
      <c r="N274" s="22">
        <f>PRODUCT(D274-F274,100,1/F274)</f>
        <v>-92.28881878724151</v>
      </c>
      <c r="O274" s="22">
        <f>PRODUCT(F274-H274,100,1/H274)</f>
        <v>153.88209121245831</v>
      </c>
      <c r="P274" s="22">
        <f>PRODUCT(H274-J274,100,1/J274)</f>
        <v>-41.080089133569274</v>
      </c>
      <c r="Q274" s="22"/>
    </row>
    <row r="275" spans="1:17" ht="52.8">
      <c r="A275" s="44">
        <v>270</v>
      </c>
      <c r="B275" s="45" t="s">
        <v>630</v>
      </c>
      <c r="C275" s="46" t="s">
        <v>631</v>
      </c>
      <c r="D275" s="23">
        <v>873</v>
      </c>
      <c r="E275" s="22">
        <f t="shared" si="22"/>
        <v>2.5573954383388965E-3</v>
      </c>
      <c r="F275" s="48"/>
      <c r="G275" s="49"/>
      <c r="H275" s="48">
        <v>11253</v>
      </c>
      <c r="I275" s="49">
        <f>PRODUCT(H275,100,1/40299642)</f>
        <v>2.7923324976435272E-2</v>
      </c>
      <c r="J275" s="48"/>
      <c r="K275" s="49"/>
      <c r="L275" s="48">
        <v>7037</v>
      </c>
      <c r="M275" s="49">
        <f>PRODUCT(L275,100,1/25742727)</f>
        <v>2.7335876265168021E-2</v>
      </c>
      <c r="N275" s="22"/>
      <c r="O275" s="22">
        <f>PRODUCT(F275-H275,100,1/H275)</f>
        <v>-100</v>
      </c>
      <c r="P275" s="22"/>
      <c r="Q275" s="22">
        <f>PRODUCT(J275-L275,100,1/L275)</f>
        <v>-100</v>
      </c>
    </row>
    <row r="276" spans="1:17">
      <c r="A276" s="44">
        <v>271</v>
      </c>
      <c r="B276" s="51" t="s">
        <v>1030</v>
      </c>
      <c r="C276" s="52" t="s">
        <v>1031</v>
      </c>
      <c r="D276" s="23">
        <v>823</v>
      </c>
      <c r="E276" s="22">
        <f t="shared" si="22"/>
        <v>2.4109237637490399E-3</v>
      </c>
      <c r="F276" s="47"/>
      <c r="G276" s="22"/>
      <c r="H276" s="47"/>
      <c r="I276" s="22"/>
      <c r="J276" s="47"/>
      <c r="K276" s="22"/>
      <c r="L276" s="47"/>
      <c r="M276" s="22"/>
      <c r="N276" s="22"/>
      <c r="O276" s="22"/>
      <c r="P276" s="22"/>
      <c r="Q276" s="22"/>
    </row>
    <row r="277" spans="1:17" ht="52.8">
      <c r="A277" s="44">
        <v>272</v>
      </c>
      <c r="B277" s="45" t="s">
        <v>190</v>
      </c>
      <c r="C277" s="46" t="s">
        <v>191</v>
      </c>
      <c r="D277" s="23">
        <v>817</v>
      </c>
      <c r="E277" s="22">
        <f t="shared" si="22"/>
        <v>2.3933471627982572E-3</v>
      </c>
      <c r="F277" s="47">
        <v>2740</v>
      </c>
      <c r="G277" s="22">
        <f>PRODUCT(F277,100,1/28835294)</f>
        <v>9.5022440208169887E-3</v>
      </c>
      <c r="H277" s="47"/>
      <c r="I277" s="22"/>
      <c r="J277" s="47">
        <v>4718</v>
      </c>
      <c r="K277" s="22">
        <f>PRODUCT(J277,100,1/36913662)</f>
        <v>1.2781175706707179E-2</v>
      </c>
      <c r="L277" s="47">
        <v>2371</v>
      </c>
      <c r="M277" s="22">
        <f>PRODUCT(L277,100,1/25742727)</f>
        <v>9.2103684275562561E-3</v>
      </c>
      <c r="N277" s="22">
        <f>PRODUCT(D277-F277,100,1/F277)</f>
        <v>-70.18248175182481</v>
      </c>
      <c r="O277" s="22"/>
      <c r="P277" s="22">
        <f>PRODUCT(H277-J277,100,1/J277)</f>
        <v>-100</v>
      </c>
      <c r="Q277" s="22">
        <f>PRODUCT(J277-L277,100,1/L277)</f>
        <v>98.987768873892875</v>
      </c>
    </row>
    <row r="278" spans="1:17" ht="52.8">
      <c r="A278" s="44">
        <v>273</v>
      </c>
      <c r="B278" s="45" t="s">
        <v>1032</v>
      </c>
      <c r="C278" s="46" t="s">
        <v>1033</v>
      </c>
      <c r="D278" s="23">
        <v>682</v>
      </c>
      <c r="E278" s="22">
        <f t="shared" si="22"/>
        <v>1.9978736414056441E-3</v>
      </c>
      <c r="F278" s="48"/>
      <c r="G278" s="49"/>
      <c r="H278" s="48">
        <v>48868</v>
      </c>
      <c r="I278" s="49">
        <f>PRODUCT(H278,100,1/40299642)</f>
        <v>0.12126162311814084</v>
      </c>
      <c r="J278" s="48"/>
      <c r="K278" s="49"/>
      <c r="L278" s="50"/>
      <c r="M278" s="49"/>
      <c r="N278" s="22"/>
      <c r="O278" s="22">
        <f>PRODUCT(F278-H278,100,1/H278)</f>
        <v>-100</v>
      </c>
      <c r="P278" s="22"/>
      <c r="Q278" s="22"/>
    </row>
    <row r="279" spans="1:17" ht="52.8">
      <c r="A279" s="44">
        <v>274</v>
      </c>
      <c r="B279" s="45" t="s">
        <v>1034</v>
      </c>
      <c r="C279" s="46" t="s">
        <v>1035</v>
      </c>
      <c r="D279" s="23">
        <v>658</v>
      </c>
      <c r="E279" s="22">
        <f t="shared" si="22"/>
        <v>1.927567237602513E-3</v>
      </c>
      <c r="F279" s="47">
        <v>13532</v>
      </c>
      <c r="G279" s="22">
        <f>PRODUCT(F279,100,1/28835294)</f>
        <v>4.6928600762662587E-2</v>
      </c>
      <c r="H279" s="47"/>
      <c r="I279" s="22"/>
      <c r="J279" s="47"/>
      <c r="K279" s="22"/>
      <c r="L279" s="47"/>
      <c r="M279" s="22"/>
      <c r="N279" s="22">
        <f>PRODUCT(D279-F279,100,1/F279)</f>
        <v>-95.137451965710909</v>
      </c>
      <c r="O279" s="22"/>
      <c r="P279" s="22"/>
      <c r="Q279" s="22"/>
    </row>
    <row r="280" spans="1:17">
      <c r="A280" s="44">
        <v>275</v>
      </c>
      <c r="B280" s="51" t="s">
        <v>1036</v>
      </c>
      <c r="C280" s="52" t="s">
        <v>1037</v>
      </c>
      <c r="D280" s="23">
        <v>627</v>
      </c>
      <c r="E280" s="22">
        <f t="shared" si="22"/>
        <v>1.836754799356802E-3</v>
      </c>
      <c r="F280" s="47"/>
      <c r="G280" s="22"/>
      <c r="H280" s="47"/>
      <c r="I280" s="22"/>
      <c r="J280" s="47"/>
      <c r="K280" s="22"/>
      <c r="L280" s="47"/>
      <c r="M280" s="22"/>
      <c r="N280" s="22"/>
      <c r="O280" s="22"/>
      <c r="P280" s="22"/>
      <c r="Q280" s="22"/>
    </row>
    <row r="281" spans="1:17" ht="52.8">
      <c r="A281" s="44">
        <v>276</v>
      </c>
      <c r="B281" s="45" t="s">
        <v>580</v>
      </c>
      <c r="C281" s="46" t="s">
        <v>581</v>
      </c>
      <c r="D281" s="23">
        <v>605</v>
      </c>
      <c r="E281" s="22">
        <f t="shared" si="22"/>
        <v>1.772307262537265E-3</v>
      </c>
      <c r="F281" s="47">
        <v>3678</v>
      </c>
      <c r="G281" s="22">
        <f>PRODUCT(F281,100,1/28835294)</f>
        <v>1.275520201042514E-2</v>
      </c>
      <c r="H281" s="47">
        <v>5803</v>
      </c>
      <c r="I281" s="22">
        <f>PRODUCT(H281,100,1/40299642)</f>
        <v>1.4399631639407615E-2</v>
      </c>
      <c r="J281" s="47">
        <v>6587</v>
      </c>
      <c r="K281" s="22">
        <f>PRODUCT(J281,100,1/36913662)</f>
        <v>1.7844341750758837E-2</v>
      </c>
      <c r="L281" s="47">
        <v>8689</v>
      </c>
      <c r="M281" s="22">
        <f>PRODUCT(L281,100,1/25742727)</f>
        <v>3.3753222803473773E-2</v>
      </c>
      <c r="N281" s="22">
        <f>PRODUCT(D281-F281,100,1/F281)</f>
        <v>-83.550842849374646</v>
      </c>
      <c r="O281" s="22">
        <f>PRODUCT(F281-H281,100,1/H281)</f>
        <v>-36.618990177494396</v>
      </c>
      <c r="P281" s="22">
        <f>PRODUCT(H281-J281,100,1/J281)</f>
        <v>-11.902231668437832</v>
      </c>
      <c r="Q281" s="22">
        <f>PRODUCT(J281-L281,100,1/L281)</f>
        <v>-24.191506502474393</v>
      </c>
    </row>
    <row r="282" spans="1:17" ht="26.4">
      <c r="A282" s="44">
        <v>277</v>
      </c>
      <c r="B282" s="45" t="s">
        <v>606</v>
      </c>
      <c r="C282" s="46" t="s">
        <v>607</v>
      </c>
      <c r="D282" s="23">
        <v>514</v>
      </c>
      <c r="E282" s="22">
        <f t="shared" si="22"/>
        <v>1.505728814783726E-3</v>
      </c>
      <c r="F282" s="48"/>
      <c r="G282" s="49"/>
      <c r="H282" s="48"/>
      <c r="I282" s="49"/>
      <c r="J282" s="48"/>
      <c r="K282" s="49"/>
      <c r="L282" s="48">
        <v>26573</v>
      </c>
      <c r="M282" s="49">
        <f>PRODUCT(L282,100,1/25742727)</f>
        <v>0.10322527213220262</v>
      </c>
      <c r="N282" s="22"/>
      <c r="O282" s="22"/>
      <c r="P282" s="22"/>
      <c r="Q282" s="22">
        <f>PRODUCT(J282-L282,100,1/L282)</f>
        <v>-99.999999999999986</v>
      </c>
    </row>
    <row r="283" spans="1:17" ht="52.8">
      <c r="A283" s="44">
        <v>278</v>
      </c>
      <c r="B283" s="45" t="s">
        <v>242</v>
      </c>
      <c r="C283" s="46" t="s">
        <v>243</v>
      </c>
      <c r="D283" s="23">
        <v>429</v>
      </c>
      <c r="E283" s="22">
        <f t="shared" si="22"/>
        <v>1.2567269679809698E-3</v>
      </c>
      <c r="F283" s="47">
        <v>6938</v>
      </c>
      <c r="G283" s="22">
        <f t="shared" ref="G283:G289" si="23">PRODUCT(F283,100,1/28835294)</f>
        <v>2.4060791611835136E-2</v>
      </c>
      <c r="H283" s="47">
        <v>22572</v>
      </c>
      <c r="I283" s="22">
        <f>PRODUCT(H283,100,1/40299642)</f>
        <v>5.6010423119887763E-2</v>
      </c>
      <c r="J283" s="47"/>
      <c r="K283" s="22"/>
      <c r="L283" s="47"/>
      <c r="M283" s="22"/>
      <c r="N283" s="22">
        <f>PRODUCT(D283-F283,100,1/F283)</f>
        <v>-93.816661862208136</v>
      </c>
      <c r="O283" s="22">
        <f>PRODUCT(F283-H283,100,1/H283)</f>
        <v>-69.262803473329782</v>
      </c>
      <c r="P283" s="22"/>
      <c r="Q283" s="22"/>
    </row>
    <row r="284" spans="1:17" ht="52.8">
      <c r="A284" s="44">
        <v>279</v>
      </c>
      <c r="B284" s="45" t="s">
        <v>1038</v>
      </c>
      <c r="C284" s="46" t="s">
        <v>1039</v>
      </c>
      <c r="D284" s="23">
        <v>375</v>
      </c>
      <c r="E284" s="22">
        <f t="shared" si="22"/>
        <v>1.0985375594239246E-3</v>
      </c>
      <c r="F284" s="47">
        <v>418</v>
      </c>
      <c r="G284" s="22">
        <f t="shared" si="23"/>
        <v>1.4496124090151465E-3</v>
      </c>
      <c r="H284" s="47"/>
      <c r="I284" s="22"/>
      <c r="J284" s="47"/>
      <c r="K284" s="22"/>
      <c r="L284" s="47"/>
      <c r="M284" s="22"/>
      <c r="N284" s="22">
        <f>PRODUCT(D284-F284,100,1/F284)</f>
        <v>-10.287081339712918</v>
      </c>
      <c r="O284" s="22"/>
      <c r="P284" s="22"/>
      <c r="Q284" s="22"/>
    </row>
    <row r="285" spans="1:17" ht="39.6">
      <c r="A285" s="44">
        <v>280</v>
      </c>
      <c r="B285" s="45" t="s">
        <v>330</v>
      </c>
      <c r="C285" s="46" t="s">
        <v>331</v>
      </c>
      <c r="D285" s="23">
        <v>357</v>
      </c>
      <c r="E285" s="22">
        <f t="shared" si="22"/>
        <v>1.0458077565715762E-3</v>
      </c>
      <c r="F285" s="47">
        <v>63395</v>
      </c>
      <c r="G285" s="22">
        <f t="shared" si="23"/>
        <v>0.21985210208017994</v>
      </c>
      <c r="H285" s="47">
        <v>8043</v>
      </c>
      <c r="I285" s="22">
        <f>PRODUCT(H285,100,1/40299642)</f>
        <v>1.9957993671507055E-2</v>
      </c>
      <c r="J285" s="47"/>
      <c r="K285" s="22"/>
      <c r="L285" s="47">
        <v>451</v>
      </c>
      <c r="M285" s="22">
        <f>PRODUCT(L285,100,1/25742727)</f>
        <v>1.7519511433268121E-3</v>
      </c>
      <c r="N285" s="22">
        <f>PRODUCT(D285-F285,100,1/F285)</f>
        <v>-99.436864106002048</v>
      </c>
      <c r="O285" s="22">
        <f>PRODUCT(F285-H285,100,1/H285)</f>
        <v>688.20092005470588</v>
      </c>
      <c r="P285" s="22"/>
      <c r="Q285" s="22">
        <f>PRODUCT(J285-L285,100,1/L285)</f>
        <v>-100</v>
      </c>
    </row>
    <row r="286" spans="1:17" ht="26.4">
      <c r="A286" s="44">
        <v>281</v>
      </c>
      <c r="B286" s="45" t="s">
        <v>1040</v>
      </c>
      <c r="C286" s="46" t="s">
        <v>1041</v>
      </c>
      <c r="D286" s="23">
        <v>350</v>
      </c>
      <c r="E286" s="22">
        <f t="shared" si="22"/>
        <v>1.0253017221289963E-3</v>
      </c>
      <c r="F286" s="47">
        <v>54680</v>
      </c>
      <c r="G286" s="22">
        <f t="shared" si="23"/>
        <v>0.18962872374389525</v>
      </c>
      <c r="H286" s="47">
        <v>95948</v>
      </c>
      <c r="I286" s="22">
        <f>PRODUCT(H286,100,1/40299642)</f>
        <v>0.23808648225708803</v>
      </c>
      <c r="J286" s="47">
        <v>36368</v>
      </c>
      <c r="K286" s="22">
        <f>PRODUCT(J286,100,1/36913662)</f>
        <v>9.8521788491209558E-2</v>
      </c>
      <c r="L286" s="47"/>
      <c r="M286" s="22"/>
      <c r="N286" s="22">
        <f>PRODUCT(D286-F286,100,1/F286)</f>
        <v>-99.359912216532564</v>
      </c>
      <c r="O286" s="22">
        <f>PRODUCT(F286-H286,100,1/H286)</f>
        <v>-43.010797515320803</v>
      </c>
      <c r="P286" s="22">
        <f>PRODUCT(H286-J286,100,1/J286)</f>
        <v>163.82534095908491</v>
      </c>
      <c r="Q286" s="22"/>
    </row>
    <row r="287" spans="1:17" ht="39.6">
      <c r="A287" s="44">
        <v>282</v>
      </c>
      <c r="B287" s="45" t="s">
        <v>1042</v>
      </c>
      <c r="C287" s="46" t="s">
        <v>1043</v>
      </c>
      <c r="D287" s="23">
        <v>330</v>
      </c>
      <c r="E287" s="22">
        <f t="shared" si="22"/>
        <v>9.6671305229305369E-4</v>
      </c>
      <c r="F287" s="47">
        <v>5184</v>
      </c>
      <c r="G287" s="22">
        <f t="shared" si="23"/>
        <v>1.7977968249604112E-2</v>
      </c>
      <c r="H287" s="47">
        <v>120</v>
      </c>
      <c r="I287" s="22">
        <f>PRODUCT(H287,100,1/40299642)</f>
        <v>2.9776939457675579E-4</v>
      </c>
      <c r="J287" s="47">
        <v>1082</v>
      </c>
      <c r="K287" s="22">
        <f>PRODUCT(J287,100,1/36913662)</f>
        <v>2.9311640768667165E-3</v>
      </c>
      <c r="L287" s="26"/>
      <c r="M287" s="22"/>
      <c r="N287" s="22">
        <f>PRODUCT(D287-F287,100,1/F287)</f>
        <v>-93.634259259259252</v>
      </c>
      <c r="O287" s="22">
        <f>PRODUCT(F287-H287,100,1/H287)</f>
        <v>4220</v>
      </c>
      <c r="P287" s="22">
        <f>PRODUCT(H287-J287,100,1/J287)</f>
        <v>-88.909426987060996</v>
      </c>
      <c r="Q287" s="22"/>
    </row>
    <row r="288" spans="1:17" ht="26.4">
      <c r="A288" s="44">
        <v>283</v>
      </c>
      <c r="B288" s="45" t="s">
        <v>1044</v>
      </c>
      <c r="C288" s="46" t="s">
        <v>1045</v>
      </c>
      <c r="D288" s="23">
        <v>329</v>
      </c>
      <c r="E288" s="22">
        <f t="shared" si="22"/>
        <v>9.637836188012565E-4</v>
      </c>
      <c r="F288" s="47">
        <v>19101</v>
      </c>
      <c r="G288" s="22">
        <f t="shared" si="23"/>
        <v>6.6241738336359601E-2</v>
      </c>
      <c r="H288" s="47">
        <v>20833</v>
      </c>
      <c r="I288" s="22">
        <f>PRODUCT(H288,100,1/40299642)</f>
        <v>5.1695248310146276E-2</v>
      </c>
      <c r="J288" s="47">
        <v>10117</v>
      </c>
      <c r="K288" s="22">
        <f>PRODUCT(J288,100,1/36913662)</f>
        <v>2.7407196825933986E-2</v>
      </c>
      <c r="L288" s="47">
        <v>21901</v>
      </c>
      <c r="M288" s="22">
        <f>PRODUCT(L288,100,1/25742727)</f>
        <v>8.5076456740577636E-2</v>
      </c>
      <c r="N288" s="22">
        <f>PRODUCT(D288-F288,100,1/F288)</f>
        <v>-98.277577090204701</v>
      </c>
      <c r="O288" s="22">
        <f>PRODUCT(F288-H288,100,1/H288)</f>
        <v>-8.3137330197283159</v>
      </c>
      <c r="P288" s="22">
        <f>PRODUCT(H288-J288,100,1/J288)</f>
        <v>105.92072748838588</v>
      </c>
      <c r="Q288" s="22">
        <f>PRODUCT(J288-L288,100,1/L288)</f>
        <v>-53.805762293959184</v>
      </c>
    </row>
    <row r="289" spans="1:17" ht="52.8">
      <c r="A289" s="44">
        <v>284</v>
      </c>
      <c r="B289" s="45" t="s">
        <v>1046</v>
      </c>
      <c r="C289" s="46" t="s">
        <v>1047</v>
      </c>
      <c r="D289" s="23">
        <v>306</v>
      </c>
      <c r="E289" s="22">
        <f t="shared" si="22"/>
        <v>8.9640664848992244E-4</v>
      </c>
      <c r="F289" s="47">
        <v>28012</v>
      </c>
      <c r="G289" s="22">
        <f t="shared" si="23"/>
        <v>9.7144839237637046E-2</v>
      </c>
      <c r="H289" s="47">
        <v>90962</v>
      </c>
      <c r="I289" s="22">
        <f>PRODUCT(H289,100,1/40299642)</f>
        <v>0.22571416391242383</v>
      </c>
      <c r="J289" s="47">
        <v>4290</v>
      </c>
      <c r="K289" s="22">
        <f>PRODUCT(J289,100,1/36913662)</f>
        <v>1.1621713391643451E-2</v>
      </c>
      <c r="L289" s="47">
        <v>2122</v>
      </c>
      <c r="M289" s="22">
        <f>PRODUCT(L289,100,1/25742727)</f>
        <v>8.2431049360077498E-3</v>
      </c>
      <c r="N289" s="22">
        <f>PRODUCT(D289-F289,100,1/F289)</f>
        <v>-98.907611023846911</v>
      </c>
      <c r="O289" s="22">
        <f>PRODUCT(F289-H289,100,1/H289)</f>
        <v>-69.204722851300545</v>
      </c>
      <c r="P289" s="22">
        <f>PRODUCT(H289-J289,100,1/J289)</f>
        <v>2020.3263403263404</v>
      </c>
      <c r="Q289" s="22">
        <f>PRODUCT(J289-L289,100,1/L289)</f>
        <v>102.16776625824693</v>
      </c>
    </row>
    <row r="290" spans="1:17">
      <c r="A290" s="44">
        <v>285</v>
      </c>
      <c r="B290" s="51" t="s">
        <v>1048</v>
      </c>
      <c r="C290" s="52" t="s">
        <v>1049</v>
      </c>
      <c r="D290" s="23">
        <v>296</v>
      </c>
      <c r="E290" s="22">
        <f t="shared" si="22"/>
        <v>8.6711231357195113E-4</v>
      </c>
      <c r="F290" s="48"/>
      <c r="G290" s="49"/>
      <c r="H290" s="48"/>
      <c r="I290" s="49"/>
      <c r="J290" s="48"/>
      <c r="K290" s="49"/>
      <c r="L290" s="50"/>
      <c r="M290" s="49"/>
      <c r="N290" s="22"/>
      <c r="O290" s="22"/>
      <c r="P290" s="22"/>
      <c r="Q290" s="22"/>
    </row>
    <row r="291" spans="1:17">
      <c r="A291" s="44">
        <v>286</v>
      </c>
      <c r="B291" s="45" t="s">
        <v>1050</v>
      </c>
      <c r="C291" s="46" t="s">
        <v>1051</v>
      </c>
      <c r="D291" s="23">
        <v>278</v>
      </c>
      <c r="E291" s="22">
        <f t="shared" si="22"/>
        <v>8.1438251071960278E-4</v>
      </c>
      <c r="F291" s="48"/>
      <c r="G291" s="49"/>
      <c r="H291" s="48">
        <v>143</v>
      </c>
      <c r="I291" s="49">
        <f>PRODUCT(H291,100,1/40299642)</f>
        <v>3.54841861870634E-4</v>
      </c>
      <c r="J291" s="48">
        <v>3002</v>
      </c>
      <c r="K291" s="49">
        <f>PRODUCT(J291,100,1/36913662)</f>
        <v>8.1324903500497991E-3</v>
      </c>
      <c r="L291" s="48"/>
      <c r="M291" s="49"/>
      <c r="N291" s="22"/>
      <c r="O291" s="22">
        <f>PRODUCT(F291-H291,100,1/H291)</f>
        <v>-100</v>
      </c>
      <c r="P291" s="22">
        <f>PRODUCT(H291-J291,100,1/J291)</f>
        <v>-95.236508994003998</v>
      </c>
      <c r="Q291" s="22"/>
    </row>
    <row r="292" spans="1:17">
      <c r="A292" s="44">
        <v>287</v>
      </c>
      <c r="B292" s="51" t="s">
        <v>1052</v>
      </c>
      <c r="C292" s="52" t="s">
        <v>1053</v>
      </c>
      <c r="D292" s="23">
        <v>271</v>
      </c>
      <c r="E292" s="22">
        <f t="shared" si="22"/>
        <v>7.9387647627702281E-4</v>
      </c>
      <c r="F292" s="48"/>
      <c r="G292" s="49"/>
      <c r="H292" s="48"/>
      <c r="I292" s="49"/>
      <c r="J292" s="48"/>
      <c r="K292" s="49"/>
      <c r="L292" s="48"/>
      <c r="M292" s="49"/>
      <c r="N292" s="22"/>
      <c r="O292" s="22"/>
      <c r="P292" s="22"/>
      <c r="Q292" s="22"/>
    </row>
    <row r="293" spans="1:17" ht="39.6">
      <c r="A293" s="44">
        <v>288</v>
      </c>
      <c r="B293" s="45" t="s">
        <v>378</v>
      </c>
      <c r="C293" s="46" t="s">
        <v>379</v>
      </c>
      <c r="D293" s="23">
        <v>266</v>
      </c>
      <c r="E293" s="22">
        <f t="shared" si="22"/>
        <v>7.7922930881803721E-4</v>
      </c>
      <c r="F293" s="47">
        <v>205</v>
      </c>
      <c r="G293" s="22">
        <f>PRODUCT(F293,100,1/28835294)</f>
        <v>7.1093431542608855E-4</v>
      </c>
      <c r="H293" s="47">
        <v>341</v>
      </c>
      <c r="I293" s="22">
        <f>PRODUCT(H293,100,1/40299642)</f>
        <v>8.4616136292228099E-4</v>
      </c>
      <c r="J293" s="47"/>
      <c r="K293" s="22"/>
      <c r="L293" s="47"/>
      <c r="M293" s="22"/>
      <c r="N293" s="22">
        <f>PRODUCT(D293-F293,100,1/F293)</f>
        <v>29.756097560975611</v>
      </c>
      <c r="O293" s="22">
        <f>PRODUCT(F293-H293,100,1/H293)</f>
        <v>-39.882697947214076</v>
      </c>
      <c r="P293" s="22"/>
      <c r="Q293" s="22"/>
    </row>
    <row r="294" spans="1:17" ht="39.6">
      <c r="A294" s="44">
        <v>289</v>
      </c>
      <c r="B294" s="45" t="s">
        <v>903</v>
      </c>
      <c r="C294" s="46" t="s">
        <v>904</v>
      </c>
      <c r="D294" s="23">
        <v>250</v>
      </c>
      <c r="E294" s="22">
        <f t="shared" si="22"/>
        <v>7.3235837294928312E-4</v>
      </c>
      <c r="F294" s="48"/>
      <c r="G294" s="49"/>
      <c r="H294" s="48">
        <v>745</v>
      </c>
      <c r="I294" s="49">
        <f>PRODUCT(H294,100,1/40299642)</f>
        <v>1.8486516579973588E-3</v>
      </c>
      <c r="J294" s="48"/>
      <c r="K294" s="49"/>
      <c r="L294" s="48"/>
      <c r="M294" s="49"/>
      <c r="N294" s="22"/>
      <c r="O294" s="22">
        <f>PRODUCT(F294-H294,100,1/H294)</f>
        <v>-100</v>
      </c>
      <c r="P294" s="22"/>
      <c r="Q294" s="22"/>
    </row>
    <row r="295" spans="1:17" ht="39.6">
      <c r="A295" s="44">
        <v>290</v>
      </c>
      <c r="B295" s="45" t="s">
        <v>1054</v>
      </c>
      <c r="C295" s="46" t="s">
        <v>1055</v>
      </c>
      <c r="D295" s="23">
        <v>238</v>
      </c>
      <c r="E295" s="22">
        <f t="shared" si="22"/>
        <v>6.9720517104771744E-4</v>
      </c>
      <c r="F295" s="47">
        <v>39586</v>
      </c>
      <c r="G295" s="22">
        <f>PRODUCT(F295,100,1/28835294)</f>
        <v>0.13728315029491289</v>
      </c>
      <c r="H295" s="47">
        <v>62722</v>
      </c>
      <c r="I295" s="22">
        <f>PRODUCT(H295,100,1/40299642)</f>
        <v>0.1556390997220273</v>
      </c>
      <c r="J295" s="47">
        <v>50722</v>
      </c>
      <c r="K295" s="22">
        <f>PRODUCT(J295,100,1/36913662)</f>
        <v>0.13740712043145434</v>
      </c>
      <c r="L295" s="47">
        <v>5796</v>
      </c>
      <c r="M295" s="22">
        <f>PRODUCT(L295,100,1/25742727)</f>
        <v>2.2515097176767637E-2</v>
      </c>
      <c r="N295" s="22">
        <f>PRODUCT(D295-F295,100,1/F295)</f>
        <v>-99.398777345526199</v>
      </c>
      <c r="O295" s="22">
        <f>PRODUCT(F295-H295,100,1/H295)</f>
        <v>-36.886578871847199</v>
      </c>
      <c r="P295" s="22">
        <f>PRODUCT(H295-J295,100,1/J295)</f>
        <v>23.65837309254367</v>
      </c>
      <c r="Q295" s="22">
        <f>PRODUCT(J295-L295,100,1/L295)</f>
        <v>775.12077294685992</v>
      </c>
    </row>
    <row r="296" spans="1:17" ht="66" customHeight="1">
      <c r="A296" s="44">
        <v>291</v>
      </c>
      <c r="B296" s="45" t="s">
        <v>550</v>
      </c>
      <c r="C296" s="46" t="s">
        <v>551</v>
      </c>
      <c r="D296" s="23">
        <v>220</v>
      </c>
      <c r="E296" s="22">
        <f t="shared" si="22"/>
        <v>6.4447536819536909E-4</v>
      </c>
      <c r="F296" s="47">
        <v>8129</v>
      </c>
      <c r="G296" s="22">
        <f>PRODUCT(F296,100,1/28835294)</f>
        <v>2.819114658584719E-2</v>
      </c>
      <c r="H296" s="47">
        <v>30541</v>
      </c>
      <c r="I296" s="22">
        <f>PRODUCT(H296,100,1/40299642)</f>
        <v>7.5784792331405823E-2</v>
      </c>
      <c r="J296" s="47">
        <v>29896</v>
      </c>
      <c r="K296" s="22">
        <f>PRODUCT(J296,100,1/36913662)</f>
        <v>8.0988984512021592E-2</v>
      </c>
      <c r="L296" s="47">
        <v>9103</v>
      </c>
      <c r="M296" s="22">
        <f>PRODUCT(L296,100,1/25742727)</f>
        <v>3.5361444030385748E-2</v>
      </c>
      <c r="N296" s="22">
        <f>PRODUCT(D296-F296,100,1/F296)</f>
        <v>-97.293640054127195</v>
      </c>
      <c r="O296" s="22">
        <f>PRODUCT(F296-H296,100,1/H296)</f>
        <v>-73.383320781899741</v>
      </c>
      <c r="P296" s="22">
        <f>PRODUCT(H296-J296,100,1/J296)</f>
        <v>2.1574792614396574</v>
      </c>
      <c r="Q296" s="22">
        <f>PRODUCT(J296-L296,100,1/L296)</f>
        <v>228.41920246072723</v>
      </c>
    </row>
    <row r="297" spans="1:17" ht="39.6">
      <c r="A297" s="44">
        <v>292</v>
      </c>
      <c r="B297" s="45" t="s">
        <v>706</v>
      </c>
      <c r="C297" s="46" t="s">
        <v>707</v>
      </c>
      <c r="D297" s="23">
        <v>212</v>
      </c>
      <c r="E297" s="22">
        <f t="shared" si="22"/>
        <v>6.2103990026099204E-4</v>
      </c>
      <c r="F297" s="47">
        <v>8908</v>
      </c>
      <c r="G297" s="22">
        <f>PRODUCT(F297,100,1/28835294)</f>
        <v>3.0892696984466329E-2</v>
      </c>
      <c r="H297" s="47">
        <v>8855</v>
      </c>
      <c r="I297" s="22">
        <f>PRODUCT(H297,100,1/40299642)</f>
        <v>2.1972899908143103E-2</v>
      </c>
      <c r="J297" s="47">
        <v>13329</v>
      </c>
      <c r="K297" s="22">
        <f>PRODUCT(J297,100,1/36913662)</f>
        <v>3.6108582237113183E-2</v>
      </c>
      <c r="L297" s="47"/>
      <c r="M297" s="22"/>
      <c r="N297" s="22">
        <f>PRODUCT(D297-F297,100,1/F297)</f>
        <v>-97.620116748989673</v>
      </c>
      <c r="O297" s="22">
        <f>PRODUCT(F297-H297,100,1/H297)</f>
        <v>0.59853190287972902</v>
      </c>
      <c r="P297" s="22">
        <f>PRODUCT(H297-J297,100,1/J297)</f>
        <v>-33.565908920399124</v>
      </c>
      <c r="Q297" s="22"/>
    </row>
    <row r="298" spans="1:17">
      <c r="A298" s="44">
        <v>293</v>
      </c>
      <c r="B298" s="51" t="s">
        <v>1056</v>
      </c>
      <c r="C298" s="52" t="s">
        <v>1057</v>
      </c>
      <c r="D298" s="23">
        <v>195</v>
      </c>
      <c r="E298" s="22">
        <f t="shared" si="22"/>
        <v>5.7123953090044077E-4</v>
      </c>
      <c r="F298" s="48"/>
      <c r="G298" s="49"/>
      <c r="H298" s="48"/>
      <c r="I298" s="49"/>
      <c r="J298" s="48"/>
      <c r="K298" s="49"/>
      <c r="L298" s="48"/>
      <c r="M298" s="49"/>
      <c r="N298" s="22"/>
      <c r="O298" s="22"/>
      <c r="P298" s="22"/>
      <c r="Q298" s="22"/>
    </row>
    <row r="299" spans="1:17" ht="52.8">
      <c r="A299" s="44">
        <v>294</v>
      </c>
      <c r="B299" s="45" t="s">
        <v>220</v>
      </c>
      <c r="C299" s="46" t="s">
        <v>221</v>
      </c>
      <c r="D299" s="23">
        <v>169</v>
      </c>
      <c r="E299" s="22">
        <f t="shared" si="22"/>
        <v>4.9507426011371537E-4</v>
      </c>
      <c r="F299" s="47">
        <v>7800</v>
      </c>
      <c r="G299" s="22">
        <f>PRODUCT(F299,100,1/28835294)</f>
        <v>2.7050183708895077E-2</v>
      </c>
      <c r="H299" s="47">
        <v>108895</v>
      </c>
      <c r="I299" s="22">
        <f>PRODUCT(H299,100,1/40299642)</f>
        <v>0.27021331852029851</v>
      </c>
      <c r="J299" s="47"/>
      <c r="K299" s="22"/>
      <c r="L299" s="26"/>
      <c r="M299" s="22"/>
      <c r="N299" s="22">
        <f>PRODUCT(D299-F299,100,1/F299)</f>
        <v>-97.833333333333329</v>
      </c>
      <c r="O299" s="22">
        <f>PRODUCT(F299-H299,100,1/H299)</f>
        <v>-92.837136691308132</v>
      </c>
      <c r="P299" s="22"/>
      <c r="Q299" s="22"/>
    </row>
    <row r="300" spans="1:17" ht="52.8">
      <c r="A300" s="44">
        <v>295</v>
      </c>
      <c r="B300" s="45" t="s">
        <v>120</v>
      </c>
      <c r="C300" s="46" t="s">
        <v>121</v>
      </c>
      <c r="D300" s="23">
        <v>165</v>
      </c>
      <c r="E300" s="22">
        <f t="shared" si="22"/>
        <v>4.8335652614652684E-4</v>
      </c>
      <c r="F300" s="47">
        <v>42193</v>
      </c>
      <c r="G300" s="22">
        <f>PRODUCT(F300,100,1/28835294)</f>
        <v>0.14632415400377052</v>
      </c>
      <c r="H300" s="47">
        <v>132925</v>
      </c>
      <c r="I300" s="22">
        <f>PRODUCT(H300,100,1/40299642)</f>
        <v>0.32984163978429387</v>
      </c>
      <c r="J300" s="47">
        <v>110355</v>
      </c>
      <c r="K300" s="22">
        <f>PRODUCT(J300,100,1/36913662)</f>
        <v>0.29895435462349956</v>
      </c>
      <c r="L300" s="47">
        <v>168049</v>
      </c>
      <c r="M300" s="22">
        <f>PRODUCT(L300,100,1/25742727)</f>
        <v>0.65280185739451768</v>
      </c>
      <c r="N300" s="22">
        <f>PRODUCT(D300-F300,100,1/F300)</f>
        <v>-99.608939871542674</v>
      </c>
      <c r="O300" s="22">
        <f>PRODUCT(F300-H300,100,1/H300)</f>
        <v>-68.258040248260301</v>
      </c>
      <c r="P300" s="22">
        <f>PRODUCT(H300-J300,100,1/J300)</f>
        <v>20.452177064926826</v>
      </c>
      <c r="Q300" s="22">
        <f>PRODUCT(J300-L300,100,1/L300)</f>
        <v>-34.331653267796888</v>
      </c>
    </row>
    <row r="301" spans="1:17">
      <c r="A301" s="44">
        <v>296</v>
      </c>
      <c r="B301" s="51" t="s">
        <v>384</v>
      </c>
      <c r="C301" s="52" t="s">
        <v>385</v>
      </c>
      <c r="D301" s="23">
        <v>157</v>
      </c>
      <c r="E301" s="22">
        <f t="shared" si="22"/>
        <v>4.5992105821214974E-4</v>
      </c>
      <c r="F301" s="47"/>
      <c r="G301" s="22"/>
      <c r="H301" s="47"/>
      <c r="I301" s="22"/>
      <c r="J301" s="47"/>
      <c r="K301" s="22"/>
      <c r="L301" s="47"/>
      <c r="M301" s="22"/>
      <c r="N301" s="22"/>
      <c r="O301" s="22"/>
      <c r="P301" s="22"/>
      <c r="Q301" s="22"/>
    </row>
    <row r="302" spans="1:17">
      <c r="A302" s="44">
        <v>297</v>
      </c>
      <c r="B302" s="45" t="s">
        <v>638</v>
      </c>
      <c r="C302" s="46" t="s">
        <v>639</v>
      </c>
      <c r="D302" s="23">
        <v>140</v>
      </c>
      <c r="E302" s="22">
        <f t="shared" si="22"/>
        <v>4.1012068885159852E-4</v>
      </c>
      <c r="F302" s="47">
        <v>266</v>
      </c>
      <c r="G302" s="22">
        <f>PRODUCT(F302,100,1/28835294)</f>
        <v>9.2248062391872955E-4</v>
      </c>
      <c r="H302" s="47">
        <v>61408</v>
      </c>
      <c r="I302" s="22">
        <f>PRODUCT(H302,100,1/40299642)</f>
        <v>0.15237852485141182</v>
      </c>
      <c r="J302" s="47">
        <v>831</v>
      </c>
      <c r="K302" s="22">
        <f>PRODUCT(J302,100,1/36913662)</f>
        <v>2.251199027612053E-3</v>
      </c>
      <c r="L302" s="47">
        <v>75886</v>
      </c>
      <c r="M302" s="22">
        <f>PRODUCT(L302,100,1/25742727)</f>
        <v>0.29478617397449769</v>
      </c>
      <c r="N302" s="22">
        <f>PRODUCT(D302-F302,100,1/F302)</f>
        <v>-47.368421052631575</v>
      </c>
      <c r="O302" s="22">
        <f>PRODUCT(F302-H302,100,1/H302)</f>
        <v>-99.566831683168303</v>
      </c>
      <c r="P302" s="22">
        <f>PRODUCT(H302-J302,100,1/J302)</f>
        <v>7289.6510228640191</v>
      </c>
      <c r="Q302" s="22">
        <f>PRODUCT(J302-L302,100,1/L302)</f>
        <v>-98.904936351896268</v>
      </c>
    </row>
    <row r="303" spans="1:17">
      <c r="A303" s="44">
        <v>298</v>
      </c>
      <c r="B303" s="51" t="s">
        <v>1058</v>
      </c>
      <c r="C303" s="52" t="s">
        <v>1059</v>
      </c>
      <c r="D303" s="23">
        <v>140</v>
      </c>
      <c r="E303" s="22">
        <f t="shared" si="22"/>
        <v>4.1012068885159852E-4</v>
      </c>
      <c r="F303" s="48"/>
      <c r="G303" s="49"/>
      <c r="H303" s="48"/>
      <c r="I303" s="49"/>
      <c r="J303" s="48"/>
      <c r="K303" s="49"/>
      <c r="L303" s="48"/>
      <c r="M303" s="49"/>
      <c r="N303" s="22"/>
      <c r="O303" s="22"/>
      <c r="P303" s="22"/>
      <c r="Q303" s="22"/>
    </row>
    <row r="304" spans="1:17" ht="39.6">
      <c r="A304" s="44">
        <v>299</v>
      </c>
      <c r="B304" s="45" t="s">
        <v>1060</v>
      </c>
      <c r="C304" s="46" t="s">
        <v>1061</v>
      </c>
      <c r="D304" s="23">
        <v>100</v>
      </c>
      <c r="E304" s="22">
        <f t="shared" si="22"/>
        <v>2.9294334917971324E-4</v>
      </c>
      <c r="F304" s="47">
        <v>19715</v>
      </c>
      <c r="G304" s="22">
        <f>PRODUCT(F304,100,1/28835294)</f>
        <v>6.83710733103675E-2</v>
      </c>
      <c r="H304" s="47">
        <v>1696</v>
      </c>
      <c r="I304" s="22">
        <f>PRODUCT(H304,100,1/40299642)</f>
        <v>4.2084741100181485E-3</v>
      </c>
      <c r="J304" s="47">
        <v>16705</v>
      </c>
      <c r="K304" s="22">
        <f>PRODUCT(J304,100,1/36913662)</f>
        <v>4.525424760079344E-2</v>
      </c>
      <c r="L304" s="47">
        <v>6207</v>
      </c>
      <c r="M304" s="22">
        <f>PRODUCT(L304,100,1/25742727)</f>
        <v>2.4111664626673E-2</v>
      </c>
      <c r="N304" s="22">
        <f>PRODUCT(D304-F304,100,1/F304)</f>
        <v>-99.492772001014458</v>
      </c>
      <c r="O304" s="22">
        <f>PRODUCT(F304-H304,100,1/H304)</f>
        <v>1062.441037735849</v>
      </c>
      <c r="P304" s="22">
        <f>PRODUCT(H304-J304,100,1/J304)</f>
        <v>-89.847351092487273</v>
      </c>
      <c r="Q304" s="22">
        <f>PRODUCT(J304-L304,100,1/L304)</f>
        <v>169.13162558401805</v>
      </c>
    </row>
    <row r="305" spans="1:17" ht="39.6">
      <c r="A305" s="44">
        <v>300</v>
      </c>
      <c r="B305" s="45" t="s">
        <v>1062</v>
      </c>
      <c r="C305" s="46" t="s">
        <v>1063</v>
      </c>
      <c r="D305" s="23">
        <v>99</v>
      </c>
      <c r="E305" s="22">
        <f t="shared" si="22"/>
        <v>2.9001391568791611E-4</v>
      </c>
      <c r="F305" s="47">
        <v>45953</v>
      </c>
      <c r="G305" s="22">
        <f>PRODUCT(F305,100,1/28835294)</f>
        <v>0.15936372974036608</v>
      </c>
      <c r="H305" s="47"/>
      <c r="I305" s="22"/>
      <c r="J305" s="47"/>
      <c r="K305" s="22"/>
      <c r="L305" s="26"/>
      <c r="M305" s="22"/>
      <c r="N305" s="22">
        <f>PRODUCT(D305-F305,100,1/F305)</f>
        <v>-99.784562487759231</v>
      </c>
      <c r="O305" s="22"/>
      <c r="P305" s="22"/>
      <c r="Q305" s="22"/>
    </row>
    <row r="306" spans="1:17" ht="26.4">
      <c r="A306" s="44">
        <v>301</v>
      </c>
      <c r="B306" s="45" t="s">
        <v>1064</v>
      </c>
      <c r="C306" s="46" t="s">
        <v>1065</v>
      </c>
      <c r="D306" s="23">
        <v>92</v>
      </c>
      <c r="E306" s="22">
        <f t="shared" si="22"/>
        <v>2.6950788124533619E-4</v>
      </c>
      <c r="F306" s="47">
        <v>6199</v>
      </c>
      <c r="G306" s="22">
        <f>PRODUCT(F306,100,1/28835294)</f>
        <v>2.1497960104030843E-2</v>
      </c>
      <c r="H306" s="47">
        <v>51927</v>
      </c>
      <c r="I306" s="22">
        <f>PRODUCT(H306,100,1/40299642)</f>
        <v>0.12885226126822666</v>
      </c>
      <c r="J306" s="47">
        <v>2039</v>
      </c>
      <c r="K306" s="22">
        <f>PRODUCT(J306,100,1/36913662)</f>
        <v>5.5237001411564098E-3</v>
      </c>
      <c r="L306" s="47">
        <v>6343</v>
      </c>
      <c r="M306" s="22">
        <f>PRODUCT(L306,100,1/25742727)</f>
        <v>2.4639969184305919E-2</v>
      </c>
      <c r="N306" s="22">
        <f>PRODUCT(D306-F306,100,1/F306)</f>
        <v>-98.515889659622516</v>
      </c>
      <c r="O306" s="22">
        <f>PRODUCT(F306-H306,100,1/H306)</f>
        <v>-88.062087160821918</v>
      </c>
      <c r="P306" s="22">
        <f>PRODUCT(H306-J306,100,1/J306)</f>
        <v>2446.6895537027958</v>
      </c>
      <c r="Q306" s="22">
        <f>PRODUCT(J306-L306,100,1/L306)</f>
        <v>-67.854327605234118</v>
      </c>
    </row>
    <row r="307" spans="1:17">
      <c r="A307" s="44">
        <v>302</v>
      </c>
      <c r="B307" s="51" t="s">
        <v>328</v>
      </c>
      <c r="C307" s="52" t="s">
        <v>329</v>
      </c>
      <c r="D307" s="23">
        <v>87</v>
      </c>
      <c r="E307" s="22">
        <f t="shared" si="22"/>
        <v>2.5486071378635048E-4</v>
      </c>
      <c r="F307" s="47"/>
      <c r="G307" s="22"/>
      <c r="H307" s="47"/>
      <c r="I307" s="22"/>
      <c r="J307" s="47"/>
      <c r="K307" s="22"/>
      <c r="L307" s="47"/>
      <c r="M307" s="22"/>
      <c r="N307" s="22"/>
      <c r="O307" s="22"/>
      <c r="P307" s="22"/>
      <c r="Q307" s="22"/>
    </row>
    <row r="308" spans="1:17">
      <c r="A308" s="44">
        <v>303</v>
      </c>
      <c r="B308" s="51" t="s">
        <v>1066</v>
      </c>
      <c r="C308" s="52" t="s">
        <v>1067</v>
      </c>
      <c r="D308" s="23">
        <v>84</v>
      </c>
      <c r="E308" s="22">
        <f t="shared" si="22"/>
        <v>2.4607241331095909E-4</v>
      </c>
      <c r="F308" s="47"/>
      <c r="G308" s="22"/>
      <c r="H308" s="47"/>
      <c r="I308" s="22"/>
      <c r="J308" s="47"/>
      <c r="K308" s="22"/>
      <c r="L308" s="47"/>
      <c r="M308" s="22"/>
      <c r="N308" s="22"/>
      <c r="O308" s="22"/>
      <c r="P308" s="22"/>
      <c r="Q308" s="22"/>
    </row>
    <row r="309" spans="1:17" ht="26.4">
      <c r="A309" s="44">
        <v>304</v>
      </c>
      <c r="B309" s="45" t="s">
        <v>258</v>
      </c>
      <c r="C309" s="46" t="s">
        <v>259</v>
      </c>
      <c r="D309" s="23">
        <v>83</v>
      </c>
      <c r="E309" s="22">
        <f t="shared" si="22"/>
        <v>2.4314297981916199E-4</v>
      </c>
      <c r="F309" s="47">
        <v>47606</v>
      </c>
      <c r="G309" s="22">
        <f>PRODUCT(F309,100,1/28835294)</f>
        <v>0.16509628790328962</v>
      </c>
      <c r="H309" s="47">
        <v>86652</v>
      </c>
      <c r="I309" s="22">
        <f>PRODUCT(H309,100,1/40299642)</f>
        <v>0.21501927982387536</v>
      </c>
      <c r="J309" s="47">
        <v>395744</v>
      </c>
      <c r="K309" s="22">
        <f>PRODUCT(J309,100,1/36913662)</f>
        <v>1.0720800336742531</v>
      </c>
      <c r="L309" s="47">
        <v>224650</v>
      </c>
      <c r="M309" s="22">
        <f>PRODUCT(L309,100,1/25742727)</f>
        <v>0.87267366817820036</v>
      </c>
      <c r="N309" s="22">
        <f>PRODUCT(D309-F309,100,1/F309)</f>
        <v>-99.825652228710666</v>
      </c>
      <c r="O309" s="22">
        <f>PRODUCT(F309-H309,100,1/H309)</f>
        <v>-45.06070258043669</v>
      </c>
      <c r="P309" s="22">
        <f>PRODUCT(H309-J309,100,1/J309)</f>
        <v>-78.104026845637577</v>
      </c>
      <c r="Q309" s="22">
        <f>PRODUCT(J309-L309,100,1/L309)</f>
        <v>76.160249276652564</v>
      </c>
    </row>
    <row r="310" spans="1:17" ht="39.6">
      <c r="A310" s="44">
        <v>305</v>
      </c>
      <c r="B310" s="45" t="s">
        <v>774</v>
      </c>
      <c r="C310" s="46" t="s">
        <v>775</v>
      </c>
      <c r="D310" s="23">
        <v>81</v>
      </c>
      <c r="E310" s="22">
        <f t="shared" si="22"/>
        <v>2.3728411283556773E-4</v>
      </c>
      <c r="F310" s="47">
        <v>1500</v>
      </c>
      <c r="G310" s="22">
        <f>PRODUCT(F310,100,1/28835294)</f>
        <v>5.2019584055567458E-3</v>
      </c>
      <c r="H310" s="47"/>
      <c r="I310" s="22"/>
      <c r="J310" s="47"/>
      <c r="K310" s="22"/>
      <c r="L310" s="47">
        <v>1200</v>
      </c>
      <c r="M310" s="22">
        <f>PRODUCT(L310,100,1/25742727)</f>
        <v>4.6615108026434029E-3</v>
      </c>
      <c r="N310" s="22">
        <f>PRODUCT(D310-F310,100,1/F310)</f>
        <v>-94.6</v>
      </c>
      <c r="O310" s="22"/>
      <c r="P310" s="22"/>
      <c r="Q310" s="22">
        <f>PRODUCT(J310-L310,100,1/L310)</f>
        <v>-100</v>
      </c>
    </row>
    <row r="311" spans="1:17">
      <c r="A311" s="44">
        <v>306</v>
      </c>
      <c r="B311" s="51" t="s">
        <v>12</v>
      </c>
      <c r="C311" s="52" t="s">
        <v>13</v>
      </c>
      <c r="D311" s="23">
        <v>79</v>
      </c>
      <c r="E311" s="22">
        <f t="shared" si="22"/>
        <v>2.3142524585197344E-4</v>
      </c>
      <c r="F311" s="47"/>
      <c r="G311" s="22"/>
      <c r="H311" s="47"/>
      <c r="I311" s="22"/>
      <c r="J311" s="47"/>
      <c r="K311" s="22"/>
      <c r="L311" s="47"/>
      <c r="M311" s="22"/>
      <c r="N311" s="22"/>
      <c r="O311" s="22"/>
      <c r="P311" s="22"/>
      <c r="Q311" s="22"/>
    </row>
    <row r="312" spans="1:17" ht="26.4">
      <c r="A312" s="44">
        <v>307</v>
      </c>
      <c r="B312" s="45" t="s">
        <v>1068</v>
      </c>
      <c r="C312" s="46" t="s">
        <v>1069</v>
      </c>
      <c r="D312" s="23">
        <v>77</v>
      </c>
      <c r="E312" s="22">
        <f t="shared" si="22"/>
        <v>2.2556637886837918E-4</v>
      </c>
      <c r="F312" s="48"/>
      <c r="G312" s="49"/>
      <c r="H312" s="48">
        <v>818</v>
      </c>
      <c r="I312" s="49">
        <f>PRODUCT(H312,100,1/40299642)</f>
        <v>2.0297947063648851E-3</v>
      </c>
      <c r="J312" s="48">
        <v>221</v>
      </c>
      <c r="K312" s="49">
        <f>PRODUCT(J312,100,1/36913662)</f>
        <v>5.9869432623617781E-4</v>
      </c>
      <c r="L312" s="48"/>
      <c r="M312" s="49"/>
      <c r="N312" s="22"/>
      <c r="O312" s="22">
        <f>PRODUCT(F312-H312,100,1/H312)</f>
        <v>-100</v>
      </c>
      <c r="P312" s="22">
        <f>PRODUCT(H312-J312,100,1/J312)</f>
        <v>270.13574660633486</v>
      </c>
      <c r="Q312" s="22"/>
    </row>
    <row r="313" spans="1:17" ht="39.6">
      <c r="A313" s="44">
        <v>308</v>
      </c>
      <c r="B313" s="45" t="s">
        <v>678</v>
      </c>
      <c r="C313" s="46" t="s">
        <v>679</v>
      </c>
      <c r="D313" s="23">
        <v>67</v>
      </c>
      <c r="E313" s="22">
        <f t="shared" si="22"/>
        <v>1.9627204395040787E-4</v>
      </c>
      <c r="F313" s="48"/>
      <c r="G313" s="49"/>
      <c r="H313" s="48"/>
      <c r="I313" s="49"/>
      <c r="J313" s="48">
        <v>8105</v>
      </c>
      <c r="K313" s="49">
        <f>PRODUCT(J313,100,1/36913662)</f>
        <v>2.1956640335494212E-2</v>
      </c>
      <c r="L313" s="48"/>
      <c r="M313" s="49"/>
      <c r="N313" s="22"/>
      <c r="O313" s="22"/>
      <c r="P313" s="22">
        <f>PRODUCT(H313-J313,100,1/J313)</f>
        <v>-100</v>
      </c>
      <c r="Q313" s="22"/>
    </row>
    <row r="314" spans="1:17">
      <c r="A314" s="44">
        <v>309</v>
      </c>
      <c r="B314" s="51" t="s">
        <v>1070</v>
      </c>
      <c r="C314" s="52" t="s">
        <v>1071</v>
      </c>
      <c r="D314" s="23">
        <v>67</v>
      </c>
      <c r="E314" s="22">
        <f t="shared" si="22"/>
        <v>1.9627204395040787E-4</v>
      </c>
      <c r="F314" s="47"/>
      <c r="G314" s="22"/>
      <c r="H314" s="47"/>
      <c r="I314" s="22"/>
      <c r="J314" s="47"/>
      <c r="K314" s="22"/>
      <c r="L314" s="47"/>
      <c r="M314" s="22"/>
      <c r="N314" s="22"/>
      <c r="O314" s="22"/>
      <c r="P314" s="22"/>
      <c r="Q314" s="22"/>
    </row>
    <row r="315" spans="1:17" ht="39.6">
      <c r="A315" s="44">
        <v>310</v>
      </c>
      <c r="B315" s="45" t="s">
        <v>1072</v>
      </c>
      <c r="C315" s="46" t="s">
        <v>1073</v>
      </c>
      <c r="D315" s="23">
        <v>63</v>
      </c>
      <c r="E315" s="22">
        <f t="shared" si="22"/>
        <v>1.8455430998321935E-4</v>
      </c>
      <c r="F315" s="47">
        <v>9511</v>
      </c>
      <c r="G315" s="22">
        <f>PRODUCT(F315,100,1/28835294)</f>
        <v>3.2983884263500136E-2</v>
      </c>
      <c r="H315" s="47">
        <v>2037</v>
      </c>
      <c r="I315" s="22">
        <f>PRODUCT(H315,100,1/40299642)</f>
        <v>5.054635472940429E-3</v>
      </c>
      <c r="J315" s="47">
        <v>7338</v>
      </c>
      <c r="K315" s="22">
        <f>PRODUCT(J315,100,1/36913662)</f>
        <v>1.9878818850321594E-2</v>
      </c>
      <c r="L315" s="47">
        <v>3119</v>
      </c>
      <c r="M315" s="22">
        <f>PRODUCT(L315,100,1/25742727)</f>
        <v>1.211604349453731E-2</v>
      </c>
      <c r="N315" s="22">
        <f>PRODUCT(D315-F315,100,1/F315)</f>
        <v>-99.337609084218272</v>
      </c>
      <c r="O315" s="22">
        <f>PRODUCT(F315-H315,100,1/H315)</f>
        <v>366.91212567501225</v>
      </c>
      <c r="P315" s="22">
        <f>PRODUCT(H315-J315,100,1/J315)</f>
        <v>-72.240392477514305</v>
      </c>
      <c r="Q315" s="22">
        <f>PRODUCT(J315-L315,100,1/L315)</f>
        <v>135.26771401090093</v>
      </c>
    </row>
    <row r="316" spans="1:17" ht="39.6">
      <c r="A316" s="44">
        <v>311</v>
      </c>
      <c r="B316" s="45" t="s">
        <v>300</v>
      </c>
      <c r="C316" s="46" t="s">
        <v>301</v>
      </c>
      <c r="D316" s="23">
        <v>60</v>
      </c>
      <c r="E316" s="22">
        <f t="shared" si="22"/>
        <v>1.7576600950782793E-4</v>
      </c>
      <c r="F316" s="47">
        <v>652</v>
      </c>
      <c r="G316" s="22">
        <f>PRODUCT(F316,100,1/28835294)</f>
        <v>2.261117920281999E-3</v>
      </c>
      <c r="H316" s="47"/>
      <c r="I316" s="22"/>
      <c r="J316" s="47">
        <v>1279</v>
      </c>
      <c r="K316" s="22">
        <f>PRODUCT(J316,100,1/36913662)</f>
        <v>3.4648418246881058E-3</v>
      </c>
      <c r="L316" s="47"/>
      <c r="M316" s="22"/>
      <c r="N316" s="22">
        <f>PRODUCT(D316-F316,100,1/F316)</f>
        <v>-90.797546012269947</v>
      </c>
      <c r="O316" s="22"/>
      <c r="P316" s="22">
        <f>PRODUCT(H316-J316,100,1/J316)</f>
        <v>-100</v>
      </c>
      <c r="Q316" s="22"/>
    </row>
    <row r="317" spans="1:17">
      <c r="A317" s="44">
        <v>312</v>
      </c>
      <c r="B317" s="51" t="s">
        <v>1074</v>
      </c>
      <c r="C317" s="52" t="s">
        <v>1075</v>
      </c>
      <c r="D317" s="23">
        <v>60</v>
      </c>
      <c r="E317" s="22">
        <f t="shared" si="22"/>
        <v>1.7576600950782793E-4</v>
      </c>
      <c r="F317" s="47"/>
      <c r="G317" s="22"/>
      <c r="H317" s="47"/>
      <c r="I317" s="22"/>
      <c r="J317" s="47"/>
      <c r="K317" s="22"/>
      <c r="L317" s="47"/>
      <c r="M317" s="22"/>
      <c r="N317" s="22"/>
      <c r="O317" s="22"/>
      <c r="P317" s="22"/>
      <c r="Q317" s="22"/>
    </row>
    <row r="318" spans="1:17">
      <c r="A318" s="44">
        <v>313</v>
      </c>
      <c r="B318" s="51" t="s">
        <v>1076</v>
      </c>
      <c r="C318" s="52" t="s">
        <v>1077</v>
      </c>
      <c r="D318" s="23">
        <v>59</v>
      </c>
      <c r="E318" s="22">
        <f t="shared" si="22"/>
        <v>1.728365760160308E-4</v>
      </c>
      <c r="F318" s="47"/>
      <c r="G318" s="22"/>
      <c r="H318" s="47"/>
      <c r="I318" s="22"/>
      <c r="J318" s="47"/>
      <c r="K318" s="22"/>
      <c r="L318" s="47"/>
      <c r="M318" s="22"/>
      <c r="N318" s="22"/>
      <c r="O318" s="22"/>
      <c r="P318" s="22"/>
      <c r="Q318" s="22"/>
    </row>
    <row r="319" spans="1:17" ht="39.6">
      <c r="A319" s="44">
        <v>314</v>
      </c>
      <c r="B319" s="45" t="s">
        <v>1078</v>
      </c>
      <c r="C319" s="46" t="s">
        <v>1079</v>
      </c>
      <c r="D319" s="23">
        <v>50</v>
      </c>
      <c r="E319" s="22">
        <f t="shared" si="22"/>
        <v>1.4647167458985662E-4</v>
      </c>
      <c r="F319" s="47">
        <v>46364</v>
      </c>
      <c r="G319" s="22">
        <f>PRODUCT(F319,100,1/28835294)</f>
        <v>0.16078906634348863</v>
      </c>
      <c r="H319" s="47">
        <v>22610</v>
      </c>
      <c r="I319" s="22">
        <f>PRODUCT(H319,100,1/40299642)</f>
        <v>5.6104716761503734E-2</v>
      </c>
      <c r="J319" s="47">
        <v>22212</v>
      </c>
      <c r="K319" s="22">
        <f>PRODUCT(J319,100,1/36913662)</f>
        <v>6.017284332288679E-2</v>
      </c>
      <c r="L319" s="47">
        <v>34014</v>
      </c>
      <c r="M319" s="22">
        <f>PRODUCT(L319,100,1/25742727)</f>
        <v>0.13213052370092726</v>
      </c>
      <c r="N319" s="22">
        <f>PRODUCT(D319-F319,100,1/F319)</f>
        <v>-99.892157708566998</v>
      </c>
      <c r="O319" s="22">
        <f>PRODUCT(F319-H319,100,1/H319)</f>
        <v>105.05970809376383</v>
      </c>
      <c r="P319" s="22">
        <f>PRODUCT(H319-J319,100,1/J319)</f>
        <v>1.7918242391500092</v>
      </c>
      <c r="Q319" s="22">
        <f>PRODUCT(J319-L319,100,1/L319)</f>
        <v>-34.697477509260892</v>
      </c>
    </row>
    <row r="320" spans="1:17" ht="39.6">
      <c r="A320" s="44">
        <v>315</v>
      </c>
      <c r="B320" s="45" t="s">
        <v>250</v>
      </c>
      <c r="C320" s="46" t="s">
        <v>251</v>
      </c>
      <c r="D320" s="23">
        <v>46</v>
      </c>
      <c r="E320" s="22">
        <f t="shared" si="22"/>
        <v>1.347539406226681E-4</v>
      </c>
      <c r="F320" s="47">
        <v>166057</v>
      </c>
      <c r="G320" s="22">
        <f>PRODUCT(F320,100,1/28835294)</f>
        <v>0.57588107130102439</v>
      </c>
      <c r="H320" s="47">
        <v>160942</v>
      </c>
      <c r="I320" s="22">
        <f>PRODUCT(H320,100,1/40299642)</f>
        <v>0.3993633491831019</v>
      </c>
      <c r="J320" s="47">
        <v>33413</v>
      </c>
      <c r="K320" s="22">
        <f>PRODUCT(J320,100,1/36913662)</f>
        <v>9.0516622273888722E-2</v>
      </c>
      <c r="L320" s="47">
        <v>15397</v>
      </c>
      <c r="M320" s="22">
        <f>PRODUCT(L320,100,1/25742727)</f>
        <v>5.9811068190250394E-2</v>
      </c>
      <c r="N320" s="22">
        <f>PRODUCT(D320-F320,100,1/F320)</f>
        <v>-99.972298668529476</v>
      </c>
      <c r="O320" s="22">
        <f>PRODUCT(F320-H320,100,1/H320)</f>
        <v>3.1781635620285571</v>
      </c>
      <c r="P320" s="22">
        <f>PRODUCT(H320-J320,100,1/J320)</f>
        <v>381.67479723460929</v>
      </c>
      <c r="Q320" s="22">
        <f>PRODUCT(J320-L320,100,1/L320)</f>
        <v>117.00980710528026</v>
      </c>
    </row>
    <row r="321" spans="1:17" ht="39.6">
      <c r="A321" s="44">
        <v>316</v>
      </c>
      <c r="B321" s="45" t="s">
        <v>576</v>
      </c>
      <c r="C321" s="46" t="s">
        <v>577</v>
      </c>
      <c r="D321" s="23">
        <v>34</v>
      </c>
      <c r="E321" s="22">
        <f t="shared" si="22"/>
        <v>9.96007387211025E-5</v>
      </c>
      <c r="F321" s="47">
        <v>15263</v>
      </c>
      <c r="G321" s="22">
        <f>PRODUCT(F321,100,1/28835294)</f>
        <v>5.2931660762675074E-2</v>
      </c>
      <c r="H321" s="47"/>
      <c r="I321" s="22">
        <f>PRODUCT(H321,100,1/40299642)</f>
        <v>2.4814116214729648E-6</v>
      </c>
      <c r="J321" s="47"/>
      <c r="K321" s="22"/>
      <c r="L321" s="47">
        <v>205</v>
      </c>
      <c r="M321" s="22">
        <f>PRODUCT(L321,100,1/25742727)</f>
        <v>7.9634142878491458E-4</v>
      </c>
      <c r="N321" s="22">
        <f>PRODUCT(D321-F321,100,1/F321)</f>
        <v>-99.777239074886978</v>
      </c>
      <c r="O321" s="22"/>
      <c r="P321" s="22"/>
      <c r="Q321" s="22">
        <f>PRODUCT(J321-L321,100,1/L321)</f>
        <v>-100</v>
      </c>
    </row>
    <row r="322" spans="1:17" ht="26.4">
      <c r="A322" s="44">
        <v>317</v>
      </c>
      <c r="B322" s="45" t="s">
        <v>338</v>
      </c>
      <c r="C322" s="46" t="s">
        <v>339</v>
      </c>
      <c r="D322" s="23">
        <v>30</v>
      </c>
      <c r="E322" s="22">
        <f t="shared" si="22"/>
        <v>8.7883004753913963E-5</v>
      </c>
      <c r="F322" s="47">
        <v>25768</v>
      </c>
      <c r="G322" s="22">
        <f>PRODUCT(F322,100,1/28835294)</f>
        <v>8.9362709462924156E-2</v>
      </c>
      <c r="H322" s="47">
        <v>747255</v>
      </c>
      <c r="I322" s="22">
        <f>PRODUCT(H322,100,1/40299642)</f>
        <v>1.8542472412037803</v>
      </c>
      <c r="J322" s="47">
        <v>369</v>
      </c>
      <c r="K322" s="22">
        <f>PRODUCT(J322,100,1/36913662)</f>
        <v>9.9962989312737385E-4</v>
      </c>
      <c r="L322" s="47">
        <v>71930</v>
      </c>
      <c r="M322" s="22">
        <f>PRODUCT(L322,100,1/25742727)</f>
        <v>0.27941872669511664</v>
      </c>
      <c r="N322" s="22">
        <f>PRODUCT(D322-F322,100,1/F322)</f>
        <v>-99.883576529028247</v>
      </c>
      <c r="O322" s="22">
        <f>PRODUCT(F322-H322,100,1/H322)</f>
        <v>-96.551645689891672</v>
      </c>
      <c r="P322" s="22">
        <f>PRODUCT(H322-J322,100,1/J322)</f>
        <v>202408.1300813008</v>
      </c>
      <c r="Q322" s="22">
        <f>PRODUCT(J322-L322,100,1/L322)</f>
        <v>-99.487001251216455</v>
      </c>
    </row>
    <row r="323" spans="1:17">
      <c r="A323" s="44">
        <v>318</v>
      </c>
      <c r="B323" s="51" t="s">
        <v>1080</v>
      </c>
      <c r="C323" s="52" t="s">
        <v>1081</v>
      </c>
      <c r="D323" s="23">
        <v>12</v>
      </c>
      <c r="E323" s="22">
        <f t="shared" si="22"/>
        <v>3.5153201901565589E-5</v>
      </c>
      <c r="F323" s="47"/>
      <c r="G323" s="22"/>
      <c r="H323" s="47"/>
      <c r="I323" s="22"/>
      <c r="J323" s="47"/>
      <c r="K323" s="22"/>
      <c r="L323" s="47"/>
      <c r="M323" s="22"/>
      <c r="N323" s="22"/>
      <c r="O323" s="22"/>
      <c r="P323" s="22"/>
      <c r="Q323" s="22"/>
    </row>
    <row r="324" spans="1:17" ht="39.6">
      <c r="A324" s="44">
        <v>319</v>
      </c>
      <c r="B324" s="45" t="s">
        <v>216</v>
      </c>
      <c r="C324" s="46" t="s">
        <v>217</v>
      </c>
      <c r="D324" s="23">
        <v>10</v>
      </c>
      <c r="E324" s="22">
        <f t="shared" si="22"/>
        <v>2.9294334917971321E-5</v>
      </c>
      <c r="F324" s="47">
        <v>60611</v>
      </c>
      <c r="G324" s="22">
        <f t="shared" ref="G324:G387" si="24">PRODUCT(F324,100,1/28835294)</f>
        <v>0.21019726727946661</v>
      </c>
      <c r="H324" s="47">
        <v>239555</v>
      </c>
      <c r="I324" s="22">
        <f t="shared" ref="I324:I366" si="25">PRODUCT(H324,100,1/40299642)</f>
        <v>0.59443456098195613</v>
      </c>
      <c r="J324" s="47">
        <v>182320</v>
      </c>
      <c r="K324" s="22">
        <f t="shared" ref="K324:K366" si="26">PRODUCT(J324,100,1/36913662)</f>
        <v>0.49390927402434359</v>
      </c>
      <c r="L324" s="47">
        <v>13718</v>
      </c>
      <c r="M324" s="22">
        <f t="shared" ref="M324:M342" si="27">PRODUCT(L324,100,1/25742727)</f>
        <v>5.3288837658885167E-2</v>
      </c>
      <c r="N324" s="22">
        <f>PRODUCT(D324-F324,100,1/F324)</f>
        <v>-99.983501344640402</v>
      </c>
      <c r="O324" s="22">
        <f>PRODUCT(F324-H324,100,1/H324)</f>
        <v>-74.69850347519359</v>
      </c>
      <c r="P324" s="22">
        <f>PRODUCT(H324-J324,100,1/J324)</f>
        <v>31.392606406318563</v>
      </c>
      <c r="Q324" s="22">
        <f>PRODUCT(J324-L324,100,1/L324)</f>
        <v>1229.0567138066774</v>
      </c>
    </row>
    <row r="325" spans="1:17" s="33" customFormat="1" ht="21.6">
      <c r="A325" s="54"/>
      <c r="B325" s="55" t="s">
        <v>1082</v>
      </c>
      <c r="C325" s="56" t="s">
        <v>1083</v>
      </c>
      <c r="D325" s="57"/>
      <c r="E325" s="57"/>
      <c r="F325" s="58">
        <v>2381731</v>
      </c>
      <c r="G325" s="32">
        <f t="shared" si="24"/>
        <v>8.2597770634833818</v>
      </c>
      <c r="H325" s="58">
        <v>2137714</v>
      </c>
      <c r="I325" s="32">
        <f t="shared" si="25"/>
        <v>5.3045483629854573</v>
      </c>
      <c r="J325" s="58">
        <v>1933940</v>
      </c>
      <c r="K325" s="32">
        <f t="shared" si="26"/>
        <v>5.2390900691456723</v>
      </c>
      <c r="L325" s="58">
        <v>1278405</v>
      </c>
      <c r="M325" s="32">
        <f t="shared" si="27"/>
        <v>4.9660822647111162</v>
      </c>
      <c r="N325" s="32">
        <f>PRODUCT(D325-F325,100,1/F325)</f>
        <v>-100</v>
      </c>
      <c r="O325" s="32">
        <f>PRODUCT(F325-H325,100,1/H325)</f>
        <v>11.414857179211063</v>
      </c>
      <c r="P325" s="32">
        <f>PRODUCT(H325-J325,100,1/J325)</f>
        <v>10.536728130138473</v>
      </c>
      <c r="Q325" s="32">
        <f>PRODUCT(J325-L325,100,1/L325)</f>
        <v>51.27756853266375</v>
      </c>
    </row>
    <row r="326" spans="1:17" s="33" customFormat="1" ht="10.8">
      <c r="A326" s="59"/>
      <c r="B326" s="55" t="s">
        <v>1084</v>
      </c>
      <c r="C326" s="56" t="s">
        <v>1085</v>
      </c>
      <c r="D326" s="31"/>
      <c r="E326" s="31"/>
      <c r="F326" s="58">
        <v>1739292</v>
      </c>
      <c r="G326" s="32">
        <f t="shared" si="24"/>
        <v>6.031816426078402</v>
      </c>
      <c r="H326" s="58">
        <v>723823</v>
      </c>
      <c r="I326" s="32">
        <f t="shared" si="25"/>
        <v>1.7961028040894258</v>
      </c>
      <c r="J326" s="58">
        <v>615103</v>
      </c>
      <c r="K326" s="32">
        <f t="shared" si="26"/>
        <v>1.6663288513613197</v>
      </c>
      <c r="L326" s="58">
        <v>521248</v>
      </c>
      <c r="M326" s="32">
        <f t="shared" si="27"/>
        <v>2.0248359857135569</v>
      </c>
      <c r="N326" s="32">
        <f>PRODUCT(D326-F326,100,1/F326)</f>
        <v>-100.00000000000001</v>
      </c>
      <c r="O326" s="32">
        <f>PRODUCT(F326-H326,100,1/H326)</f>
        <v>140.29244718667408</v>
      </c>
      <c r="P326" s="32">
        <f>PRODUCT(H326-J326,100,1/J326)</f>
        <v>17.675088562403371</v>
      </c>
      <c r="Q326" s="32">
        <f>PRODUCT(J326-L326,100,1/L326)</f>
        <v>18.00582448277979</v>
      </c>
    </row>
    <row r="327" spans="1:17" s="33" customFormat="1" ht="21.6">
      <c r="A327" s="59"/>
      <c r="B327" s="55" t="s">
        <v>822</v>
      </c>
      <c r="C327" s="56" t="s">
        <v>823</v>
      </c>
      <c r="D327" s="31"/>
      <c r="E327" s="31"/>
      <c r="F327" s="58">
        <v>1658309</v>
      </c>
      <c r="G327" s="32">
        <f t="shared" si="24"/>
        <v>5.750969627706934</v>
      </c>
      <c r="H327" s="58">
        <v>57753</v>
      </c>
      <c r="I327" s="32">
        <f t="shared" si="25"/>
        <v>0.14330896537492813</v>
      </c>
      <c r="J327" s="58">
        <v>37107</v>
      </c>
      <c r="K327" s="32">
        <f t="shared" si="26"/>
        <v>0.10052375730156493</v>
      </c>
      <c r="L327" s="58">
        <v>22533</v>
      </c>
      <c r="M327" s="32">
        <f t="shared" si="27"/>
        <v>8.7531519096636493E-2</v>
      </c>
      <c r="N327" s="32">
        <f>PRODUCT(D327-F327,100,1/F327)</f>
        <v>-100</v>
      </c>
      <c r="O327" s="32">
        <f>PRODUCT(F327-H327,100,1/H327)</f>
        <v>2771.3815732516059</v>
      </c>
      <c r="P327" s="32">
        <f>PRODUCT(H327-J327,100,1/J327)</f>
        <v>55.639097744360903</v>
      </c>
      <c r="Q327" s="32">
        <f>PRODUCT(J327-L327,100,1/L327)</f>
        <v>64.678471575023295</v>
      </c>
    </row>
    <row r="328" spans="1:17" s="33" customFormat="1" ht="32.4">
      <c r="A328" s="59"/>
      <c r="B328" s="55" t="s">
        <v>304</v>
      </c>
      <c r="C328" s="56" t="s">
        <v>305</v>
      </c>
      <c r="D328" s="31"/>
      <c r="E328" s="31"/>
      <c r="F328" s="58">
        <v>1048233</v>
      </c>
      <c r="G328" s="32">
        <f t="shared" si="24"/>
        <v>3.6352429768879762</v>
      </c>
      <c r="H328" s="58">
        <v>777212</v>
      </c>
      <c r="I328" s="32">
        <f t="shared" si="25"/>
        <v>1.9285828891482459</v>
      </c>
      <c r="J328" s="58">
        <v>340384</v>
      </c>
      <c r="K328" s="32">
        <f t="shared" si="26"/>
        <v>0.92210845946414088</v>
      </c>
      <c r="L328" s="58">
        <v>737837</v>
      </c>
      <c r="M328" s="32">
        <f t="shared" si="27"/>
        <v>2.8661959550750002</v>
      </c>
      <c r="N328" s="32">
        <f>PRODUCT(D328-F328,100,1/F328)</f>
        <v>-100</v>
      </c>
      <c r="O328" s="32">
        <f>PRODUCT(F328-H328,100,1/H328)</f>
        <v>34.870923248740368</v>
      </c>
      <c r="P328" s="32">
        <f>PRODUCT(H328-J328,100,1/J328)</f>
        <v>128.3338817335715</v>
      </c>
      <c r="Q328" s="32">
        <f>PRODUCT(J328-L328,100,1/L328)</f>
        <v>-53.867317578272704</v>
      </c>
    </row>
    <row r="329" spans="1:17" s="33" customFormat="1" ht="10.8">
      <c r="A329" s="59"/>
      <c r="B329" s="55" t="s">
        <v>516</v>
      </c>
      <c r="C329" s="56" t="s">
        <v>517</v>
      </c>
      <c r="D329" s="57"/>
      <c r="E329" s="57"/>
      <c r="F329" s="58">
        <v>1040175</v>
      </c>
      <c r="G329" s="32">
        <f t="shared" si="24"/>
        <v>3.6072980563333252</v>
      </c>
      <c r="H329" s="58">
        <v>1724425</v>
      </c>
      <c r="I329" s="32">
        <f t="shared" si="25"/>
        <v>4.2790082353585177</v>
      </c>
      <c r="J329" s="58">
        <v>2123972</v>
      </c>
      <c r="K329" s="32">
        <f t="shared" si="26"/>
        <v>5.7538913370339682</v>
      </c>
      <c r="L329" s="58">
        <v>1909525</v>
      </c>
      <c r="M329" s="32">
        <f t="shared" si="27"/>
        <v>7.4177261795147027</v>
      </c>
      <c r="N329" s="32">
        <f>PRODUCT(D329-F329,100,1/F329)</f>
        <v>-99.999999999999986</v>
      </c>
      <c r="O329" s="32">
        <f>PRODUCT(F329-H329,100,1/H329)</f>
        <v>-39.679893297765922</v>
      </c>
      <c r="P329" s="32">
        <f>PRODUCT(H329-J329,100,1/J329)</f>
        <v>-18.811312013529367</v>
      </c>
      <c r="Q329" s="32">
        <f>PRODUCT(J329-L329,100,1/L329)</f>
        <v>11.230384519710398</v>
      </c>
    </row>
    <row r="330" spans="1:17" s="33" customFormat="1" ht="10.8">
      <c r="A330" s="59"/>
      <c r="B330" s="55" t="s">
        <v>1086</v>
      </c>
      <c r="C330" s="56" t="s">
        <v>1087</v>
      </c>
      <c r="D330" s="31"/>
      <c r="E330" s="31"/>
      <c r="F330" s="58">
        <v>967426</v>
      </c>
      <c r="G330" s="32">
        <f t="shared" si="24"/>
        <v>3.3550065416360937</v>
      </c>
      <c r="H330" s="58">
        <v>274885</v>
      </c>
      <c r="I330" s="32">
        <f t="shared" si="25"/>
        <v>0.68210283356859591</v>
      </c>
      <c r="J330" s="58">
        <v>429220</v>
      </c>
      <c r="K330" s="32">
        <f t="shared" si="26"/>
        <v>1.1627673244664807</v>
      </c>
      <c r="L330" s="58">
        <v>305355</v>
      </c>
      <c r="M330" s="32">
        <f t="shared" si="27"/>
        <v>1.1861796926176469</v>
      </c>
      <c r="N330" s="32">
        <f>PRODUCT(D330-F330,100,1/F330)</f>
        <v>-100</v>
      </c>
      <c r="O330" s="32">
        <f>PRODUCT(F330-H330,100,1/H330)</f>
        <v>251.9384469869218</v>
      </c>
      <c r="P330" s="32">
        <f>PRODUCT(H330-J330,100,1/J330)</f>
        <v>-35.95708494478356</v>
      </c>
      <c r="Q330" s="32">
        <f>PRODUCT(J330-L330,100,1/L330)</f>
        <v>40.564261269669728</v>
      </c>
    </row>
    <row r="331" spans="1:17" s="33" customFormat="1" ht="32.4">
      <c r="A331" s="59"/>
      <c r="B331" s="55" t="s">
        <v>96</v>
      </c>
      <c r="C331" s="56" t="s">
        <v>97</v>
      </c>
      <c r="D331" s="31"/>
      <c r="E331" s="31"/>
      <c r="F331" s="58">
        <v>811061</v>
      </c>
      <c r="G331" s="32">
        <f t="shared" si="24"/>
        <v>2.8127370575795063</v>
      </c>
      <c r="H331" s="58">
        <v>2121775</v>
      </c>
      <c r="I331" s="32">
        <f t="shared" si="25"/>
        <v>5.2649971431507998</v>
      </c>
      <c r="J331" s="58">
        <v>1703037</v>
      </c>
      <c r="K331" s="32">
        <f t="shared" si="26"/>
        <v>4.6135682772410931</v>
      </c>
      <c r="L331" s="58">
        <v>815690</v>
      </c>
      <c r="M331" s="32">
        <f t="shared" si="27"/>
        <v>3.1686231221734977</v>
      </c>
      <c r="N331" s="32">
        <f>PRODUCT(D331-F331,100,1/F331)</f>
        <v>-100</v>
      </c>
      <c r="O331" s="32">
        <f>PRODUCT(F331-H331,100,1/H331)</f>
        <v>-61.774410576050713</v>
      </c>
      <c r="P331" s="32">
        <f>PRODUCT(H331-J331,100,1/J331)</f>
        <v>24.587721816965811</v>
      </c>
      <c r="Q331" s="32">
        <f>PRODUCT(J331-L331,100,1/L331)</f>
        <v>108.78483247312091</v>
      </c>
    </row>
    <row r="332" spans="1:17" s="33" customFormat="1" ht="32.4">
      <c r="A332" s="59"/>
      <c r="B332" s="55" t="s">
        <v>1088</v>
      </c>
      <c r="C332" s="56" t="s">
        <v>1089</v>
      </c>
      <c r="D332" s="31"/>
      <c r="E332" s="31"/>
      <c r="F332" s="58">
        <v>691309</v>
      </c>
      <c r="G332" s="32">
        <f t="shared" si="24"/>
        <v>2.3974404422580191</v>
      </c>
      <c r="H332" s="58">
        <v>715762</v>
      </c>
      <c r="I332" s="32">
        <f t="shared" si="25"/>
        <v>1.7761001450087324</v>
      </c>
      <c r="J332" s="58">
        <v>241322</v>
      </c>
      <c r="K332" s="32">
        <f t="shared" si="26"/>
        <v>0.65374711400889995</v>
      </c>
      <c r="L332" s="58">
        <v>377948</v>
      </c>
      <c r="M332" s="32">
        <f t="shared" si="27"/>
        <v>1.4681739040312241</v>
      </c>
      <c r="N332" s="32">
        <f>PRODUCT(D332-F332,100,1/F332)</f>
        <v>-100</v>
      </c>
      <c r="O332" s="32">
        <f>PRODUCT(F332-H332,100,1/H332)</f>
        <v>-3.4163590690760337</v>
      </c>
      <c r="P332" s="32">
        <f>PRODUCT(H332-J332,100,1/J332)</f>
        <v>196.60039283612767</v>
      </c>
      <c r="Q332" s="32">
        <f>PRODUCT(J332-L332,100,1/L332)</f>
        <v>-36.1494173801687</v>
      </c>
    </row>
    <row r="333" spans="1:17" s="33" customFormat="1" ht="10.8">
      <c r="A333" s="59"/>
      <c r="B333" s="55" t="s">
        <v>1090</v>
      </c>
      <c r="C333" s="56" t="s">
        <v>1091</v>
      </c>
      <c r="D333" s="31"/>
      <c r="E333" s="31"/>
      <c r="F333" s="58">
        <v>671351</v>
      </c>
      <c r="G333" s="32">
        <f t="shared" si="24"/>
        <v>2.3282266516859513</v>
      </c>
      <c r="H333" s="58">
        <v>646626</v>
      </c>
      <c r="I333" s="32">
        <f t="shared" si="25"/>
        <v>1.6045452711465773</v>
      </c>
      <c r="J333" s="58">
        <v>655202</v>
      </c>
      <c r="K333" s="32">
        <f t="shared" si="26"/>
        <v>1.7749580087719283</v>
      </c>
      <c r="L333" s="58">
        <v>290407</v>
      </c>
      <c r="M333" s="32">
        <f t="shared" si="27"/>
        <v>1.1281128063860522</v>
      </c>
      <c r="N333" s="32">
        <f>PRODUCT(D333-F333,100,1/F333)</f>
        <v>-100</v>
      </c>
      <c r="O333" s="32">
        <f>PRODUCT(F333-H333,100,1/H333)</f>
        <v>3.8236940673588751</v>
      </c>
      <c r="P333" s="32">
        <f>PRODUCT(H333-J333,100,1/J333)</f>
        <v>-1.3089093134636343</v>
      </c>
      <c r="Q333" s="32">
        <f>PRODUCT(J333-L333,100,1/L333)</f>
        <v>125.61508503582903</v>
      </c>
    </row>
    <row r="334" spans="1:17" s="33" customFormat="1" ht="32.4">
      <c r="A334" s="59"/>
      <c r="B334" s="55" t="s">
        <v>869</v>
      </c>
      <c r="C334" s="56" t="s">
        <v>870</v>
      </c>
      <c r="D334" s="31"/>
      <c r="E334" s="31"/>
      <c r="F334" s="58">
        <v>546406</v>
      </c>
      <c r="G334" s="32">
        <f t="shared" si="24"/>
        <v>1.8949208563644262</v>
      </c>
      <c r="H334" s="58">
        <v>1043394</v>
      </c>
      <c r="I334" s="32">
        <f t="shared" si="25"/>
        <v>2.5890899973751629</v>
      </c>
      <c r="J334" s="58">
        <v>384354</v>
      </c>
      <c r="K334" s="32">
        <f t="shared" si="26"/>
        <v>1.0412242491682346</v>
      </c>
      <c r="L334" s="58">
        <v>113774</v>
      </c>
      <c r="M334" s="32">
        <f t="shared" si="27"/>
        <v>0.44196560838329207</v>
      </c>
      <c r="N334" s="32">
        <f>PRODUCT(D334-F334,100,1/F334)</f>
        <v>-100</v>
      </c>
      <c r="O334" s="32">
        <f>PRODUCT(F334-H334,100,1/H334)</f>
        <v>-47.631862939599038</v>
      </c>
      <c r="P334" s="32">
        <f>PRODUCT(H334-J334,100,1/J334)</f>
        <v>171.46692892489736</v>
      </c>
      <c r="Q334" s="32">
        <f>PRODUCT(J334-L334,100,1/L334)</f>
        <v>237.82234957020057</v>
      </c>
    </row>
    <row r="335" spans="1:17" s="33" customFormat="1" ht="21.6">
      <c r="A335" s="59"/>
      <c r="B335" s="55" t="s">
        <v>262</v>
      </c>
      <c r="C335" s="56" t="s">
        <v>263</v>
      </c>
      <c r="D335" s="31"/>
      <c r="E335" s="31"/>
      <c r="F335" s="58">
        <v>458499</v>
      </c>
      <c r="G335" s="32">
        <f t="shared" si="24"/>
        <v>1.5900618179929082</v>
      </c>
      <c r="H335" s="58">
        <v>60217</v>
      </c>
      <c r="I335" s="32">
        <f t="shared" si="25"/>
        <v>0.14942316361023752</v>
      </c>
      <c r="J335" s="58">
        <v>21847</v>
      </c>
      <c r="K335" s="32">
        <f t="shared" si="26"/>
        <v>5.918404952616188E-2</v>
      </c>
      <c r="L335" s="58">
        <v>9822</v>
      </c>
      <c r="M335" s="32">
        <f t="shared" si="27"/>
        <v>3.8154465919636255E-2</v>
      </c>
      <c r="N335" s="32">
        <f>PRODUCT(D335-F335,100,1/F335)</f>
        <v>-100</v>
      </c>
      <c r="O335" s="32">
        <f>PRODUCT(F335-H335,100,1/H335)</f>
        <v>661.41122938705007</v>
      </c>
      <c r="P335" s="32">
        <f>PRODUCT(H335-J335,100,1/J335)</f>
        <v>175.63052135304619</v>
      </c>
      <c r="Q335" s="32">
        <f>PRODUCT(J335-L335,100,1/L335)</f>
        <v>122.42924048055386</v>
      </c>
    </row>
    <row r="336" spans="1:17" s="33" customFormat="1" ht="32.4">
      <c r="A336" s="59"/>
      <c r="B336" s="55" t="s">
        <v>776</v>
      </c>
      <c r="C336" s="56" t="s">
        <v>777</v>
      </c>
      <c r="D336" s="31"/>
      <c r="E336" s="31"/>
      <c r="F336" s="58">
        <v>403563</v>
      </c>
      <c r="G336" s="32">
        <f t="shared" si="24"/>
        <v>1.3995452933477981</v>
      </c>
      <c r="H336" s="58">
        <v>263071</v>
      </c>
      <c r="I336" s="32">
        <f t="shared" si="25"/>
        <v>0.65278743667251438</v>
      </c>
      <c r="J336" s="58">
        <v>182227</v>
      </c>
      <c r="K336" s="32">
        <f t="shared" si="26"/>
        <v>0.49365733478298629</v>
      </c>
      <c r="L336" s="58">
        <v>208252</v>
      </c>
      <c r="M336" s="32">
        <f t="shared" si="27"/>
        <v>0.80897412306007821</v>
      </c>
      <c r="N336" s="32">
        <f>PRODUCT(D336-F336,100,1/F336)</f>
        <v>-100</v>
      </c>
      <c r="O336" s="32">
        <f>PRODUCT(F336-H336,100,1/H336)</f>
        <v>53.404594197003853</v>
      </c>
      <c r="P336" s="32">
        <f>PRODUCT(H336-J336,100,1/J336)</f>
        <v>44.364446541950421</v>
      </c>
      <c r="Q336" s="32">
        <f>PRODUCT(J336-L336,100,1/L336)</f>
        <v>-12.496878781476289</v>
      </c>
    </row>
    <row r="337" spans="1:17" s="33" customFormat="1" ht="10.8">
      <c r="A337" s="59"/>
      <c r="B337" s="55" t="s">
        <v>1092</v>
      </c>
      <c r="C337" s="56" t="s">
        <v>1093</v>
      </c>
      <c r="D337" s="31"/>
      <c r="E337" s="31"/>
      <c r="F337" s="58">
        <v>340563</v>
      </c>
      <c r="G337" s="32">
        <f t="shared" si="24"/>
        <v>1.1810630403144147</v>
      </c>
      <c r="H337" s="58">
        <v>318197</v>
      </c>
      <c r="I337" s="32">
        <f t="shared" si="25"/>
        <v>0.78957773371783302</v>
      </c>
      <c r="J337" s="58">
        <v>267254</v>
      </c>
      <c r="K337" s="32">
        <f t="shared" si="26"/>
        <v>0.723997526986079</v>
      </c>
      <c r="L337" s="58">
        <v>510160</v>
      </c>
      <c r="M337" s="32">
        <f t="shared" si="27"/>
        <v>1.9817636258971318</v>
      </c>
      <c r="N337" s="32">
        <f>PRODUCT(D337-F337,100,1/F337)</f>
        <v>-100</v>
      </c>
      <c r="O337" s="32">
        <f>PRODUCT(F337-H337,100,1/H337)</f>
        <v>7.0289789030066281</v>
      </c>
      <c r="P337" s="32">
        <f>PRODUCT(H337-J337,100,1/J337)</f>
        <v>19.061641734080688</v>
      </c>
      <c r="Q337" s="32">
        <f>PRODUCT(J337-L337,100,1/L337)</f>
        <v>-47.613689822800687</v>
      </c>
    </row>
    <row r="338" spans="1:17" s="33" customFormat="1" ht="32.4">
      <c r="A338" s="59"/>
      <c r="B338" s="55" t="s">
        <v>1094</v>
      </c>
      <c r="C338" s="56" t="s">
        <v>1095</v>
      </c>
      <c r="D338" s="31"/>
      <c r="E338" s="31"/>
      <c r="F338" s="58">
        <v>335303</v>
      </c>
      <c r="G338" s="32">
        <f t="shared" si="24"/>
        <v>1.1628215061722624</v>
      </c>
      <c r="H338" s="58">
        <v>369666</v>
      </c>
      <c r="I338" s="32">
        <f t="shared" si="25"/>
        <v>0.91729350846342506</v>
      </c>
      <c r="J338" s="58">
        <v>210516</v>
      </c>
      <c r="K338" s="32">
        <f t="shared" si="26"/>
        <v>0.57029291756531764</v>
      </c>
      <c r="L338" s="58">
        <v>402934</v>
      </c>
      <c r="M338" s="32">
        <f t="shared" si="27"/>
        <v>1.5652343281269308</v>
      </c>
      <c r="N338" s="32">
        <f>PRODUCT(D338-F338,100,1/F338)</f>
        <v>-100</v>
      </c>
      <c r="O338" s="32">
        <f>PRODUCT(F338-H338,100,1/H338)</f>
        <v>-9.2956885404662586</v>
      </c>
      <c r="P338" s="32">
        <f>PRODUCT(H338-J338,100,1/J338)</f>
        <v>75.599954397765501</v>
      </c>
      <c r="Q338" s="32">
        <f>PRODUCT(J338-L338,100,1/L338)</f>
        <v>-47.754222775938494</v>
      </c>
    </row>
    <row r="339" spans="1:17" s="33" customFormat="1" ht="10.8">
      <c r="A339" s="59"/>
      <c r="B339" s="55" t="s">
        <v>1096</v>
      </c>
      <c r="C339" s="56" t="s">
        <v>1097</v>
      </c>
      <c r="D339" s="31"/>
      <c r="E339" s="31"/>
      <c r="F339" s="58">
        <v>328529</v>
      </c>
      <c r="G339" s="32">
        <f t="shared" si="24"/>
        <v>1.1393294620127681</v>
      </c>
      <c r="H339" s="58">
        <v>441447</v>
      </c>
      <c r="I339" s="32">
        <f t="shared" si="25"/>
        <v>1.0954117160643759</v>
      </c>
      <c r="J339" s="58">
        <v>627606</v>
      </c>
      <c r="K339" s="32">
        <f t="shared" si="26"/>
        <v>1.700199779691324</v>
      </c>
      <c r="L339" s="58">
        <v>565123</v>
      </c>
      <c r="M339" s="32">
        <f t="shared" si="27"/>
        <v>2.1952724744352063</v>
      </c>
      <c r="N339" s="32">
        <f>PRODUCT(D339-F339,100,1/F339)</f>
        <v>-100</v>
      </c>
      <c r="O339" s="32">
        <f>PRODUCT(F339-H339,100,1/H339)</f>
        <v>-25.579061586102068</v>
      </c>
      <c r="P339" s="32">
        <f>PRODUCT(H339-J339,100,1/J339)</f>
        <v>-29.661762315847842</v>
      </c>
      <c r="Q339" s="32">
        <f>PRODUCT(J339-L339,100,1/L339)</f>
        <v>11.056531056070979</v>
      </c>
    </row>
    <row r="340" spans="1:17" s="33" customFormat="1" ht="32.4">
      <c r="A340" s="59"/>
      <c r="B340" s="55" t="s">
        <v>466</v>
      </c>
      <c r="C340" s="56" t="s">
        <v>467</v>
      </c>
      <c r="D340" s="31"/>
      <c r="E340" s="31"/>
      <c r="F340" s="58">
        <v>303049</v>
      </c>
      <c r="G340" s="32">
        <f t="shared" si="24"/>
        <v>1.0509655285637107</v>
      </c>
      <c r="H340" s="58">
        <v>510479</v>
      </c>
      <c r="I340" s="32">
        <f t="shared" si="25"/>
        <v>1.2667085231178976</v>
      </c>
      <c r="J340" s="58">
        <v>377874</v>
      </c>
      <c r="K340" s="32">
        <f t="shared" si="26"/>
        <v>1.0236697729962418</v>
      </c>
      <c r="L340" s="58">
        <v>594872</v>
      </c>
      <c r="M340" s="32">
        <f t="shared" si="27"/>
        <v>2.3108352118250717</v>
      </c>
      <c r="N340" s="32">
        <f>PRODUCT(D340-F340,100,1/F340)</f>
        <v>-100</v>
      </c>
      <c r="O340" s="32">
        <f>PRODUCT(F340-H340,100,1/H340)</f>
        <v>-40.634384568219261</v>
      </c>
      <c r="P340" s="32">
        <f>PRODUCT(H340-J340,100,1/J340)</f>
        <v>35.092385292451979</v>
      </c>
      <c r="Q340" s="32">
        <f>PRODUCT(J340-L340,100,1/L340)</f>
        <v>-36.47809949031052</v>
      </c>
    </row>
    <row r="341" spans="1:17" s="33" customFormat="1" ht="32.4">
      <c r="A341" s="59"/>
      <c r="B341" s="55" t="s">
        <v>1098</v>
      </c>
      <c r="C341" s="56" t="s">
        <v>1099</v>
      </c>
      <c r="D341" s="31"/>
      <c r="E341" s="31"/>
      <c r="F341" s="58">
        <v>280681</v>
      </c>
      <c r="G341" s="32">
        <f t="shared" si="24"/>
        <v>0.97339392482004861</v>
      </c>
      <c r="H341" s="58">
        <v>610998</v>
      </c>
      <c r="I341" s="32">
        <f t="shared" si="25"/>
        <v>1.5161375378967386</v>
      </c>
      <c r="J341" s="58">
        <v>116674</v>
      </c>
      <c r="K341" s="32">
        <f t="shared" si="26"/>
        <v>0.31607267791529325</v>
      </c>
      <c r="L341" s="58">
        <v>120012</v>
      </c>
      <c r="M341" s="32">
        <f t="shared" si="27"/>
        <v>0.46619769537236672</v>
      </c>
      <c r="N341" s="32">
        <f>PRODUCT(D341-F341,100,1/F341)</f>
        <v>-100</v>
      </c>
      <c r="O341" s="32">
        <f>PRODUCT(F341-H341,100,1/H341)</f>
        <v>-54.061879089620589</v>
      </c>
      <c r="P341" s="32">
        <f>PRODUCT(H341-J341,100,1/J341)</f>
        <v>423.67965442172209</v>
      </c>
      <c r="Q341" s="32">
        <f>PRODUCT(J341-L341,100,1/L341)</f>
        <v>-2.7813885278138852</v>
      </c>
    </row>
    <row r="342" spans="1:17" s="33" customFormat="1" ht="32.4">
      <c r="A342" s="59"/>
      <c r="B342" s="55" t="s">
        <v>450</v>
      </c>
      <c r="C342" s="56" t="s">
        <v>451</v>
      </c>
      <c r="D342" s="31"/>
      <c r="E342" s="31"/>
      <c r="F342" s="58">
        <v>261539</v>
      </c>
      <c r="G342" s="32">
        <f t="shared" si="24"/>
        <v>0.9070099996206038</v>
      </c>
      <c r="H342" s="58">
        <v>253553</v>
      </c>
      <c r="I342" s="32">
        <f t="shared" si="25"/>
        <v>0.62916936085933461</v>
      </c>
      <c r="J342" s="58">
        <v>107791</v>
      </c>
      <c r="K342" s="32">
        <f t="shared" si="26"/>
        <v>0.29200841682951961</v>
      </c>
      <c r="L342" s="58">
        <v>2940</v>
      </c>
      <c r="M342" s="32">
        <f t="shared" si="27"/>
        <v>1.1420701466476337E-2</v>
      </c>
      <c r="N342" s="32">
        <f>PRODUCT(D342-F342,100,1/F342)</f>
        <v>-100.00000000000001</v>
      </c>
      <c r="O342" s="32">
        <f>PRODUCT(F342-H342,100,1/H342)</f>
        <v>3.1496373539260039</v>
      </c>
      <c r="P342" s="32">
        <f>PRODUCT(H342-J342,100,1/J342)</f>
        <v>135.22650314033638</v>
      </c>
      <c r="Q342" s="32">
        <f>PRODUCT(J342-L342,100,1/L342)</f>
        <v>3566.3605442176868</v>
      </c>
    </row>
    <row r="343" spans="1:17" s="33" customFormat="1" ht="32.4">
      <c r="A343" s="59"/>
      <c r="B343" s="55" t="s">
        <v>901</v>
      </c>
      <c r="C343" s="56" t="s">
        <v>902</v>
      </c>
      <c r="D343" s="31"/>
      <c r="E343" s="31"/>
      <c r="F343" s="58">
        <v>246611</v>
      </c>
      <c r="G343" s="32">
        <f t="shared" si="24"/>
        <v>0.85524010956850305</v>
      </c>
      <c r="H343" s="58">
        <v>302839</v>
      </c>
      <c r="I343" s="32">
        <f t="shared" si="25"/>
        <v>0.75146821403525121</v>
      </c>
      <c r="J343" s="58">
        <v>265590</v>
      </c>
      <c r="K343" s="32">
        <f t="shared" si="26"/>
        <v>0.71948971088265368</v>
      </c>
      <c r="L343" s="36"/>
      <c r="M343" s="32"/>
      <c r="N343" s="32">
        <f>PRODUCT(D343-F343,100,1/F343)</f>
        <v>-100</v>
      </c>
      <c r="O343" s="32">
        <f>PRODUCT(F343-H343,100,1/H343)</f>
        <v>-18.56696132268301</v>
      </c>
      <c r="P343" s="32">
        <f>PRODUCT(H343-J343,100,1/J343)</f>
        <v>14.025000941300501</v>
      </c>
      <c r="Q343" s="32"/>
    </row>
    <row r="344" spans="1:17" s="33" customFormat="1" ht="32.4">
      <c r="A344" s="59"/>
      <c r="B344" s="55" t="s">
        <v>1100</v>
      </c>
      <c r="C344" s="56" t="s">
        <v>1101</v>
      </c>
      <c r="D344" s="31"/>
      <c r="E344" s="31"/>
      <c r="F344" s="58">
        <v>238153</v>
      </c>
      <c r="G344" s="32">
        <f t="shared" si="24"/>
        <v>0.82590800010570375</v>
      </c>
      <c r="H344" s="58">
        <v>962572</v>
      </c>
      <c r="I344" s="32">
        <f t="shared" si="25"/>
        <v>2.3885373473044749</v>
      </c>
      <c r="J344" s="58">
        <v>1119822</v>
      </c>
      <c r="K344" s="32">
        <f t="shared" si="26"/>
        <v>3.0336247864002219</v>
      </c>
      <c r="L344" s="58">
        <v>759327</v>
      </c>
      <c r="M344" s="32">
        <f t="shared" ref="M344:M361" si="28">PRODUCT(L344,100,1/25742727)</f>
        <v>2.9496758443656725</v>
      </c>
      <c r="N344" s="32">
        <f>PRODUCT(D344-F344,100,1/F344)</f>
        <v>-99.999999999999986</v>
      </c>
      <c r="O344" s="32">
        <f>PRODUCT(F344-H344,100,1/H344)</f>
        <v>-75.258681947947792</v>
      </c>
      <c r="P344" s="32">
        <f>PRODUCT(H344-J344,100,1/J344)</f>
        <v>-14.042410311638815</v>
      </c>
      <c r="Q344" s="32">
        <f>PRODUCT(J344-L344,100,1/L344)</f>
        <v>47.475593518997741</v>
      </c>
    </row>
    <row r="345" spans="1:17" s="33" customFormat="1" ht="21.6">
      <c r="A345" s="59"/>
      <c r="B345" s="55" t="s">
        <v>854</v>
      </c>
      <c r="C345" s="56" t="s">
        <v>725</v>
      </c>
      <c r="D345" s="31"/>
      <c r="E345" s="31"/>
      <c r="F345" s="58">
        <v>234885</v>
      </c>
      <c r="G345" s="32">
        <f t="shared" si="24"/>
        <v>0.81457466672613077</v>
      </c>
      <c r="H345" s="58">
        <v>59357</v>
      </c>
      <c r="I345" s="32">
        <f t="shared" si="25"/>
        <v>0.14728914961577078</v>
      </c>
      <c r="J345" s="58">
        <v>235374</v>
      </c>
      <c r="K345" s="32">
        <f t="shared" si="26"/>
        <v>0.63763383865843493</v>
      </c>
      <c r="L345" s="58">
        <v>62665</v>
      </c>
      <c r="M345" s="32">
        <f t="shared" si="28"/>
        <v>0.24342797870637403</v>
      </c>
      <c r="N345" s="32">
        <f>PRODUCT(D345-F345,100,1/F345)</f>
        <v>-100</v>
      </c>
      <c r="O345" s="32">
        <f>PRODUCT(F345-H345,100,1/H345)</f>
        <v>295.7157538285291</v>
      </c>
      <c r="P345" s="32">
        <f>PRODUCT(H345-J345,100,1/J345)</f>
        <v>-74.78183656648568</v>
      </c>
      <c r="Q345" s="32">
        <f>PRODUCT(J345-L345,100,1/L345)</f>
        <v>275.6067980531397</v>
      </c>
    </row>
    <row r="346" spans="1:17" s="33" customFormat="1" ht="32.4">
      <c r="A346" s="59"/>
      <c r="B346" s="55" t="s">
        <v>1102</v>
      </c>
      <c r="C346" s="56" t="s">
        <v>1103</v>
      </c>
      <c r="D346" s="31"/>
      <c r="E346" s="31"/>
      <c r="F346" s="58">
        <v>220440</v>
      </c>
      <c r="G346" s="32">
        <f t="shared" si="24"/>
        <v>0.76447980728061937</v>
      </c>
      <c r="H346" s="58">
        <v>222240</v>
      </c>
      <c r="I346" s="32">
        <f t="shared" si="25"/>
        <v>0.55146891875615167</v>
      </c>
      <c r="J346" s="58">
        <v>321964</v>
      </c>
      <c r="K346" s="32">
        <f t="shared" si="26"/>
        <v>0.87220823553079074</v>
      </c>
      <c r="L346" s="58">
        <v>256642</v>
      </c>
      <c r="M346" s="32">
        <f t="shared" si="28"/>
        <v>0.99694954617667342</v>
      </c>
      <c r="N346" s="32">
        <f>PRODUCT(D346-F346,100,1/F346)</f>
        <v>-100</v>
      </c>
      <c r="O346" s="32">
        <f>PRODUCT(F346-H346,100,1/H346)</f>
        <v>-0.80993520518358531</v>
      </c>
      <c r="P346" s="32">
        <f>PRODUCT(H346-J346,100,1/J346)</f>
        <v>-30.973649227863984</v>
      </c>
      <c r="Q346" s="32">
        <f>PRODUCT(J346-L346,100,1/L346)</f>
        <v>25.452575961845685</v>
      </c>
    </row>
    <row r="347" spans="1:17" s="33" customFormat="1" ht="10.8">
      <c r="A347" s="59"/>
      <c r="B347" s="55" t="s">
        <v>1104</v>
      </c>
      <c r="C347" s="56" t="s">
        <v>1105</v>
      </c>
      <c r="D347" s="31"/>
      <c r="E347" s="31"/>
      <c r="F347" s="58">
        <v>178791</v>
      </c>
      <c r="G347" s="32">
        <f t="shared" si="24"/>
        <v>0.62004223019193072</v>
      </c>
      <c r="H347" s="58">
        <v>96333</v>
      </c>
      <c r="I347" s="32">
        <f t="shared" si="25"/>
        <v>0.23904182573135513</v>
      </c>
      <c r="J347" s="58">
        <v>367793</v>
      </c>
      <c r="K347" s="32">
        <f t="shared" si="26"/>
        <v>0.99636010103793005</v>
      </c>
      <c r="L347" s="58">
        <v>630582</v>
      </c>
      <c r="M347" s="32">
        <f t="shared" si="28"/>
        <v>2.4495540041270685</v>
      </c>
      <c r="N347" s="32">
        <f>PRODUCT(D347-F347,100,1/F347)</f>
        <v>-100</v>
      </c>
      <c r="O347" s="32">
        <f>PRODUCT(F347-H347,100,1/H347)</f>
        <v>85.596835975210993</v>
      </c>
      <c r="P347" s="32">
        <f>PRODUCT(H347-J347,100,1/J347)</f>
        <v>-73.807821247277687</v>
      </c>
      <c r="Q347" s="32">
        <f>PRODUCT(J347-L347,100,1/L347)</f>
        <v>-41.674040806746781</v>
      </c>
    </row>
    <row r="348" spans="1:17" s="33" customFormat="1" ht="21.6">
      <c r="A348" s="59"/>
      <c r="B348" s="55" t="s">
        <v>1106</v>
      </c>
      <c r="C348" s="56" t="s">
        <v>1107</v>
      </c>
      <c r="D348" s="31"/>
      <c r="E348" s="31"/>
      <c r="F348" s="58">
        <v>145293</v>
      </c>
      <c r="G348" s="32">
        <f t="shared" si="24"/>
        <v>0.50387209507903752</v>
      </c>
      <c r="H348" s="58">
        <v>578575</v>
      </c>
      <c r="I348" s="32">
        <f t="shared" si="25"/>
        <v>1.4356827288937206</v>
      </c>
      <c r="J348" s="58">
        <v>446558</v>
      </c>
      <c r="K348" s="32">
        <f t="shared" si="26"/>
        <v>1.209736384322964</v>
      </c>
      <c r="L348" s="58">
        <v>440929</v>
      </c>
      <c r="M348" s="32">
        <f t="shared" si="28"/>
        <v>1.7128294139156275</v>
      </c>
      <c r="N348" s="32">
        <f>PRODUCT(D348-F348,100,1/F348)</f>
        <v>-100</v>
      </c>
      <c r="O348" s="32">
        <f>PRODUCT(F348-H348,100,1/H348)</f>
        <v>-74.88778464330467</v>
      </c>
      <c r="P348" s="32">
        <f>PRODUCT(H348-J348,100,1/J348)</f>
        <v>29.563237026321332</v>
      </c>
      <c r="Q348" s="32">
        <f>PRODUCT(J348-L348,100,1/L348)</f>
        <v>1.2766227669307304</v>
      </c>
    </row>
    <row r="349" spans="1:17" s="33" customFormat="1" ht="32.4">
      <c r="A349" s="59"/>
      <c r="B349" s="55" t="s">
        <v>1108</v>
      </c>
      <c r="C349" s="56" t="s">
        <v>1109</v>
      </c>
      <c r="D349" s="31"/>
      <c r="E349" s="31"/>
      <c r="F349" s="58">
        <v>140717</v>
      </c>
      <c r="G349" s="32">
        <f t="shared" si="24"/>
        <v>0.48800265396981907</v>
      </c>
      <c r="H349" s="58">
        <v>30117</v>
      </c>
      <c r="I349" s="32">
        <f t="shared" si="25"/>
        <v>7.4732673803901278E-2</v>
      </c>
      <c r="J349" s="58">
        <v>48718</v>
      </c>
      <c r="K349" s="32">
        <f t="shared" si="26"/>
        <v>0.13197823613381951</v>
      </c>
      <c r="L349" s="58">
        <v>93219</v>
      </c>
      <c r="M349" s="32">
        <f t="shared" si="28"/>
        <v>0.36211781292634615</v>
      </c>
      <c r="N349" s="32">
        <f>PRODUCT(D349-F349,100,1/F349)</f>
        <v>-100</v>
      </c>
      <c r="O349" s="32">
        <f>PRODUCT(F349-H349,100,1/H349)</f>
        <v>367.23445230268618</v>
      </c>
      <c r="P349" s="32">
        <f>PRODUCT(H349-J349,100,1/J349)</f>
        <v>-38.18095980951599</v>
      </c>
      <c r="Q349" s="32">
        <f>PRODUCT(J349-L349,100,1/L349)</f>
        <v>-47.73812205666227</v>
      </c>
    </row>
    <row r="350" spans="1:17" s="33" customFormat="1" ht="32.4">
      <c r="A350" s="59"/>
      <c r="B350" s="55" t="s">
        <v>1110</v>
      </c>
      <c r="C350" s="56" t="s">
        <v>1111</v>
      </c>
      <c r="D350" s="31"/>
      <c r="E350" s="31"/>
      <c r="F350" s="58">
        <v>139574</v>
      </c>
      <c r="G350" s="32">
        <f t="shared" si="24"/>
        <v>0.48403876166478482</v>
      </c>
      <c r="H350" s="58">
        <v>292698</v>
      </c>
      <c r="I350" s="32">
        <f t="shared" si="25"/>
        <v>0.72630421878189388</v>
      </c>
      <c r="J350" s="58">
        <v>328630</v>
      </c>
      <c r="K350" s="32">
        <f t="shared" si="26"/>
        <v>0.89026659018549825</v>
      </c>
      <c r="L350" s="58">
        <v>219410</v>
      </c>
      <c r="M350" s="32">
        <f t="shared" si="28"/>
        <v>0.85231840433999084</v>
      </c>
      <c r="N350" s="32">
        <f>PRODUCT(D350-F350,100,1/F350)</f>
        <v>-100</v>
      </c>
      <c r="O350" s="32">
        <f>PRODUCT(F350-H350,100,1/H350)</f>
        <v>-52.314672461034924</v>
      </c>
      <c r="P350" s="32">
        <f>PRODUCT(H350-J350,100,1/J350)</f>
        <v>-10.933877004533974</v>
      </c>
      <c r="Q350" s="32">
        <f>PRODUCT(J350-L350,100,1/L350)</f>
        <v>49.778952645731735</v>
      </c>
    </row>
    <row r="351" spans="1:17" s="33" customFormat="1" ht="32.4">
      <c r="A351" s="59"/>
      <c r="B351" s="55" t="s">
        <v>842</v>
      </c>
      <c r="C351" s="56" t="s">
        <v>843</v>
      </c>
      <c r="D351" s="31"/>
      <c r="E351" s="31"/>
      <c r="F351" s="58">
        <v>139243</v>
      </c>
      <c r="G351" s="32">
        <f t="shared" si="24"/>
        <v>0.48289086284329197</v>
      </c>
      <c r="H351" s="58">
        <v>62580</v>
      </c>
      <c r="I351" s="32">
        <f t="shared" si="25"/>
        <v>0.15528673927177813</v>
      </c>
      <c r="J351" s="58">
        <v>104153</v>
      </c>
      <c r="K351" s="32">
        <f t="shared" si="26"/>
        <v>0.28215298715147796</v>
      </c>
      <c r="L351" s="58">
        <v>54239</v>
      </c>
      <c r="M351" s="32">
        <f t="shared" si="28"/>
        <v>0.21069640368714626</v>
      </c>
      <c r="N351" s="32">
        <f>PRODUCT(D351-F351,100,1/F351)</f>
        <v>-100</v>
      </c>
      <c r="O351" s="32">
        <f>PRODUCT(F351-H351,100,1/H351)</f>
        <v>122.50399488654523</v>
      </c>
      <c r="P351" s="32">
        <f>PRODUCT(H351-J351,100,1/J351)</f>
        <v>-39.915316889575912</v>
      </c>
      <c r="Q351" s="32">
        <f>PRODUCT(J351-L351,100,1/L351)</f>
        <v>92.026032928335709</v>
      </c>
    </row>
    <row r="352" spans="1:17" s="33" customFormat="1" ht="32.4">
      <c r="A352" s="59"/>
      <c r="B352" s="55" t="s">
        <v>188</v>
      </c>
      <c r="C352" s="56" t="s">
        <v>189</v>
      </c>
      <c r="D352" s="31"/>
      <c r="E352" s="31"/>
      <c r="F352" s="58">
        <v>138136</v>
      </c>
      <c r="G352" s="32">
        <f t="shared" si="24"/>
        <v>0.4790518175399911</v>
      </c>
      <c r="H352" s="58">
        <v>72218</v>
      </c>
      <c r="I352" s="32">
        <f t="shared" si="25"/>
        <v>0.17920258447953458</v>
      </c>
      <c r="J352" s="58">
        <v>127453</v>
      </c>
      <c r="K352" s="32">
        <f t="shared" si="26"/>
        <v>0.34527324869583514</v>
      </c>
      <c r="L352" s="58">
        <v>213250</v>
      </c>
      <c r="M352" s="32">
        <f t="shared" si="28"/>
        <v>0.82838931555308803</v>
      </c>
      <c r="N352" s="32">
        <f>PRODUCT(D352-F352,100,1/F352)</f>
        <v>-100</v>
      </c>
      <c r="O352" s="32">
        <f>PRODUCT(F352-H352,100,1/H352)</f>
        <v>91.276413082610986</v>
      </c>
      <c r="P352" s="32">
        <f>PRODUCT(H352-J352,100,1/J352)</f>
        <v>-43.337544035840665</v>
      </c>
      <c r="Q352" s="32">
        <f>PRODUCT(J352-L352,100,1/L352)</f>
        <v>-40.233059788980071</v>
      </c>
    </row>
    <row r="353" spans="1:17" s="33" customFormat="1" ht="32.4">
      <c r="A353" s="59"/>
      <c r="B353" s="55" t="s">
        <v>248</v>
      </c>
      <c r="C353" s="56" t="s">
        <v>249</v>
      </c>
      <c r="D353" s="31"/>
      <c r="E353" s="31"/>
      <c r="F353" s="58">
        <v>125484</v>
      </c>
      <c r="G353" s="32">
        <f t="shared" si="24"/>
        <v>0.43517503237525512</v>
      </c>
      <c r="H353" s="58">
        <v>153351</v>
      </c>
      <c r="I353" s="32">
        <f t="shared" si="25"/>
        <v>0.38052695356450061</v>
      </c>
      <c r="J353" s="58">
        <v>103211</v>
      </c>
      <c r="K353" s="32">
        <f t="shared" si="26"/>
        <v>0.27960108644869747</v>
      </c>
      <c r="L353" s="58">
        <v>153278</v>
      </c>
      <c r="M353" s="32">
        <f t="shared" si="28"/>
        <v>0.59542254400631289</v>
      </c>
      <c r="N353" s="32">
        <f>PRODUCT(D353-F353,100,1/F353)</f>
        <v>-100</v>
      </c>
      <c r="O353" s="32">
        <f>PRODUCT(F353-H353,100,1/H353)</f>
        <v>-18.172036700119335</v>
      </c>
      <c r="P353" s="32">
        <f>PRODUCT(H353-J353,100,1/J353)</f>
        <v>48.580093207119397</v>
      </c>
      <c r="Q353" s="32">
        <f>PRODUCT(J353-L353,100,1/L353)</f>
        <v>-32.664178812354024</v>
      </c>
    </row>
    <row r="354" spans="1:17" s="33" customFormat="1" ht="21.6">
      <c r="A354" s="59"/>
      <c r="B354" s="55" t="s">
        <v>1112</v>
      </c>
      <c r="C354" s="56" t="s">
        <v>1113</v>
      </c>
      <c r="D354" s="31"/>
      <c r="E354" s="31"/>
      <c r="F354" s="58">
        <v>122600</v>
      </c>
      <c r="G354" s="32">
        <f t="shared" si="24"/>
        <v>0.42517340034750467</v>
      </c>
      <c r="H354" s="58">
        <v>83060</v>
      </c>
      <c r="I354" s="32">
        <f t="shared" si="25"/>
        <v>0.20610604927954446</v>
      </c>
      <c r="J354" s="58">
        <v>54183</v>
      </c>
      <c r="K354" s="32">
        <f t="shared" si="26"/>
        <v>0.14678305284368698</v>
      </c>
      <c r="L354" s="58">
        <v>26946</v>
      </c>
      <c r="M354" s="32">
        <f t="shared" si="28"/>
        <v>0.10467422507335761</v>
      </c>
      <c r="N354" s="32">
        <f>PRODUCT(D354-F354,100,1/F354)</f>
        <v>-100.00000000000001</v>
      </c>
      <c r="O354" s="32">
        <f>PRODUCT(F354-H354,100,1/H354)</f>
        <v>47.604141584396821</v>
      </c>
      <c r="P354" s="32">
        <f>PRODUCT(H354-J354,100,1/J354)</f>
        <v>53.295314028385285</v>
      </c>
      <c r="Q354" s="32">
        <f>PRODUCT(J354-L354,100,1/L354)</f>
        <v>101.07993765308395</v>
      </c>
    </row>
    <row r="355" spans="1:17" s="33" customFormat="1" ht="10.8">
      <c r="A355" s="59"/>
      <c r="B355" s="55" t="s">
        <v>742</v>
      </c>
      <c r="C355" s="56" t="s">
        <v>743</v>
      </c>
      <c r="D355" s="31"/>
      <c r="E355" s="31"/>
      <c r="F355" s="58">
        <v>118788</v>
      </c>
      <c r="G355" s="32">
        <f t="shared" si="24"/>
        <v>0.41195349005284981</v>
      </c>
      <c r="H355" s="58">
        <v>24044</v>
      </c>
      <c r="I355" s="32">
        <f t="shared" si="25"/>
        <v>5.9663061026695968E-2</v>
      </c>
      <c r="J355" s="58">
        <v>5914</v>
      </c>
      <c r="K355" s="32">
        <f t="shared" si="26"/>
        <v>1.6021168531044142E-2</v>
      </c>
      <c r="L355" s="58">
        <v>22861</v>
      </c>
      <c r="M355" s="32">
        <f t="shared" si="28"/>
        <v>8.8805665382692356E-2</v>
      </c>
      <c r="N355" s="32">
        <f>PRODUCT(D355-F355,100,1/F355)</f>
        <v>-99.999999999999986</v>
      </c>
      <c r="O355" s="32">
        <f>PRODUCT(F355-H355,100,1/H355)</f>
        <v>394.04425220429215</v>
      </c>
      <c r="P355" s="32">
        <f>PRODUCT(H355-J355,100,1/J355)</f>
        <v>306.56070341562395</v>
      </c>
      <c r="Q355" s="32">
        <f>PRODUCT(J355-L355,100,1/L355)</f>
        <v>-74.130615458641344</v>
      </c>
    </row>
    <row r="356" spans="1:17" s="33" customFormat="1" ht="32.4">
      <c r="A356" s="59"/>
      <c r="B356" s="55" t="s">
        <v>18</v>
      </c>
      <c r="C356" s="56" t="s">
        <v>19</v>
      </c>
      <c r="D356" s="31"/>
      <c r="E356" s="31"/>
      <c r="F356" s="58">
        <v>111575</v>
      </c>
      <c r="G356" s="32">
        <f t="shared" si="24"/>
        <v>0.38693900606666259</v>
      </c>
      <c r="H356" s="58">
        <v>132035</v>
      </c>
      <c r="I356" s="32">
        <f t="shared" si="25"/>
        <v>0.32763318344118292</v>
      </c>
      <c r="J356" s="58">
        <v>165118</v>
      </c>
      <c r="K356" s="32">
        <f t="shared" si="26"/>
        <v>0.44730864144554389</v>
      </c>
      <c r="L356" s="58">
        <v>230416</v>
      </c>
      <c r="M356" s="32">
        <f t="shared" si="28"/>
        <v>0.8950722275849019</v>
      </c>
      <c r="N356" s="32">
        <f>PRODUCT(D356-F356,100,1/F356)</f>
        <v>-100</v>
      </c>
      <c r="O356" s="32">
        <f>PRODUCT(F356-H356,100,1/H356)</f>
        <v>-15.495891240958837</v>
      </c>
      <c r="P356" s="32">
        <f>PRODUCT(H356-J356,100,1/J356)</f>
        <v>-20.035974272944198</v>
      </c>
      <c r="Q356" s="32">
        <f>PRODUCT(J356-L356,100,1/L356)</f>
        <v>-28.339177834872576</v>
      </c>
    </row>
    <row r="357" spans="1:17" s="33" customFormat="1" ht="10.8">
      <c r="A357" s="59"/>
      <c r="B357" s="55" t="s">
        <v>1114</v>
      </c>
      <c r="C357" s="56" t="s">
        <v>1115</v>
      </c>
      <c r="D357" s="31"/>
      <c r="E357" s="31"/>
      <c r="F357" s="58">
        <v>108862</v>
      </c>
      <c r="G357" s="32">
        <f t="shared" si="24"/>
        <v>0.37753039729714566</v>
      </c>
      <c r="H357" s="58">
        <v>172538</v>
      </c>
      <c r="I357" s="32">
        <f t="shared" si="25"/>
        <v>0.42813779834570242</v>
      </c>
      <c r="J357" s="58">
        <v>158353</v>
      </c>
      <c r="K357" s="32">
        <f t="shared" si="26"/>
        <v>0.42898209340487536</v>
      </c>
      <c r="L357" s="58">
        <v>99975</v>
      </c>
      <c r="M357" s="32">
        <f t="shared" si="28"/>
        <v>0.38836211874522847</v>
      </c>
      <c r="N357" s="32">
        <f>PRODUCT(D357-F357,100,1/F357)</f>
        <v>-100</v>
      </c>
      <c r="O357" s="32">
        <f>PRODUCT(F357-H357,100,1/H357)</f>
        <v>-36.905493282639185</v>
      </c>
      <c r="P357" s="32">
        <f>PRODUCT(H357-J357,100,1/J357)</f>
        <v>8.9578347110569432</v>
      </c>
      <c r="Q357" s="32">
        <f>PRODUCT(J357-L357,100,1/L357)</f>
        <v>58.392598149537392</v>
      </c>
    </row>
    <row r="358" spans="1:17" s="33" customFormat="1" ht="10.8">
      <c r="A358" s="59"/>
      <c r="B358" s="55" t="s">
        <v>46</v>
      </c>
      <c r="C358" s="56" t="s">
        <v>47</v>
      </c>
      <c r="D358" s="31"/>
      <c r="E358" s="31"/>
      <c r="F358" s="58">
        <v>107320</v>
      </c>
      <c r="G358" s="32">
        <f t="shared" si="24"/>
        <v>0.37218278405623328</v>
      </c>
      <c r="H358" s="58">
        <v>48843</v>
      </c>
      <c r="I358" s="32">
        <f t="shared" si="25"/>
        <v>0.12119958782760402</v>
      </c>
      <c r="J358" s="58">
        <v>19956</v>
      </c>
      <c r="K358" s="32">
        <f t="shared" si="26"/>
        <v>5.4061284951896667E-2</v>
      </c>
      <c r="L358" s="58">
        <v>4755</v>
      </c>
      <c r="M358" s="32">
        <f t="shared" si="28"/>
        <v>1.8471236555474484E-2</v>
      </c>
      <c r="N358" s="32">
        <f>PRODUCT(D358-F358,100,1/F358)</f>
        <v>-99.999999999999986</v>
      </c>
      <c r="O358" s="32">
        <f>PRODUCT(F358-H358,100,1/H358)</f>
        <v>119.72442315173106</v>
      </c>
      <c r="P358" s="32">
        <f>PRODUCT(H358-J358,100,1/J358)</f>
        <v>144.75345760673483</v>
      </c>
      <c r="Q358" s="32">
        <f>PRODUCT(J358-L358,100,1/L358)</f>
        <v>319.68454258675075</v>
      </c>
    </row>
    <row r="359" spans="1:17" s="33" customFormat="1" ht="32.4">
      <c r="A359" s="59"/>
      <c r="B359" s="55" t="s">
        <v>1116</v>
      </c>
      <c r="C359" s="56" t="s">
        <v>1117</v>
      </c>
      <c r="D359" s="31"/>
      <c r="E359" s="31"/>
      <c r="F359" s="58">
        <v>106646</v>
      </c>
      <c r="G359" s="32">
        <f t="shared" si="24"/>
        <v>0.36984537074600315</v>
      </c>
      <c r="H359" s="58">
        <v>44998</v>
      </c>
      <c r="I359" s="32">
        <f t="shared" si="25"/>
        <v>0.11165856014304047</v>
      </c>
      <c r="J359" s="58">
        <v>91835</v>
      </c>
      <c r="K359" s="32">
        <f t="shared" si="26"/>
        <v>0.24878322828008773</v>
      </c>
      <c r="L359" s="58">
        <v>50674</v>
      </c>
      <c r="M359" s="32">
        <f t="shared" si="28"/>
        <v>0.19684783201095982</v>
      </c>
      <c r="N359" s="32">
        <f>PRODUCT(D359-F359,100,1/F359)</f>
        <v>-100</v>
      </c>
      <c r="O359" s="32">
        <f>PRODUCT(F359-H359,100,1/H359)</f>
        <v>137.00164451753412</v>
      </c>
      <c r="P359" s="32">
        <f>PRODUCT(H359-J359,100,1/J359)</f>
        <v>-51.001252245875754</v>
      </c>
      <c r="Q359" s="32">
        <f>PRODUCT(J359-L359,100,1/L359)</f>
        <v>81.227059241425579</v>
      </c>
    </row>
    <row r="360" spans="1:17" s="33" customFormat="1" ht="32.4">
      <c r="A360" s="59"/>
      <c r="B360" s="55" t="s">
        <v>1118</v>
      </c>
      <c r="C360" s="56" t="s">
        <v>1119</v>
      </c>
      <c r="D360" s="31"/>
      <c r="E360" s="31"/>
      <c r="F360" s="58">
        <v>105031</v>
      </c>
      <c r="G360" s="32">
        <f t="shared" si="24"/>
        <v>0.36424459552935373</v>
      </c>
      <c r="H360" s="58">
        <v>189177</v>
      </c>
      <c r="I360" s="32">
        <f t="shared" si="25"/>
        <v>0.46942600631539105</v>
      </c>
      <c r="J360" s="58">
        <v>207839</v>
      </c>
      <c r="K360" s="32">
        <f t="shared" si="26"/>
        <v>0.56304086004796816</v>
      </c>
      <c r="L360" s="58">
        <v>146442</v>
      </c>
      <c r="M360" s="32">
        <f t="shared" si="28"/>
        <v>0.56886747080058764</v>
      </c>
      <c r="N360" s="32">
        <f>PRODUCT(D360-F360,100,1/F360)</f>
        <v>-100</v>
      </c>
      <c r="O360" s="32">
        <f>PRODUCT(F360-H360,100,1/H360)</f>
        <v>-44.480037213826208</v>
      </c>
      <c r="P360" s="32">
        <f>PRODUCT(H360-J360,100,1/J360)</f>
        <v>-8.9790655266817101</v>
      </c>
      <c r="Q360" s="32">
        <f>PRODUCT(J360-L360,100,1/L360)</f>
        <v>41.925813632701001</v>
      </c>
    </row>
    <row r="361" spans="1:17" s="33" customFormat="1" ht="10.8">
      <c r="A361" s="59"/>
      <c r="B361" s="55" t="s">
        <v>124</v>
      </c>
      <c r="C361" s="56" t="s">
        <v>125</v>
      </c>
      <c r="D361" s="31"/>
      <c r="E361" s="31"/>
      <c r="F361" s="58">
        <v>96895</v>
      </c>
      <c r="G361" s="32">
        <f t="shared" si="24"/>
        <v>0.33602917313761393</v>
      </c>
      <c r="H361" s="58">
        <v>46136</v>
      </c>
      <c r="I361" s="32">
        <f t="shared" si="25"/>
        <v>0.11448240656827671</v>
      </c>
      <c r="J361" s="58">
        <v>54233</v>
      </c>
      <c r="K361" s="32">
        <f t="shared" si="26"/>
        <v>0.14691850404871779</v>
      </c>
      <c r="L361" s="58">
        <v>177108</v>
      </c>
      <c r="M361" s="32">
        <f t="shared" si="28"/>
        <v>0.68799237936213986</v>
      </c>
      <c r="N361" s="32">
        <f>PRODUCT(D361-F361,100,1/F361)</f>
        <v>-100</v>
      </c>
      <c r="O361" s="32">
        <f>PRODUCT(F361-H361,100,1/H361)</f>
        <v>110.02037454482399</v>
      </c>
      <c r="P361" s="32">
        <f>PRODUCT(H361-J361,100,1/J361)</f>
        <v>-14.930024155034756</v>
      </c>
      <c r="Q361" s="32">
        <f>PRODUCT(J361-L361,100,1/L361)</f>
        <v>-69.37857126724937</v>
      </c>
    </row>
    <row r="362" spans="1:17" s="33" customFormat="1" ht="32.4">
      <c r="A362" s="59"/>
      <c r="B362" s="55" t="s">
        <v>1120</v>
      </c>
      <c r="C362" s="56" t="s">
        <v>1121</v>
      </c>
      <c r="D362" s="31"/>
      <c r="E362" s="31"/>
      <c r="F362" s="58">
        <v>89532</v>
      </c>
      <c r="G362" s="32">
        <f t="shared" si="24"/>
        <v>0.31049449331087103</v>
      </c>
      <c r="H362" s="58">
        <v>201996</v>
      </c>
      <c r="I362" s="32">
        <f t="shared" si="25"/>
        <v>0.50123522189105296</v>
      </c>
      <c r="J362" s="58">
        <v>78912</v>
      </c>
      <c r="K362" s="32">
        <f t="shared" si="26"/>
        <v>0.2137745098278247</v>
      </c>
      <c r="L362" s="36"/>
      <c r="M362" s="32"/>
      <c r="N362" s="32">
        <f>PRODUCT(D362-F362,100,1/F362)</f>
        <v>-100</v>
      </c>
      <c r="O362" s="32">
        <f>PRODUCT(F362-H362,100,1/H362)</f>
        <v>-55.676350026733203</v>
      </c>
      <c r="P362" s="32">
        <f>PRODUCT(H362-J362,100,1/J362)</f>
        <v>155.97627737226279</v>
      </c>
      <c r="Q362" s="32"/>
    </row>
    <row r="363" spans="1:17" s="33" customFormat="1" ht="32.4">
      <c r="A363" s="59"/>
      <c r="B363" s="55" t="s">
        <v>1122</v>
      </c>
      <c r="C363" s="56" t="s">
        <v>1123</v>
      </c>
      <c r="D363" s="31"/>
      <c r="E363" s="31"/>
      <c r="F363" s="58">
        <v>87071</v>
      </c>
      <c r="G363" s="32">
        <f t="shared" si="24"/>
        <v>0.30195981355348761</v>
      </c>
      <c r="H363" s="58">
        <v>256588</v>
      </c>
      <c r="I363" s="32">
        <f t="shared" si="25"/>
        <v>0.63670044513050505</v>
      </c>
      <c r="J363" s="58">
        <v>302831</v>
      </c>
      <c r="K363" s="32">
        <f t="shared" si="26"/>
        <v>0.82037647741370112</v>
      </c>
      <c r="L363" s="58">
        <v>12441</v>
      </c>
      <c r="M363" s="32">
        <f>PRODUCT(L363,100,1/25742727)</f>
        <v>4.8328213246405474E-2</v>
      </c>
      <c r="N363" s="32">
        <f>PRODUCT(D363-F363,100,1/F363)</f>
        <v>-100.00000000000001</v>
      </c>
      <c r="O363" s="32">
        <f>PRODUCT(F363-H363,100,1/H363)</f>
        <v>-66.06583316445041</v>
      </c>
      <c r="P363" s="32">
        <f>PRODUCT(H363-J363,100,1/J363)</f>
        <v>-15.270233232396947</v>
      </c>
      <c r="Q363" s="32">
        <f>PRODUCT(J363-L363,100,1/L363)</f>
        <v>2334.1371272405754</v>
      </c>
    </row>
    <row r="364" spans="1:17" s="33" customFormat="1" ht="21.6">
      <c r="A364" s="59"/>
      <c r="B364" s="55" t="s">
        <v>1124</v>
      </c>
      <c r="C364" s="56" t="s">
        <v>1125</v>
      </c>
      <c r="D364" s="31"/>
      <c r="E364" s="31"/>
      <c r="F364" s="58">
        <v>86333</v>
      </c>
      <c r="G364" s="32">
        <f t="shared" si="24"/>
        <v>0.29940045001795368</v>
      </c>
      <c r="H364" s="58">
        <v>65015</v>
      </c>
      <c r="I364" s="32">
        <f t="shared" si="25"/>
        <v>0.16132897657006481</v>
      </c>
      <c r="J364" s="58">
        <v>23096</v>
      </c>
      <c r="K364" s="32">
        <f t="shared" si="26"/>
        <v>6.2567620627831499E-2</v>
      </c>
      <c r="L364" s="36"/>
      <c r="M364" s="32"/>
      <c r="N364" s="32">
        <f>PRODUCT(D364-F364,100,1/F364)</f>
        <v>-100</v>
      </c>
      <c r="O364" s="32">
        <f>PRODUCT(F364-H364,100,1/H364)</f>
        <v>32.789356302391752</v>
      </c>
      <c r="P364" s="32">
        <f>PRODUCT(H364-J364,100,1/J364)</f>
        <v>181.49896085902321</v>
      </c>
      <c r="Q364" s="32"/>
    </row>
    <row r="365" spans="1:17" s="33" customFormat="1" ht="32.4">
      <c r="A365" s="59"/>
      <c r="B365" s="55" t="s">
        <v>1126</v>
      </c>
      <c r="C365" s="56" t="s">
        <v>1127</v>
      </c>
      <c r="D365" s="31"/>
      <c r="E365" s="31"/>
      <c r="F365" s="58">
        <v>84746</v>
      </c>
      <c r="G365" s="32">
        <f t="shared" si="24"/>
        <v>0.29389677802487463</v>
      </c>
      <c r="H365" s="58">
        <v>236833</v>
      </c>
      <c r="I365" s="32">
        <f t="shared" si="25"/>
        <v>0.58768015854830669</v>
      </c>
      <c r="J365" s="58">
        <v>169473</v>
      </c>
      <c r="K365" s="32">
        <f t="shared" si="26"/>
        <v>0.45910644140372742</v>
      </c>
      <c r="L365" s="58">
        <v>123323</v>
      </c>
      <c r="M365" s="32">
        <f>PRODUCT(L365,100,1/25742727)</f>
        <v>0.47905958059532694</v>
      </c>
      <c r="N365" s="32">
        <f>PRODUCT(D365-F365,100,1/F365)</f>
        <v>-100</v>
      </c>
      <c r="O365" s="32">
        <f>PRODUCT(F365-H365,100,1/H365)</f>
        <v>-64.216979897227162</v>
      </c>
      <c r="P365" s="32">
        <f>PRODUCT(H365-J365,100,1/J365)</f>
        <v>39.746744319154082</v>
      </c>
      <c r="Q365" s="32">
        <f>PRODUCT(J365-L365,100,1/L365)</f>
        <v>37.422054280223477</v>
      </c>
    </row>
    <row r="366" spans="1:17" s="33" customFormat="1" ht="21.6">
      <c r="A366" s="59"/>
      <c r="B366" s="55" t="s">
        <v>1128</v>
      </c>
      <c r="C366" s="56" t="s">
        <v>1129</v>
      </c>
      <c r="D366" s="31"/>
      <c r="E366" s="31"/>
      <c r="F366" s="58">
        <v>75803</v>
      </c>
      <c r="G366" s="32">
        <f t="shared" si="24"/>
        <v>0.26288270201094532</v>
      </c>
      <c r="H366" s="58">
        <v>86328</v>
      </c>
      <c r="I366" s="32">
        <f t="shared" si="25"/>
        <v>0.21421530245851811</v>
      </c>
      <c r="J366" s="58">
        <v>8188</v>
      </c>
      <c r="K366" s="32">
        <f t="shared" si="26"/>
        <v>2.2181489335845357E-2</v>
      </c>
      <c r="L366" s="58">
        <v>3534</v>
      </c>
      <c r="M366" s="32">
        <f>PRODUCT(L366,100,1/25742727)</f>
        <v>1.3728149313784821E-2</v>
      </c>
      <c r="N366" s="32">
        <f>PRODUCT(D366-F366,100,1/F366)</f>
        <v>-100</v>
      </c>
      <c r="O366" s="32">
        <f>PRODUCT(F366-H366,100,1/H366)</f>
        <v>-12.191872857010472</v>
      </c>
      <c r="P366" s="32">
        <f>PRODUCT(H366-J366,100,1/J366)</f>
        <v>954.32340009770394</v>
      </c>
      <c r="Q366" s="32">
        <f>PRODUCT(J366-L366,100,1/L366)</f>
        <v>131.69213355970572</v>
      </c>
    </row>
    <row r="367" spans="1:17" s="33" customFormat="1" ht="32.4">
      <c r="A367" s="59"/>
      <c r="B367" s="55" t="s">
        <v>226</v>
      </c>
      <c r="C367" s="56" t="s">
        <v>227</v>
      </c>
      <c r="D367" s="31"/>
      <c r="E367" s="31"/>
      <c r="F367" s="58">
        <v>74199</v>
      </c>
      <c r="G367" s="32">
        <f t="shared" si="24"/>
        <v>0.25732007448926997</v>
      </c>
      <c r="H367" s="58"/>
      <c r="I367" s="32"/>
      <c r="J367" s="58"/>
      <c r="K367" s="32"/>
      <c r="L367" s="36"/>
      <c r="M367" s="32"/>
      <c r="N367" s="32">
        <f>PRODUCT(D367-F367,100,1/F367)</f>
        <v>-100</v>
      </c>
      <c r="O367" s="32"/>
      <c r="P367" s="32"/>
      <c r="Q367" s="32"/>
    </row>
    <row r="368" spans="1:17" s="33" customFormat="1" ht="32.4">
      <c r="A368" s="59"/>
      <c r="B368" s="55" t="s">
        <v>1130</v>
      </c>
      <c r="C368" s="56" t="s">
        <v>1131</v>
      </c>
      <c r="D368" s="31"/>
      <c r="E368" s="31"/>
      <c r="F368" s="58">
        <v>67167</v>
      </c>
      <c r="G368" s="32">
        <f t="shared" si="24"/>
        <v>0.23293329348401995</v>
      </c>
      <c r="H368" s="58">
        <v>17933</v>
      </c>
      <c r="I368" s="32">
        <f t="shared" ref="I368:I375" si="29">PRODUCT(H368,100,1/40299642)</f>
        <v>4.449915460787468E-2</v>
      </c>
      <c r="J368" s="58">
        <v>50313</v>
      </c>
      <c r="K368" s="32">
        <f t="shared" ref="K368:K375" si="30">PRODUCT(J368,100,1/36913662)</f>
        <v>0.13629912957430232</v>
      </c>
      <c r="L368" s="58">
        <v>3238</v>
      </c>
      <c r="M368" s="32">
        <f t="shared" ref="M368:M375" si="31">PRODUCT(L368,100,1/25742727)</f>
        <v>1.2578309982466115E-2</v>
      </c>
      <c r="N368" s="32">
        <f>PRODUCT(D368-F368,100,1/F368)</f>
        <v>-100</v>
      </c>
      <c r="O368" s="32">
        <f>PRODUCT(F368-H368,100,1/H368)</f>
        <v>274.54413650811352</v>
      </c>
      <c r="P368" s="32">
        <f>PRODUCT(H368-J368,100,1/J368)</f>
        <v>-64.357124401248186</v>
      </c>
      <c r="Q368" s="32">
        <f>PRODUCT(J368-L368,100,1/L368)</f>
        <v>1453.8295243977766</v>
      </c>
    </row>
    <row r="369" spans="1:17" s="33" customFormat="1" ht="10.8">
      <c r="A369" s="59"/>
      <c r="B369" s="55" t="s">
        <v>1132</v>
      </c>
      <c r="C369" s="56" t="s">
        <v>1133</v>
      </c>
      <c r="D369" s="31"/>
      <c r="E369" s="31"/>
      <c r="F369" s="58">
        <v>58755</v>
      </c>
      <c r="G369" s="32">
        <f t="shared" si="24"/>
        <v>0.20376071074565774</v>
      </c>
      <c r="H369" s="58">
        <v>23720</v>
      </c>
      <c r="I369" s="32">
        <f t="shared" si="29"/>
        <v>5.8859083661338726E-2</v>
      </c>
      <c r="J369" s="58">
        <v>449</v>
      </c>
      <c r="K369" s="32">
        <f t="shared" si="30"/>
        <v>1.2163518211766688E-3</v>
      </c>
      <c r="L369" s="58">
        <v>24955</v>
      </c>
      <c r="M369" s="32">
        <f t="shared" si="31"/>
        <v>9.6940001733305095E-2</v>
      </c>
      <c r="N369" s="32">
        <f>PRODUCT(D369-F369,100,1/F369)</f>
        <v>-100.00000000000001</v>
      </c>
      <c r="O369" s="32">
        <f>PRODUCT(F369-H369,100,1/H369)</f>
        <v>147.70236087689713</v>
      </c>
      <c r="P369" s="32">
        <f>PRODUCT(H369-J369,100,1/J369)</f>
        <v>5182.8507795100222</v>
      </c>
      <c r="Q369" s="32">
        <f>PRODUCT(J369-L369,100,1/L369)</f>
        <v>-98.200761370466836</v>
      </c>
    </row>
    <row r="370" spans="1:17" s="33" customFormat="1" ht="32.4">
      <c r="A370" s="59"/>
      <c r="B370" s="55" t="s">
        <v>530</v>
      </c>
      <c r="C370" s="56" t="s">
        <v>531</v>
      </c>
      <c r="D370" s="31"/>
      <c r="E370" s="31"/>
      <c r="F370" s="58">
        <v>56404</v>
      </c>
      <c r="G370" s="32">
        <f t="shared" si="24"/>
        <v>0.19560750793801512</v>
      </c>
      <c r="H370" s="58">
        <v>91454</v>
      </c>
      <c r="I370" s="32">
        <f t="shared" si="29"/>
        <v>0.22693501843018854</v>
      </c>
      <c r="J370" s="58">
        <v>75747</v>
      </c>
      <c r="K370" s="32">
        <f t="shared" si="30"/>
        <v>0.20520044854937447</v>
      </c>
      <c r="L370" s="58">
        <v>172153</v>
      </c>
      <c r="M370" s="32">
        <f t="shared" si="31"/>
        <v>0.66874422433955805</v>
      </c>
      <c r="N370" s="32">
        <f>PRODUCT(D370-F370,100,1/F370)</f>
        <v>-99.999999999999986</v>
      </c>
      <c r="O370" s="32">
        <f>PRODUCT(F370-H370,100,1/H370)</f>
        <v>-38.325278281977823</v>
      </c>
      <c r="P370" s="32">
        <f>PRODUCT(H370-J370,100,1/J370)</f>
        <v>20.736134764413112</v>
      </c>
      <c r="Q370" s="32">
        <f>PRODUCT(J370-L370,100,1/L370)</f>
        <v>-56.000185881163844</v>
      </c>
    </row>
    <row r="371" spans="1:17" s="33" customFormat="1" ht="10.8">
      <c r="A371" s="59"/>
      <c r="B371" s="55" t="s">
        <v>502</v>
      </c>
      <c r="C371" s="56" t="s">
        <v>503</v>
      </c>
      <c r="D371" s="31"/>
      <c r="E371" s="31"/>
      <c r="F371" s="58">
        <v>55301</v>
      </c>
      <c r="G371" s="32">
        <f t="shared" si="24"/>
        <v>0.19178233452379573</v>
      </c>
      <c r="H371" s="58">
        <v>24429</v>
      </c>
      <c r="I371" s="32">
        <f t="shared" si="29"/>
        <v>6.0618404500963056E-2</v>
      </c>
      <c r="J371" s="58">
        <v>9100</v>
      </c>
      <c r="K371" s="32">
        <f t="shared" si="30"/>
        <v>2.4652119315607322E-2</v>
      </c>
      <c r="L371" s="58">
        <v>13525</v>
      </c>
      <c r="M371" s="32">
        <f t="shared" si="31"/>
        <v>5.2539111338126686E-2</v>
      </c>
      <c r="N371" s="32">
        <f>PRODUCT(D371-F371,100,1/F371)</f>
        <v>-100</v>
      </c>
      <c r="O371" s="32">
        <f>PRODUCT(F371-H371,100,1/H371)</f>
        <v>126.37439109255394</v>
      </c>
      <c r="P371" s="32">
        <f>PRODUCT(H371-J371,100,1/J371)</f>
        <v>168.45054945054946</v>
      </c>
      <c r="Q371" s="32">
        <f>PRODUCT(J371-L371,100,1/L371)</f>
        <v>-32.717190388170053</v>
      </c>
    </row>
    <row r="372" spans="1:17" s="33" customFormat="1" ht="32.4">
      <c r="A372" s="59"/>
      <c r="B372" s="55" t="s">
        <v>1134</v>
      </c>
      <c r="C372" s="56" t="s">
        <v>1135</v>
      </c>
      <c r="D372" s="31"/>
      <c r="E372" s="31"/>
      <c r="F372" s="58">
        <v>55095</v>
      </c>
      <c r="G372" s="32">
        <f t="shared" si="24"/>
        <v>0.19106793223609927</v>
      </c>
      <c r="H372" s="58">
        <v>426777</v>
      </c>
      <c r="I372" s="32">
        <f t="shared" si="29"/>
        <v>1.0590094075773675</v>
      </c>
      <c r="J372" s="58">
        <v>28924</v>
      </c>
      <c r="K372" s="32">
        <f t="shared" si="30"/>
        <v>7.835581308622265E-2</v>
      </c>
      <c r="L372" s="58">
        <v>20079</v>
      </c>
      <c r="M372" s="32">
        <f t="shared" si="31"/>
        <v>7.7998729505230735E-2</v>
      </c>
      <c r="N372" s="32">
        <f>PRODUCT(D372-F372,100,1/F372)</f>
        <v>-100</v>
      </c>
      <c r="O372" s="32">
        <f>PRODUCT(F372-H372,100,1/H372)</f>
        <v>-87.090447704538903</v>
      </c>
      <c r="P372" s="32">
        <f>PRODUCT(H372-J372,100,1/J372)</f>
        <v>1375.5116857972619</v>
      </c>
      <c r="Q372" s="32">
        <f>PRODUCT(J372-L372,100,1/L372)</f>
        <v>44.050998555704965</v>
      </c>
    </row>
    <row r="373" spans="1:17" s="33" customFormat="1" ht="32.4">
      <c r="A373" s="59"/>
      <c r="B373" s="55" t="s">
        <v>624</v>
      </c>
      <c r="C373" s="56" t="s">
        <v>625</v>
      </c>
      <c r="D373" s="31"/>
      <c r="E373" s="31"/>
      <c r="F373" s="58">
        <v>54518</v>
      </c>
      <c r="G373" s="32">
        <f t="shared" si="24"/>
        <v>0.18906691223609512</v>
      </c>
      <c r="H373" s="58">
        <v>106754</v>
      </c>
      <c r="I373" s="32">
        <f t="shared" si="29"/>
        <v>0.26490061623872491</v>
      </c>
      <c r="J373" s="58">
        <v>165308</v>
      </c>
      <c r="K373" s="32">
        <f t="shared" si="30"/>
        <v>0.447823356024661</v>
      </c>
      <c r="L373" s="58">
        <v>314096</v>
      </c>
      <c r="M373" s="32">
        <f t="shared" si="31"/>
        <v>1.2201349142225686</v>
      </c>
      <c r="N373" s="32">
        <f>PRODUCT(D373-F373,100,1/F373)</f>
        <v>-100</v>
      </c>
      <c r="O373" s="32">
        <f>PRODUCT(F373-H373,100,1/H373)</f>
        <v>-48.931187590160562</v>
      </c>
      <c r="P373" s="32">
        <f>PRODUCT(H373-J373,100,1/J373)</f>
        <v>-35.421153241222441</v>
      </c>
      <c r="Q373" s="32">
        <f>PRODUCT(J373-L373,100,1/L373)</f>
        <v>-47.370230757475419</v>
      </c>
    </row>
    <row r="374" spans="1:17" s="33" customFormat="1" ht="21.6">
      <c r="A374" s="59"/>
      <c r="B374" s="55" t="s">
        <v>1136</v>
      </c>
      <c r="C374" s="56" t="s">
        <v>1137</v>
      </c>
      <c r="D374" s="31"/>
      <c r="E374" s="31"/>
      <c r="F374" s="58">
        <v>53320</v>
      </c>
      <c r="G374" s="32">
        <f t="shared" si="24"/>
        <v>0.18491228145619046</v>
      </c>
      <c r="H374" s="58">
        <v>28766</v>
      </c>
      <c r="I374" s="32">
        <f t="shared" si="29"/>
        <v>7.1380286703291301E-2</v>
      </c>
      <c r="J374" s="58">
        <v>16855</v>
      </c>
      <c r="K374" s="32">
        <f t="shared" si="30"/>
        <v>4.5660601215885867E-2</v>
      </c>
      <c r="L374" s="58">
        <v>15588</v>
      </c>
      <c r="M374" s="32">
        <f t="shared" si="31"/>
        <v>6.05530253263378E-2</v>
      </c>
      <c r="N374" s="32">
        <f>PRODUCT(D374-F374,100,1/F374)</f>
        <v>-100</v>
      </c>
      <c r="O374" s="32">
        <f>PRODUCT(F374-H374,100,1/H374)</f>
        <v>85.357713967878738</v>
      </c>
      <c r="P374" s="32">
        <f>PRODUCT(H374-J374,100,1/J374)</f>
        <v>70.667457727677245</v>
      </c>
      <c r="Q374" s="32">
        <f>PRODUCT(J374-L374,100,1/L374)</f>
        <v>8.1280472158070314</v>
      </c>
    </row>
    <row r="375" spans="1:17" s="33" customFormat="1" ht="21.6">
      <c r="A375" s="59"/>
      <c r="B375" s="55" t="s">
        <v>296</v>
      </c>
      <c r="C375" s="56" t="s">
        <v>297</v>
      </c>
      <c r="D375" s="31"/>
      <c r="E375" s="31"/>
      <c r="F375" s="58">
        <v>50873</v>
      </c>
      <c r="G375" s="32">
        <f t="shared" si="24"/>
        <v>0.17642615331059222</v>
      </c>
      <c r="H375" s="58">
        <v>123547</v>
      </c>
      <c r="I375" s="32">
        <f t="shared" si="29"/>
        <v>0.30657096159812036</v>
      </c>
      <c r="J375" s="58">
        <v>12427</v>
      </c>
      <c r="K375" s="32">
        <f t="shared" si="30"/>
        <v>3.3665042498357382E-2</v>
      </c>
      <c r="L375" s="58">
        <v>23451</v>
      </c>
      <c r="M375" s="32">
        <f t="shared" si="31"/>
        <v>9.1097574860658698E-2</v>
      </c>
      <c r="N375" s="32">
        <f>PRODUCT(D375-F375,100,1/F375)</f>
        <v>-100</v>
      </c>
      <c r="O375" s="32">
        <f>PRODUCT(F375-H375,100,1/H375)</f>
        <v>-58.822958064542242</v>
      </c>
      <c r="P375" s="32">
        <f>PRODUCT(H375-J375,100,1/J375)</f>
        <v>894.18202301440408</v>
      </c>
      <c r="Q375" s="32">
        <f>PRODUCT(J375-L375,100,1/L375)</f>
        <v>-47.008656347277302</v>
      </c>
    </row>
    <row r="376" spans="1:17" s="33" customFormat="1" ht="32.4">
      <c r="A376" s="59"/>
      <c r="B376" s="55" t="s">
        <v>1138</v>
      </c>
      <c r="C376" s="56" t="s">
        <v>1139</v>
      </c>
      <c r="D376" s="31"/>
      <c r="E376" s="31"/>
      <c r="F376" s="58">
        <v>47400</v>
      </c>
      <c r="G376" s="32">
        <f t="shared" si="24"/>
        <v>0.16438188561559317</v>
      </c>
      <c r="H376" s="58"/>
      <c r="I376" s="32"/>
      <c r="J376" s="58"/>
      <c r="K376" s="32"/>
      <c r="L376" s="36"/>
      <c r="M376" s="32"/>
      <c r="N376" s="32">
        <f>PRODUCT(D376-F376,100,1/F376)</f>
        <v>-100</v>
      </c>
      <c r="O376" s="32"/>
      <c r="P376" s="32"/>
      <c r="Q376" s="32"/>
    </row>
    <row r="377" spans="1:17" s="33" customFormat="1" ht="32.4">
      <c r="A377" s="59"/>
      <c r="B377" s="55" t="s">
        <v>1140</v>
      </c>
      <c r="C377" s="56" t="s">
        <v>1141</v>
      </c>
      <c r="D377" s="31"/>
      <c r="E377" s="31"/>
      <c r="F377" s="58">
        <v>46707</v>
      </c>
      <c r="G377" s="32">
        <f t="shared" si="24"/>
        <v>0.16197858083222594</v>
      </c>
      <c r="H377" s="58">
        <v>18043</v>
      </c>
      <c r="I377" s="32">
        <f>PRODUCT(H377,100,1/40299642)</f>
        <v>4.4772109886236706E-2</v>
      </c>
      <c r="J377" s="58">
        <v>44733</v>
      </c>
      <c r="K377" s="32">
        <f>PRODUCT(J377,100,1/36913662)</f>
        <v>0.12118277509286399</v>
      </c>
      <c r="L377" s="58">
        <v>19978</v>
      </c>
      <c r="M377" s="32">
        <f>PRODUCT(L377,100,1/25742727)</f>
        <v>7.7606385679341583E-2</v>
      </c>
      <c r="N377" s="32">
        <f>PRODUCT(D377-F377,100,1/F377)</f>
        <v>-100</v>
      </c>
      <c r="O377" s="32">
        <f>PRODUCT(F377-H377,100,1/H377)</f>
        <v>158.86493376932881</v>
      </c>
      <c r="P377" s="32">
        <f>PRODUCT(H377-J377,100,1/J377)</f>
        <v>-59.665124181253212</v>
      </c>
      <c r="Q377" s="32">
        <f>PRODUCT(J377-L377,100,1/L377)</f>
        <v>123.91130243267594</v>
      </c>
    </row>
    <row r="378" spans="1:17" s="33" customFormat="1" ht="21.6">
      <c r="A378" s="59"/>
      <c r="B378" s="55" t="s">
        <v>1142</v>
      </c>
      <c r="C378" s="56" t="s">
        <v>1143</v>
      </c>
      <c r="D378" s="31"/>
      <c r="E378" s="31"/>
      <c r="F378" s="58">
        <v>45659</v>
      </c>
      <c r="G378" s="32">
        <f t="shared" si="24"/>
        <v>0.15834414589287696</v>
      </c>
      <c r="H378" s="58">
        <v>53576</v>
      </c>
      <c r="I378" s="32">
        <f>PRODUCT(H378,100,1/40299642)</f>
        <v>0.13294410903203557</v>
      </c>
      <c r="J378" s="58">
        <v>87834</v>
      </c>
      <c r="K378" s="32">
        <f>PRODUCT(J378,100,1/36913662)</f>
        <v>0.23794442285352235</v>
      </c>
      <c r="L378" s="58">
        <v>9370</v>
      </c>
      <c r="M378" s="32">
        <f>PRODUCT(L378,100,1/25742727)</f>
        <v>3.63986301839739E-2</v>
      </c>
      <c r="N378" s="32">
        <f>PRODUCT(D378-F378,100,1/F378)</f>
        <v>-100</v>
      </c>
      <c r="O378" s="32">
        <f>PRODUCT(F378-H378,100,1/H378)</f>
        <v>-14.777139017470509</v>
      </c>
      <c r="P378" s="32">
        <f>PRODUCT(H378-J378,100,1/J378)</f>
        <v>-39.003119520914453</v>
      </c>
      <c r="Q378" s="32">
        <f>PRODUCT(J378-L378,100,1/L378)</f>
        <v>837.39594450373534</v>
      </c>
    </row>
    <row r="379" spans="1:17" s="33" customFormat="1" ht="21.6">
      <c r="A379" s="59"/>
      <c r="B379" s="55" t="s">
        <v>1144</v>
      </c>
      <c r="C379" s="56" t="s">
        <v>1145</v>
      </c>
      <c r="D379" s="31"/>
      <c r="E379" s="31"/>
      <c r="F379" s="58">
        <v>44838</v>
      </c>
      <c r="G379" s="32">
        <f t="shared" si="24"/>
        <v>0.15549694065890224</v>
      </c>
      <c r="H379" s="58">
        <v>62714</v>
      </c>
      <c r="I379" s="32">
        <f>PRODUCT(H379,100,1/40299642)</f>
        <v>0.15561924842905553</v>
      </c>
      <c r="J379" s="58">
        <v>63817</v>
      </c>
      <c r="K379" s="32">
        <f>PRODUCT(J379,100,1/36913662)</f>
        <v>0.17288179102902335</v>
      </c>
      <c r="L379" s="58">
        <v>98542</v>
      </c>
      <c r="M379" s="32">
        <f>PRODUCT(L379,100,1/25742727)</f>
        <v>0.38279549792840517</v>
      </c>
      <c r="N379" s="32">
        <f>PRODUCT(D379-F379,100,1/F379)</f>
        <v>-100.00000000000001</v>
      </c>
      <c r="O379" s="32">
        <f>PRODUCT(F379-H379,100,1/H379)</f>
        <v>-28.504002296138022</v>
      </c>
      <c r="P379" s="32">
        <f>PRODUCT(H379-J379,100,1/J379)</f>
        <v>-1.7283795853769373</v>
      </c>
      <c r="Q379" s="32">
        <f>PRODUCT(J379-L379,100,1/L379)</f>
        <v>-35.238781433297476</v>
      </c>
    </row>
    <row r="380" spans="1:17" s="33" customFormat="1" ht="32.4">
      <c r="A380" s="59"/>
      <c r="B380" s="55" t="s">
        <v>1146</v>
      </c>
      <c r="C380" s="56" t="s">
        <v>1147</v>
      </c>
      <c r="D380" s="31"/>
      <c r="E380" s="31"/>
      <c r="F380" s="58">
        <v>44257</v>
      </c>
      <c r="G380" s="32">
        <f t="shared" si="24"/>
        <v>0.15348204876981661</v>
      </c>
      <c r="H380" s="58">
        <v>5788</v>
      </c>
      <c r="I380" s="32">
        <f>PRODUCT(H380,100,1/40299642)</f>
        <v>1.4362410465085521E-2</v>
      </c>
      <c r="J380" s="58">
        <v>7847</v>
      </c>
      <c r="K380" s="32">
        <f>PRODUCT(J380,100,1/36913662)</f>
        <v>2.1257712117535237E-2</v>
      </c>
      <c r="L380" s="58">
        <v>756</v>
      </c>
      <c r="M380" s="32">
        <f>PRODUCT(L380,100,1/25742727)</f>
        <v>2.9367518056653435E-3</v>
      </c>
      <c r="N380" s="32">
        <f>PRODUCT(D380-F380,100,1/F380)</f>
        <v>-100</v>
      </c>
      <c r="O380" s="32">
        <f>PRODUCT(F380-H380,100,1/H380)</f>
        <v>664.63372494816861</v>
      </c>
      <c r="P380" s="32">
        <f>PRODUCT(H380-J380,100,1/J380)</f>
        <v>-26.239327131387792</v>
      </c>
      <c r="Q380" s="32">
        <f>PRODUCT(J380-L380,100,1/L380)</f>
        <v>937.96296296296293</v>
      </c>
    </row>
    <row r="381" spans="1:17" s="33" customFormat="1" ht="32.4">
      <c r="A381" s="59"/>
      <c r="B381" s="55" t="s">
        <v>1148</v>
      </c>
      <c r="C381" s="56" t="s">
        <v>1149</v>
      </c>
      <c r="D381" s="31"/>
      <c r="E381" s="31"/>
      <c r="F381" s="58">
        <v>39548</v>
      </c>
      <c r="G381" s="32">
        <f t="shared" si="24"/>
        <v>0.13715136734863878</v>
      </c>
      <c r="H381" s="58"/>
      <c r="I381" s="32"/>
      <c r="J381" s="58"/>
      <c r="K381" s="32"/>
      <c r="L381" s="36"/>
      <c r="M381" s="32"/>
      <c r="N381" s="32">
        <f>PRODUCT(D381-F381,100,1/F381)</f>
        <v>-100</v>
      </c>
      <c r="O381" s="32"/>
      <c r="P381" s="32"/>
      <c r="Q381" s="32"/>
    </row>
    <row r="382" spans="1:17" s="33" customFormat="1" ht="10.8">
      <c r="A382" s="59"/>
      <c r="B382" s="55" t="s">
        <v>182</v>
      </c>
      <c r="C382" s="56" t="s">
        <v>183</v>
      </c>
      <c r="D382" s="31"/>
      <c r="E382" s="31"/>
      <c r="F382" s="58">
        <v>37183</v>
      </c>
      <c r="G382" s="32">
        <f t="shared" si="24"/>
        <v>0.12894961292921098</v>
      </c>
      <c r="H382" s="58">
        <v>1333003</v>
      </c>
      <c r="I382" s="32">
        <f t="shared" ref="I382:I390" si="32">PRODUCT(H382,100,1/40299642)</f>
        <v>3.3077291356583265</v>
      </c>
      <c r="J382" s="58">
        <v>23301</v>
      </c>
      <c r="K382" s="32">
        <f t="shared" ref="K382:K397" si="33">PRODUCT(J382,100,1/36913662)</f>
        <v>6.3122970568457823E-2</v>
      </c>
      <c r="L382" s="58">
        <v>21701</v>
      </c>
      <c r="M382" s="32">
        <f>PRODUCT(L382,100,1/25742727)</f>
        <v>8.4299538273470406E-2</v>
      </c>
      <c r="N382" s="32">
        <f>PRODUCT(D382-F382,100,1/F382)</f>
        <v>-100</v>
      </c>
      <c r="O382" s="32">
        <f>PRODUCT(F382-H382,100,1/H382)</f>
        <v>-97.21058392216672</v>
      </c>
      <c r="P382" s="32">
        <f>PRODUCT(H382-J382,100,1/J382)</f>
        <v>5620.797390669929</v>
      </c>
      <c r="Q382" s="32">
        <f>PRODUCT(J382-L382,100,1/L382)</f>
        <v>7.3729321229436433</v>
      </c>
    </row>
    <row r="383" spans="1:17" s="33" customFormat="1" ht="10.8">
      <c r="A383" s="59"/>
      <c r="B383" s="55" t="s">
        <v>246</v>
      </c>
      <c r="C383" s="56" t="s">
        <v>247</v>
      </c>
      <c r="D383" s="31"/>
      <c r="E383" s="31"/>
      <c r="F383" s="58">
        <v>36547</v>
      </c>
      <c r="G383" s="32">
        <f t="shared" si="24"/>
        <v>0.12674398256525493</v>
      </c>
      <c r="H383" s="58">
        <v>562560</v>
      </c>
      <c r="I383" s="32">
        <f t="shared" si="32"/>
        <v>1.395942921775831</v>
      </c>
      <c r="J383" s="58">
        <v>1341267</v>
      </c>
      <c r="K383" s="32">
        <f t="shared" si="33"/>
        <v>3.6335246283611742</v>
      </c>
      <c r="L383" s="58">
        <v>723416</v>
      </c>
      <c r="M383" s="32">
        <f>PRODUCT(L383,100,1/25742727)</f>
        <v>2.810176249004233</v>
      </c>
      <c r="N383" s="32">
        <f>PRODUCT(D383-F383,100,1/F383)</f>
        <v>-100</v>
      </c>
      <c r="O383" s="32">
        <f>PRODUCT(F383-H383,100,1/H383)</f>
        <v>-93.503448521046636</v>
      </c>
      <c r="P383" s="32">
        <f>PRODUCT(H383-J383,100,1/J383)</f>
        <v>-58.057567956268208</v>
      </c>
      <c r="Q383" s="32">
        <f>PRODUCT(J383-L383,100,1/L383)</f>
        <v>85.407428091167461</v>
      </c>
    </row>
    <row r="384" spans="1:17" s="33" customFormat="1" ht="21.6">
      <c r="A384" s="59"/>
      <c r="B384" s="55" t="s">
        <v>452</v>
      </c>
      <c r="C384" s="56" t="s">
        <v>453</v>
      </c>
      <c r="D384" s="31"/>
      <c r="E384" s="31"/>
      <c r="F384" s="58">
        <v>35325</v>
      </c>
      <c r="G384" s="32">
        <f t="shared" si="24"/>
        <v>0.12250612045086136</v>
      </c>
      <c r="H384" s="58">
        <v>6112</v>
      </c>
      <c r="I384" s="32">
        <f t="shared" si="32"/>
        <v>1.5166387830442761E-2</v>
      </c>
      <c r="J384" s="58">
        <v>6294</v>
      </c>
      <c r="K384" s="32">
        <f t="shared" si="33"/>
        <v>1.7050597689278295E-2</v>
      </c>
      <c r="L384" s="58">
        <v>10341</v>
      </c>
      <c r="M384" s="32">
        <f>PRODUCT(L384,100,1/25742727)</f>
        <v>4.0170569341779525E-2</v>
      </c>
      <c r="N384" s="32">
        <f>PRODUCT(D384-F384,100,1/F384)</f>
        <v>-100</v>
      </c>
      <c r="O384" s="32">
        <f>PRODUCT(F384-H384,100,1/H384)</f>
        <v>477.96138743455498</v>
      </c>
      <c r="P384" s="32">
        <f>PRODUCT(H384-J384,100,1/J384)</f>
        <v>-2.8916428344455039</v>
      </c>
      <c r="Q384" s="32">
        <f>PRODUCT(J384-L384,100,1/L384)</f>
        <v>-39.135480127647227</v>
      </c>
    </row>
    <row r="385" spans="1:17" s="33" customFormat="1" ht="21.6">
      <c r="A385" s="59"/>
      <c r="B385" s="55" t="s">
        <v>700</v>
      </c>
      <c r="C385" s="56" t="s">
        <v>701</v>
      </c>
      <c r="D385" s="31"/>
      <c r="E385" s="31"/>
      <c r="F385" s="58">
        <v>32632</v>
      </c>
      <c r="G385" s="32">
        <f t="shared" si="24"/>
        <v>0.11316687112675182</v>
      </c>
      <c r="H385" s="58">
        <v>46355</v>
      </c>
      <c r="I385" s="32">
        <f t="shared" si="32"/>
        <v>0.11502583571337928</v>
      </c>
      <c r="J385" s="58">
        <v>5580</v>
      </c>
      <c r="K385" s="32">
        <f t="shared" si="33"/>
        <v>1.5116354481438336E-2</v>
      </c>
      <c r="L385" s="58">
        <v>14582</v>
      </c>
      <c r="M385" s="32">
        <f>PRODUCT(L385,100,1/25742727)</f>
        <v>5.6645125436788415E-2</v>
      </c>
      <c r="N385" s="32">
        <f>PRODUCT(D385-F385,100,1/F385)</f>
        <v>-99.999999999999986</v>
      </c>
      <c r="O385" s="32">
        <f>PRODUCT(F385-H385,100,1/H385)</f>
        <v>-29.604141948009925</v>
      </c>
      <c r="P385" s="32">
        <f>PRODUCT(H385-J385,100,1/J385)</f>
        <v>730.73476702508958</v>
      </c>
      <c r="Q385" s="32">
        <f>PRODUCT(J385-L385,100,1/L385)</f>
        <v>-61.733644218900011</v>
      </c>
    </row>
    <row r="386" spans="1:17" s="33" customFormat="1" ht="32.4">
      <c r="A386" s="59"/>
      <c r="B386" s="55" t="s">
        <v>1150</v>
      </c>
      <c r="C386" s="56" t="s">
        <v>1151</v>
      </c>
      <c r="D386" s="31"/>
      <c r="E386" s="31"/>
      <c r="F386" s="58">
        <v>30796</v>
      </c>
      <c r="G386" s="32">
        <f t="shared" si="24"/>
        <v>0.10679967403835036</v>
      </c>
      <c r="H386" s="58">
        <v>70414</v>
      </c>
      <c r="I386" s="32">
        <f t="shared" si="32"/>
        <v>0.17472611791439735</v>
      </c>
      <c r="J386" s="58">
        <v>51473</v>
      </c>
      <c r="K386" s="32">
        <f t="shared" si="33"/>
        <v>0.13944159753101709</v>
      </c>
      <c r="L386" s="58"/>
      <c r="M386" s="32"/>
      <c r="N386" s="32">
        <f>PRODUCT(D386-F386,100,1/F386)</f>
        <v>-99.999999999999986</v>
      </c>
      <c r="O386" s="32">
        <f>PRODUCT(F386-H386,100,1/H386)</f>
        <v>-56.264379242764228</v>
      </c>
      <c r="P386" s="32">
        <f>PRODUCT(H386-J386,100,1/J386)</f>
        <v>36.797932896858548</v>
      </c>
      <c r="Q386" s="32"/>
    </row>
    <row r="387" spans="1:17" s="33" customFormat="1" ht="10.8">
      <c r="A387" s="59"/>
      <c r="B387" s="55" t="s">
        <v>524</v>
      </c>
      <c r="C387" s="56" t="s">
        <v>525</v>
      </c>
      <c r="D387" s="31"/>
      <c r="E387" s="31"/>
      <c r="F387" s="58">
        <v>28758</v>
      </c>
      <c r="G387" s="32">
        <f t="shared" si="24"/>
        <v>9.9731946551333925E-2</v>
      </c>
      <c r="H387" s="58">
        <v>32438</v>
      </c>
      <c r="I387" s="32">
        <f t="shared" si="32"/>
        <v>8.0492030177340038E-2</v>
      </c>
      <c r="J387" s="58">
        <v>233103</v>
      </c>
      <c r="K387" s="32">
        <f t="shared" si="33"/>
        <v>0.6314816449259355</v>
      </c>
      <c r="L387" s="58">
        <v>49302</v>
      </c>
      <c r="M387" s="32">
        <f t="shared" ref="M387:M396" si="34">PRODUCT(L387,100,1/25742727)</f>
        <v>0.1915181713266042</v>
      </c>
      <c r="N387" s="32">
        <f>PRODUCT(D387-F387,100,1/F387)</f>
        <v>-100.00000000000001</v>
      </c>
      <c r="O387" s="32">
        <f>PRODUCT(F387-H387,100,1/H387)</f>
        <v>-11.344719156544793</v>
      </c>
      <c r="P387" s="32">
        <f>PRODUCT(H387-J387,100,1/J387)</f>
        <v>-86.084263179796054</v>
      </c>
      <c r="Q387" s="32">
        <f>PRODUCT(J387-L387,100,1/L387)</f>
        <v>372.80637702324447</v>
      </c>
    </row>
    <row r="388" spans="1:17" s="33" customFormat="1" ht="32.4">
      <c r="A388" s="59"/>
      <c r="B388" s="55" t="s">
        <v>1152</v>
      </c>
      <c r="C388" s="56" t="s">
        <v>1153</v>
      </c>
      <c r="D388" s="31"/>
      <c r="E388" s="31"/>
      <c r="F388" s="58">
        <v>24985</v>
      </c>
      <c r="G388" s="32">
        <f t="shared" ref="G388:G446" si="35">PRODUCT(F388,100,1/28835294)</f>
        <v>8.6647287175223534E-2</v>
      </c>
      <c r="H388" s="58">
        <v>6975</v>
      </c>
      <c r="I388" s="32">
        <f t="shared" si="32"/>
        <v>1.7307846059773931E-2</v>
      </c>
      <c r="J388" s="58">
        <v>1250</v>
      </c>
      <c r="K388" s="32">
        <f t="shared" si="33"/>
        <v>3.3862801257702364E-3</v>
      </c>
      <c r="L388" s="58">
        <v>18580</v>
      </c>
      <c r="M388" s="32">
        <f t="shared" si="34"/>
        <v>7.2175725594262025E-2</v>
      </c>
      <c r="N388" s="32">
        <f>PRODUCT(D388-F388,100,1/F388)</f>
        <v>-99.999999999999986</v>
      </c>
      <c r="O388" s="32">
        <f>PRODUCT(F388-H388,100,1/H388)</f>
        <v>258.2078853046595</v>
      </c>
      <c r="P388" s="32">
        <f>PRODUCT(H388-J388,100,1/J388)</f>
        <v>458</v>
      </c>
      <c r="Q388" s="32">
        <f>PRODUCT(J388-L388,100,1/L388)</f>
        <v>-93.272335844994629</v>
      </c>
    </row>
    <row r="389" spans="1:17" s="33" customFormat="1" ht="32.4">
      <c r="A389" s="59"/>
      <c r="B389" s="55" t="s">
        <v>1154</v>
      </c>
      <c r="C389" s="56" t="s">
        <v>1155</v>
      </c>
      <c r="D389" s="31"/>
      <c r="E389" s="31"/>
      <c r="F389" s="58">
        <v>24816</v>
      </c>
      <c r="G389" s="32">
        <f t="shared" si="35"/>
        <v>8.6061199861530796E-2</v>
      </c>
      <c r="H389" s="58">
        <v>22624</v>
      </c>
      <c r="I389" s="32">
        <f t="shared" si="32"/>
        <v>5.6139456524204358E-2</v>
      </c>
      <c r="J389" s="58">
        <v>21720</v>
      </c>
      <c r="K389" s="32">
        <f t="shared" si="33"/>
        <v>5.8840003465383629E-2</v>
      </c>
      <c r="L389" s="58">
        <v>3145</v>
      </c>
      <c r="M389" s="32">
        <f t="shared" si="34"/>
        <v>1.2217042895261251E-2</v>
      </c>
      <c r="N389" s="32">
        <f>PRODUCT(D389-F389,100,1/F389)</f>
        <v>-100</v>
      </c>
      <c r="O389" s="32">
        <f>PRODUCT(F389-H389,100,1/H389)</f>
        <v>9.6888260254596883</v>
      </c>
      <c r="P389" s="32">
        <f>PRODUCT(H389-J389,100,1/J389)</f>
        <v>4.1620626151012887</v>
      </c>
      <c r="Q389" s="32">
        <f>PRODUCT(J389-L389,100,1/L389)</f>
        <v>590.62003179650242</v>
      </c>
    </row>
    <row r="390" spans="1:17" s="33" customFormat="1" ht="32.4">
      <c r="A390" s="59"/>
      <c r="B390" s="55" t="s">
        <v>132</v>
      </c>
      <c r="C390" s="56" t="s">
        <v>133</v>
      </c>
      <c r="D390" s="31"/>
      <c r="E390" s="31"/>
      <c r="F390" s="58">
        <v>22533</v>
      </c>
      <c r="G390" s="32">
        <f t="shared" si="35"/>
        <v>7.814381916827344E-2</v>
      </c>
      <c r="H390" s="58">
        <v>40377</v>
      </c>
      <c r="I390" s="32">
        <f t="shared" si="32"/>
        <v>0.1001919570402139</v>
      </c>
      <c r="J390" s="58">
        <v>103510</v>
      </c>
      <c r="K390" s="32">
        <f t="shared" si="33"/>
        <v>0.28041108465478171</v>
      </c>
      <c r="L390" s="58">
        <v>56764</v>
      </c>
      <c r="M390" s="32">
        <f t="shared" si="34"/>
        <v>0.22050499933437509</v>
      </c>
      <c r="N390" s="32">
        <f>PRODUCT(D390-F390,100,1/F390)</f>
        <v>-100</v>
      </c>
      <c r="O390" s="32">
        <f>PRODUCT(F390-H390,100,1/H390)</f>
        <v>-44.193476484137008</v>
      </c>
      <c r="P390" s="32">
        <f>PRODUCT(H390-J390,100,1/J390)</f>
        <v>-60.992174669114092</v>
      </c>
      <c r="Q390" s="32">
        <f>PRODUCT(J390-L390,100,1/L390)</f>
        <v>82.351490381227535</v>
      </c>
    </row>
    <row r="391" spans="1:17" s="33" customFormat="1" ht="21.6">
      <c r="A391" s="59"/>
      <c r="B391" s="55" t="s">
        <v>272</v>
      </c>
      <c r="C391" s="56" t="s">
        <v>273</v>
      </c>
      <c r="D391" s="31"/>
      <c r="E391" s="31"/>
      <c r="F391" s="58">
        <v>22040</v>
      </c>
      <c r="G391" s="32">
        <f t="shared" si="35"/>
        <v>7.6434108838980455E-2</v>
      </c>
      <c r="H391" s="58"/>
      <c r="I391" s="32"/>
      <c r="J391" s="58">
        <v>31116</v>
      </c>
      <c r="K391" s="32">
        <f t="shared" si="33"/>
        <v>8.4293993914773338E-2</v>
      </c>
      <c r="L391" s="58">
        <v>13060</v>
      </c>
      <c r="M391" s="32">
        <f t="shared" si="34"/>
        <v>5.0732775902102366E-2</v>
      </c>
      <c r="N391" s="32">
        <f>PRODUCT(D391-F391,100,1/F391)</f>
        <v>-100</v>
      </c>
      <c r="O391" s="32"/>
      <c r="P391" s="32">
        <f>PRODUCT(H391-J391,100,1/J391)</f>
        <v>-100</v>
      </c>
      <c r="Q391" s="32">
        <f>PRODUCT(J391-L391,100,1/L391)</f>
        <v>138.25421133231239</v>
      </c>
    </row>
    <row r="392" spans="1:17" s="33" customFormat="1" ht="21.6">
      <c r="A392" s="59"/>
      <c r="B392" s="55" t="s">
        <v>1156</v>
      </c>
      <c r="C392" s="56" t="s">
        <v>1157</v>
      </c>
      <c r="D392" s="31"/>
      <c r="E392" s="31"/>
      <c r="F392" s="58">
        <v>21425</v>
      </c>
      <c r="G392" s="32">
        <f t="shared" si="35"/>
        <v>7.4301305892702188E-2</v>
      </c>
      <c r="H392" s="58">
        <v>169167</v>
      </c>
      <c r="I392" s="32">
        <f t="shared" ref="I392:I402" si="36">PRODUCT(H392,100,1/40299642)</f>
        <v>0.41977295976971707</v>
      </c>
      <c r="J392" s="58">
        <v>131329</v>
      </c>
      <c r="K392" s="32">
        <f t="shared" si="33"/>
        <v>0.35577342610982349</v>
      </c>
      <c r="L392" s="58">
        <v>575</v>
      </c>
      <c r="M392" s="32">
        <f t="shared" si="34"/>
        <v>2.2336405929332969E-3</v>
      </c>
      <c r="N392" s="32">
        <f>PRODUCT(D392-F392,100,1/F392)</f>
        <v>-100</v>
      </c>
      <c r="O392" s="32">
        <f>PRODUCT(F392-H392,100,1/H392)</f>
        <v>-87.335000325122508</v>
      </c>
      <c r="P392" s="32">
        <f>PRODUCT(H392-J392,100,1/J392)</f>
        <v>28.811610535372996</v>
      </c>
      <c r="Q392" s="32">
        <f>PRODUCT(J392-L392,100,1/L392)</f>
        <v>22739.826086956524</v>
      </c>
    </row>
    <row r="393" spans="1:17" s="33" customFormat="1" ht="10.8">
      <c r="A393" s="59"/>
      <c r="B393" s="55" t="s">
        <v>614</v>
      </c>
      <c r="C393" s="56" t="s">
        <v>615</v>
      </c>
      <c r="D393" s="31"/>
      <c r="E393" s="31"/>
      <c r="F393" s="58">
        <v>21258</v>
      </c>
      <c r="G393" s="32">
        <f t="shared" si="35"/>
        <v>7.3722154523550201E-2</v>
      </c>
      <c r="H393" s="58">
        <v>125478</v>
      </c>
      <c r="I393" s="32">
        <f t="shared" si="36"/>
        <v>0.31136256743918467</v>
      </c>
      <c r="J393" s="58">
        <v>32617</v>
      </c>
      <c r="K393" s="32">
        <f t="shared" si="33"/>
        <v>8.8360239089798231E-2</v>
      </c>
      <c r="L393" s="58">
        <v>71796</v>
      </c>
      <c r="M393" s="32">
        <f t="shared" si="34"/>
        <v>0.27889819132215476</v>
      </c>
      <c r="N393" s="32">
        <f>PRODUCT(D393-F393,100,1/F393)</f>
        <v>-100</v>
      </c>
      <c r="O393" s="32">
        <f>PRODUCT(F393-H393,100,1/H393)</f>
        <v>-83.058384736766612</v>
      </c>
      <c r="P393" s="32">
        <f>PRODUCT(H393-J393,100,1/J393)</f>
        <v>284.70122942024102</v>
      </c>
      <c r="Q393" s="32">
        <f>PRODUCT(J393-L393,100,1/L393)</f>
        <v>-54.56989247311828</v>
      </c>
    </row>
    <row r="394" spans="1:17" s="33" customFormat="1" ht="10.8">
      <c r="A394" s="59"/>
      <c r="B394" s="55" t="s">
        <v>526</v>
      </c>
      <c r="C394" s="56" t="s">
        <v>527</v>
      </c>
      <c r="D394" s="31"/>
      <c r="E394" s="31"/>
      <c r="F394" s="58">
        <v>20272</v>
      </c>
      <c r="G394" s="32">
        <f t="shared" si="35"/>
        <v>7.0302733864964231E-2</v>
      </c>
      <c r="H394" s="58">
        <v>2053</v>
      </c>
      <c r="I394" s="32">
        <f t="shared" si="36"/>
        <v>5.094338058883997E-3</v>
      </c>
      <c r="J394" s="58">
        <v>184</v>
      </c>
      <c r="K394" s="32">
        <f t="shared" si="33"/>
        <v>4.9846043451337878E-4</v>
      </c>
      <c r="L394" s="58">
        <v>1136</v>
      </c>
      <c r="M394" s="32">
        <f t="shared" si="34"/>
        <v>4.4128968931690877E-3</v>
      </c>
      <c r="N394" s="32">
        <f>PRODUCT(D394-F394,100,1/F394)</f>
        <v>-100</v>
      </c>
      <c r="O394" s="32">
        <f>PRODUCT(F394-H394,100,1/H394)</f>
        <v>887.4330248416951</v>
      </c>
      <c r="P394" s="32">
        <f>PRODUCT(H394-J394,100,1/J394)</f>
        <v>1015.7608695652174</v>
      </c>
      <c r="Q394" s="32">
        <f>PRODUCT(J394-L394,100,1/L394)</f>
        <v>-83.802816901408448</v>
      </c>
    </row>
    <row r="395" spans="1:17" s="33" customFormat="1" ht="32.4">
      <c r="A395" s="59"/>
      <c r="B395" s="55" t="s">
        <v>1158</v>
      </c>
      <c r="C395" s="56" t="s">
        <v>1159</v>
      </c>
      <c r="D395" s="31"/>
      <c r="E395" s="31"/>
      <c r="F395" s="58">
        <v>20097</v>
      </c>
      <c r="G395" s="32">
        <f t="shared" si="35"/>
        <v>6.9695838717649283E-2</v>
      </c>
      <c r="H395" s="58">
        <v>58920</v>
      </c>
      <c r="I395" s="32">
        <f t="shared" si="36"/>
        <v>0.1462047727371871</v>
      </c>
      <c r="J395" s="58">
        <v>53315</v>
      </c>
      <c r="K395" s="32">
        <f t="shared" si="33"/>
        <v>0.14443161992435211</v>
      </c>
      <c r="L395" s="58">
        <v>43134</v>
      </c>
      <c r="M395" s="32">
        <f t="shared" si="34"/>
        <v>0.16755800580101712</v>
      </c>
      <c r="N395" s="32">
        <f>PRODUCT(D395-F395,100,1/F395)</f>
        <v>-100</v>
      </c>
      <c r="O395" s="32">
        <f>PRODUCT(F395-H395,100,1/H395)</f>
        <v>-65.891038696537677</v>
      </c>
      <c r="P395" s="32">
        <f>PRODUCT(H395-J395,100,1/J395)</f>
        <v>10.512988839913721</v>
      </c>
      <c r="Q395" s="32">
        <f>PRODUCT(J395-L395,100,1/L395)</f>
        <v>23.603190058886263</v>
      </c>
    </row>
    <row r="396" spans="1:17" s="33" customFormat="1" ht="21.6">
      <c r="A396" s="59"/>
      <c r="B396" s="55" t="s">
        <v>486</v>
      </c>
      <c r="C396" s="56" t="s">
        <v>487</v>
      </c>
      <c r="D396" s="31"/>
      <c r="E396" s="31"/>
      <c r="F396" s="58">
        <v>20002</v>
      </c>
      <c r="G396" s="32">
        <f t="shared" si="35"/>
        <v>6.9366381351964018E-2</v>
      </c>
      <c r="H396" s="58">
        <v>13647</v>
      </c>
      <c r="I396" s="32">
        <f t="shared" si="36"/>
        <v>3.3863824398241552E-2</v>
      </c>
      <c r="J396" s="58">
        <v>9380</v>
      </c>
      <c r="K396" s="32">
        <f t="shared" si="33"/>
        <v>2.5410646063779855E-2</v>
      </c>
      <c r="L396" s="58">
        <v>740</v>
      </c>
      <c r="M396" s="32">
        <f t="shared" si="34"/>
        <v>2.8745983282967651E-3</v>
      </c>
      <c r="N396" s="32">
        <f>PRODUCT(D396-F396,100,1/F396)</f>
        <v>-100</v>
      </c>
      <c r="O396" s="32">
        <f>PRODUCT(F396-H396,100,1/H396)</f>
        <v>46.567011064702868</v>
      </c>
      <c r="P396" s="32">
        <f>PRODUCT(H396-J396,100,1/J396)</f>
        <v>45.49040511727079</v>
      </c>
      <c r="Q396" s="32">
        <f>PRODUCT(J396-L396,100,1/L396)</f>
        <v>1167.5675675675677</v>
      </c>
    </row>
    <row r="397" spans="1:17" s="33" customFormat="1" ht="32.4">
      <c r="A397" s="59"/>
      <c r="B397" s="55" t="s">
        <v>1160</v>
      </c>
      <c r="C397" s="56" t="s">
        <v>1161</v>
      </c>
      <c r="D397" s="31"/>
      <c r="E397" s="31"/>
      <c r="F397" s="58">
        <v>18996</v>
      </c>
      <c r="G397" s="32">
        <f t="shared" si="35"/>
        <v>6.5877601247970624E-2</v>
      </c>
      <c r="H397" s="58">
        <v>14019</v>
      </c>
      <c r="I397" s="32">
        <f t="shared" si="36"/>
        <v>3.4786909521429495E-2</v>
      </c>
      <c r="J397" s="58">
        <v>5806</v>
      </c>
      <c r="K397" s="32">
        <f t="shared" si="33"/>
        <v>1.5728593928177593E-2</v>
      </c>
      <c r="L397" s="36"/>
      <c r="M397" s="32"/>
      <c r="N397" s="32">
        <f>PRODUCT(D397-F397,100,1/F397)</f>
        <v>-100</v>
      </c>
      <c r="O397" s="32">
        <f>PRODUCT(F397-H397,100,1/H397)</f>
        <v>35.501818959982877</v>
      </c>
      <c r="P397" s="32">
        <f>PRODUCT(H397-J397,100,1/J397)</f>
        <v>141.45711333103688</v>
      </c>
      <c r="Q397" s="32"/>
    </row>
    <row r="398" spans="1:17" s="33" customFormat="1" ht="21.6">
      <c r="A398" s="59"/>
      <c r="B398" s="55" t="s">
        <v>1162</v>
      </c>
      <c r="C398" s="56" t="s">
        <v>1163</v>
      </c>
      <c r="D398" s="31"/>
      <c r="E398" s="31"/>
      <c r="F398" s="58">
        <v>18732</v>
      </c>
      <c r="G398" s="32">
        <f t="shared" si="35"/>
        <v>6.4962056568592635E-2</v>
      </c>
      <c r="H398" s="58">
        <v>283</v>
      </c>
      <c r="I398" s="32">
        <f t="shared" si="36"/>
        <v>7.0223948887684906E-4</v>
      </c>
      <c r="J398" s="58"/>
      <c r="K398" s="32"/>
      <c r="L398" s="58">
        <v>23915</v>
      </c>
      <c r="M398" s="32">
        <f>PRODUCT(L398,100,1/25742727)</f>
        <v>9.290002570434748E-2</v>
      </c>
      <c r="N398" s="32">
        <f>PRODUCT(D398-F398,100,1/F398)</f>
        <v>-100</v>
      </c>
      <c r="O398" s="32">
        <f>PRODUCT(F398-H398,100,1/H398)</f>
        <v>6519.0812720848053</v>
      </c>
      <c r="P398" s="32"/>
      <c r="Q398" s="32">
        <f>PRODUCT(J398-L398,100,1/L398)</f>
        <v>-100</v>
      </c>
    </row>
    <row r="399" spans="1:17" s="33" customFormat="1" ht="21.6">
      <c r="A399" s="59"/>
      <c r="B399" s="55" t="s">
        <v>1164</v>
      </c>
      <c r="C399" s="56" t="s">
        <v>1165</v>
      </c>
      <c r="D399" s="31"/>
      <c r="E399" s="31"/>
      <c r="F399" s="58">
        <v>16871</v>
      </c>
      <c r="G399" s="32">
        <f t="shared" si="35"/>
        <v>5.8508160173431904E-2</v>
      </c>
      <c r="H399" s="58">
        <v>520</v>
      </c>
      <c r="I399" s="32">
        <f t="shared" si="36"/>
        <v>1.2903340431659417E-3</v>
      </c>
      <c r="J399" s="58"/>
      <c r="K399" s="32"/>
      <c r="L399" s="58">
        <v>195</v>
      </c>
      <c r="M399" s="32">
        <f>PRODUCT(L399,100,1/25742727)</f>
        <v>7.5749550542955298E-4</v>
      </c>
      <c r="N399" s="32">
        <f>PRODUCT(D399-F399,100,1/F399)</f>
        <v>-100</v>
      </c>
      <c r="O399" s="32">
        <f>PRODUCT(F399-H399,100,1/H399)</f>
        <v>3144.4230769230771</v>
      </c>
      <c r="P399" s="32"/>
      <c r="Q399" s="32">
        <f>PRODUCT(J399-L399,100,1/L399)</f>
        <v>-100</v>
      </c>
    </row>
    <row r="400" spans="1:17" s="33" customFormat="1" ht="32.4">
      <c r="A400" s="59"/>
      <c r="B400" s="55" t="s">
        <v>682</v>
      </c>
      <c r="C400" s="56" t="s">
        <v>683</v>
      </c>
      <c r="D400" s="31"/>
      <c r="E400" s="31"/>
      <c r="F400" s="58">
        <v>14891</v>
      </c>
      <c r="G400" s="32">
        <f t="shared" si="35"/>
        <v>5.1641575078097003E-2</v>
      </c>
      <c r="H400" s="58">
        <v>21532</v>
      </c>
      <c r="I400" s="32">
        <f t="shared" si="36"/>
        <v>5.3429755033555883E-2</v>
      </c>
      <c r="J400" s="58">
        <v>69641</v>
      </c>
      <c r="K400" s="32">
        <f>PRODUCT(J400,100,1/36913662)</f>
        <v>0.18865914739101203</v>
      </c>
      <c r="L400" s="58">
        <v>128972</v>
      </c>
      <c r="M400" s="32">
        <f>PRODUCT(L400,100,1/25742727)</f>
        <v>0.50100364269877073</v>
      </c>
      <c r="N400" s="32">
        <f>PRODUCT(D400-F400,100,1/F400)</f>
        <v>-100</v>
      </c>
      <c r="O400" s="32">
        <f>PRODUCT(F400-H400,100,1/H400)</f>
        <v>-30.842467025822035</v>
      </c>
      <c r="P400" s="32">
        <f>PRODUCT(H400-J400,100,1/J400)</f>
        <v>-69.081431915107487</v>
      </c>
      <c r="Q400" s="32">
        <f>PRODUCT(J400-L400,100,1/L400)</f>
        <v>-46.003008404925104</v>
      </c>
    </row>
    <row r="401" spans="1:17" s="33" customFormat="1" ht="32.4">
      <c r="A401" s="59"/>
      <c r="B401" s="55" t="s">
        <v>92</v>
      </c>
      <c r="C401" s="56" t="s">
        <v>93</v>
      </c>
      <c r="D401" s="57"/>
      <c r="E401" s="57"/>
      <c r="F401" s="58">
        <v>12714</v>
      </c>
      <c r="G401" s="32">
        <f t="shared" si="35"/>
        <v>4.4091799445498979E-2</v>
      </c>
      <c r="H401" s="58">
        <v>745264</v>
      </c>
      <c r="I401" s="32">
        <f t="shared" si="36"/>
        <v>1.8493067506654277</v>
      </c>
      <c r="J401" s="58">
        <v>725232</v>
      </c>
      <c r="K401" s="32">
        <f>PRODUCT(J401,100,1/36913662)</f>
        <v>1.9646709665380799</v>
      </c>
      <c r="L401" s="58">
        <v>1001894</v>
      </c>
      <c r="M401" s="32">
        <f>PRODUCT(L401,100,1/25742727)</f>
        <v>3.8919497534196745</v>
      </c>
      <c r="N401" s="32">
        <f>PRODUCT(D401-F401,100,1/F401)</f>
        <v>-100</v>
      </c>
      <c r="O401" s="32">
        <f>PRODUCT(F401-H401,100,1/H401)</f>
        <v>-98.294027351381516</v>
      </c>
      <c r="P401" s="32">
        <f>PRODUCT(H401-J401,100,1/J401)</f>
        <v>2.7621505945683587</v>
      </c>
      <c r="Q401" s="32">
        <f>PRODUCT(J401-L401,100,1/L401)</f>
        <v>-27.61389927477358</v>
      </c>
    </row>
    <row r="402" spans="1:17" s="33" customFormat="1" ht="10.8">
      <c r="A402" s="59"/>
      <c r="B402" s="55" t="s">
        <v>1166</v>
      </c>
      <c r="C402" s="56" t="s">
        <v>1167</v>
      </c>
      <c r="D402" s="31"/>
      <c r="E402" s="31"/>
      <c r="F402" s="58">
        <v>11023</v>
      </c>
      <c r="G402" s="32">
        <f t="shared" si="35"/>
        <v>3.822745833630134E-2</v>
      </c>
      <c r="H402" s="58">
        <v>269</v>
      </c>
      <c r="I402" s="32">
        <f t="shared" si="36"/>
        <v>6.6749972617622755E-4</v>
      </c>
      <c r="J402" s="58">
        <v>200</v>
      </c>
      <c r="K402" s="32">
        <f>PRODUCT(J402,100,1/36913662)</f>
        <v>5.4180482012323777E-4</v>
      </c>
      <c r="L402" s="58">
        <v>610</v>
      </c>
      <c r="M402" s="32">
        <f>PRODUCT(L402,100,1/25742727)</f>
        <v>2.3696013246770628E-3</v>
      </c>
      <c r="N402" s="32">
        <f>PRODUCT(D402-F402,100,1/F402)</f>
        <v>-100</v>
      </c>
      <c r="O402" s="32">
        <f>PRODUCT(F402-H402,100,1/H402)</f>
        <v>3997.7695167286242</v>
      </c>
      <c r="P402" s="32">
        <f>PRODUCT(H402-J402,100,1/J402)</f>
        <v>34.5</v>
      </c>
      <c r="Q402" s="32">
        <f>PRODUCT(J402-L402,100,1/L402)</f>
        <v>-67.213114754098356</v>
      </c>
    </row>
    <row r="403" spans="1:17" s="33" customFormat="1" ht="32.4">
      <c r="A403" s="59"/>
      <c r="B403" s="55" t="s">
        <v>1168</v>
      </c>
      <c r="C403" s="56" t="s">
        <v>1169</v>
      </c>
      <c r="D403" s="31"/>
      <c r="E403" s="31"/>
      <c r="F403" s="58">
        <v>8793</v>
      </c>
      <c r="G403" s="32">
        <f t="shared" si="35"/>
        <v>3.0493880173373643E-2</v>
      </c>
      <c r="H403" s="58"/>
      <c r="I403" s="32"/>
      <c r="J403" s="58"/>
      <c r="K403" s="32"/>
      <c r="L403" s="58"/>
      <c r="M403" s="32"/>
      <c r="N403" s="32">
        <f>PRODUCT(D403-F403,100,1/F403)</f>
        <v>-100</v>
      </c>
      <c r="O403" s="32"/>
      <c r="P403" s="32"/>
      <c r="Q403" s="32"/>
    </row>
    <row r="404" spans="1:17" s="33" customFormat="1" ht="32.4">
      <c r="A404" s="59"/>
      <c r="B404" s="55" t="s">
        <v>646</v>
      </c>
      <c r="C404" s="56" t="s">
        <v>647</v>
      </c>
      <c r="D404" s="31"/>
      <c r="E404" s="31"/>
      <c r="F404" s="58">
        <v>8324</v>
      </c>
      <c r="G404" s="32">
        <f t="shared" si="35"/>
        <v>2.8867401178569566E-2</v>
      </c>
      <c r="H404" s="58">
        <v>20222</v>
      </c>
      <c r="I404" s="32">
        <f t="shared" ref="I404:I421" si="37">PRODUCT(H404,100,1/40299642)</f>
        <v>5.0179105809426298E-2</v>
      </c>
      <c r="J404" s="58">
        <v>663</v>
      </c>
      <c r="K404" s="32">
        <f>PRODUCT(J404,100,1/36913662)</f>
        <v>1.7960829787085333E-3</v>
      </c>
      <c r="L404" s="58">
        <v>33432</v>
      </c>
      <c r="M404" s="32">
        <f t="shared" ref="M404:M413" si="38">PRODUCT(L404,100,1/25742727)</f>
        <v>0.12986969096164519</v>
      </c>
      <c r="N404" s="32">
        <f>PRODUCT(D404-F404,100,1/F404)</f>
        <v>-100</v>
      </c>
      <c r="O404" s="32">
        <f>PRODUCT(F404-H404,100,1/H404)</f>
        <v>-58.836910295717537</v>
      </c>
      <c r="P404" s="32">
        <f>PRODUCT(H404-J404,100,1/J404)</f>
        <v>2950.0754147812972</v>
      </c>
      <c r="Q404" s="32">
        <f>PRODUCT(J404-L404,100,1/L404)</f>
        <v>-98.016870064608753</v>
      </c>
    </row>
    <row r="405" spans="1:17" s="33" customFormat="1" ht="32.4">
      <c r="A405" s="59"/>
      <c r="B405" s="55" t="s">
        <v>60</v>
      </c>
      <c r="C405" s="56" t="s">
        <v>61</v>
      </c>
      <c r="D405" s="31"/>
      <c r="E405" s="31"/>
      <c r="F405" s="58">
        <v>8260</v>
      </c>
      <c r="G405" s="32">
        <f t="shared" si="35"/>
        <v>2.8645450953265813E-2</v>
      </c>
      <c r="H405" s="58">
        <v>4056</v>
      </c>
      <c r="I405" s="32">
        <f t="shared" si="37"/>
        <v>1.0064605536694346E-2</v>
      </c>
      <c r="J405" s="58">
        <v>6109</v>
      </c>
      <c r="K405" s="32">
        <f>PRODUCT(J405,100,1/36913662)</f>
        <v>1.6549428230664298E-2</v>
      </c>
      <c r="L405" s="58">
        <v>1023</v>
      </c>
      <c r="M405" s="32">
        <f t="shared" si="38"/>
        <v>3.9739379592535007E-3</v>
      </c>
      <c r="N405" s="32">
        <f>PRODUCT(D405-F405,100,1/F405)</f>
        <v>-100</v>
      </c>
      <c r="O405" s="32">
        <f>PRODUCT(F405-H405,100,1/H405)</f>
        <v>103.64891518737673</v>
      </c>
      <c r="P405" s="32">
        <f>PRODUCT(H405-J405,100,1/J405)</f>
        <v>-33.606154853494843</v>
      </c>
      <c r="Q405" s="32">
        <f>PRODUCT(J405-L405,100,1/L405)</f>
        <v>497.16520039100686</v>
      </c>
    </row>
    <row r="406" spans="1:17" s="33" customFormat="1" ht="21.6">
      <c r="A406" s="59"/>
      <c r="B406" s="55" t="s">
        <v>1170</v>
      </c>
      <c r="C406" s="56" t="s">
        <v>1171</v>
      </c>
      <c r="D406" s="31"/>
      <c r="E406" s="31"/>
      <c r="F406" s="58">
        <v>7911</v>
      </c>
      <c r="G406" s="32">
        <f t="shared" si="35"/>
        <v>2.7435128630906278E-2</v>
      </c>
      <c r="H406" s="58">
        <v>32378</v>
      </c>
      <c r="I406" s="32">
        <f t="shared" si="37"/>
        <v>8.0343145480051656E-2</v>
      </c>
      <c r="J406" s="58">
        <v>119900</v>
      </c>
      <c r="K406" s="32">
        <f>PRODUCT(J406,100,1/36913662)</f>
        <v>0.32481198966388108</v>
      </c>
      <c r="L406" s="58">
        <v>23434</v>
      </c>
      <c r="M406" s="32">
        <f t="shared" si="38"/>
        <v>9.1031536790954576E-2</v>
      </c>
      <c r="N406" s="32">
        <f>PRODUCT(D406-F406,100,1/F406)</f>
        <v>-100.00000000000001</v>
      </c>
      <c r="O406" s="32">
        <f>PRODUCT(F406-H406,100,1/H406)</f>
        <v>-75.566742850083401</v>
      </c>
      <c r="P406" s="32">
        <f>PRODUCT(H406-J406,100,1/J406)</f>
        <v>-72.995829858215174</v>
      </c>
      <c r="Q406" s="32">
        <f>PRODUCT(J406-L406,100,1/L406)</f>
        <v>411.64973969446106</v>
      </c>
    </row>
    <row r="407" spans="1:17" s="33" customFormat="1" ht="32.4">
      <c r="A407" s="59"/>
      <c r="B407" s="55" t="s">
        <v>1172</v>
      </c>
      <c r="C407" s="56" t="s">
        <v>1173</v>
      </c>
      <c r="D407" s="31"/>
      <c r="E407" s="31"/>
      <c r="F407" s="58">
        <v>7732</v>
      </c>
      <c r="G407" s="32">
        <f t="shared" si="35"/>
        <v>2.6814361594509839E-2</v>
      </c>
      <c r="H407" s="58">
        <v>345</v>
      </c>
      <c r="I407" s="32">
        <f t="shared" si="37"/>
        <v>8.5608700940817287E-4</v>
      </c>
      <c r="J407" s="58">
        <v>23863</v>
      </c>
      <c r="K407" s="32">
        <f>PRODUCT(J407,100,1/36913662)</f>
        <v>6.4645442113004117E-2</v>
      </c>
      <c r="L407" s="58">
        <v>61650</v>
      </c>
      <c r="M407" s="32">
        <f t="shared" si="38"/>
        <v>0.23948511748580481</v>
      </c>
      <c r="N407" s="32">
        <f>PRODUCT(D407-F407,100,1/F407)</f>
        <v>-100</v>
      </c>
      <c r="O407" s="32">
        <f>PRODUCT(F407-H407,100,1/H407)</f>
        <v>2141.159420289855</v>
      </c>
      <c r="P407" s="32">
        <f>PRODUCT(H407-J407,100,1/J407)</f>
        <v>-98.55424716087667</v>
      </c>
      <c r="Q407" s="32">
        <f>PRODUCT(J407-L407,100,1/L407)</f>
        <v>-61.292781832927815</v>
      </c>
    </row>
    <row r="408" spans="1:17" s="33" customFormat="1" ht="32.4">
      <c r="A408" s="59"/>
      <c r="B408" s="55" t="s">
        <v>1174</v>
      </c>
      <c r="C408" s="56" t="s">
        <v>1175</v>
      </c>
      <c r="D408" s="31"/>
      <c r="E408" s="31"/>
      <c r="F408" s="58">
        <v>6614</v>
      </c>
      <c r="G408" s="32">
        <f t="shared" si="35"/>
        <v>2.2937168596234878E-2</v>
      </c>
      <c r="H408" s="58">
        <v>1973</v>
      </c>
      <c r="I408" s="32">
        <f t="shared" si="37"/>
        <v>4.8958251291661599E-3</v>
      </c>
      <c r="J408" s="58">
        <v>1017</v>
      </c>
      <c r="K408" s="32">
        <f>PRODUCT(J408,100,1/36913662)</f>
        <v>2.7550775103266645E-3</v>
      </c>
      <c r="L408" s="58">
        <v>883</v>
      </c>
      <c r="M408" s="32">
        <f t="shared" si="38"/>
        <v>3.4300950322784371E-3</v>
      </c>
      <c r="N408" s="32">
        <f>PRODUCT(D408-F408,100,1/F408)</f>
        <v>-100</v>
      </c>
      <c r="O408" s="32">
        <f>PRODUCT(F408-H408,100,1/H408)</f>
        <v>235.22554485554991</v>
      </c>
      <c r="P408" s="32">
        <f>PRODUCT(H408-J408,100,1/J408)</f>
        <v>94.001966568338261</v>
      </c>
      <c r="Q408" s="32">
        <f>PRODUCT(J408-L408,100,1/L408)</f>
        <v>15.175537938844847</v>
      </c>
    </row>
    <row r="409" spans="1:17" s="33" customFormat="1" ht="32.4">
      <c r="A409" s="59"/>
      <c r="B409" s="55" t="s">
        <v>1176</v>
      </c>
      <c r="C409" s="56" t="s">
        <v>1177</v>
      </c>
      <c r="D409" s="31"/>
      <c r="E409" s="31"/>
      <c r="F409" s="58">
        <v>5580</v>
      </c>
      <c r="G409" s="32">
        <f t="shared" si="35"/>
        <v>1.9351285268671095E-2</v>
      </c>
      <c r="H409" s="58">
        <v>6436</v>
      </c>
      <c r="I409" s="32">
        <f t="shared" si="37"/>
        <v>1.5970365195800001E-2</v>
      </c>
      <c r="J409" s="58"/>
      <c r="K409" s="32"/>
      <c r="L409" s="58">
        <v>1594</v>
      </c>
      <c r="M409" s="32">
        <f t="shared" si="38"/>
        <v>6.1920401828446528E-3</v>
      </c>
      <c r="N409" s="32">
        <f>PRODUCT(D409-F409,100,1/F409)</f>
        <v>-100</v>
      </c>
      <c r="O409" s="32">
        <f>PRODUCT(F409-H409,100,1/H409)</f>
        <v>-13.300186451211932</v>
      </c>
      <c r="P409" s="32"/>
      <c r="Q409" s="32">
        <f>PRODUCT(J409-L409,100,1/L409)</f>
        <v>-99.999999999999986</v>
      </c>
    </row>
    <row r="410" spans="1:17" s="33" customFormat="1" ht="21.6">
      <c r="A410" s="59"/>
      <c r="B410" s="55" t="s">
        <v>592</v>
      </c>
      <c r="C410" s="56" t="s">
        <v>593</v>
      </c>
      <c r="D410" s="31"/>
      <c r="E410" s="31"/>
      <c r="F410" s="58">
        <v>5511</v>
      </c>
      <c r="G410" s="32">
        <f t="shared" si="35"/>
        <v>1.9111995182015482E-2</v>
      </c>
      <c r="H410" s="58">
        <v>3018</v>
      </c>
      <c r="I410" s="32">
        <f t="shared" si="37"/>
        <v>7.488900273605408E-3</v>
      </c>
      <c r="J410" s="58">
        <v>53958</v>
      </c>
      <c r="K410" s="32">
        <f t="shared" ref="K410:K421" si="39">PRODUCT(J410,100,1/36913662)</f>
        <v>0.14617352242104834</v>
      </c>
      <c r="L410" s="58">
        <v>18333</v>
      </c>
      <c r="M410" s="32">
        <f t="shared" si="38"/>
        <v>7.1216231287384579E-2</v>
      </c>
      <c r="N410" s="32">
        <f>PRODUCT(D410-F410,100,1/F410)</f>
        <v>-100</v>
      </c>
      <c r="O410" s="32">
        <f>PRODUCT(F410-H410,100,1/H410)</f>
        <v>82.604373757455264</v>
      </c>
      <c r="P410" s="32">
        <f>PRODUCT(H410-J410,100,1/J410)</f>
        <v>-94.406760813966415</v>
      </c>
      <c r="Q410" s="32">
        <f>PRODUCT(J410-L410,100,1/L410)</f>
        <v>194.32171494027165</v>
      </c>
    </row>
    <row r="411" spans="1:17" s="33" customFormat="1" ht="21.6">
      <c r="A411" s="59"/>
      <c r="B411" s="55" t="s">
        <v>1178</v>
      </c>
      <c r="C411" s="56" t="s">
        <v>1179</v>
      </c>
      <c r="D411" s="31"/>
      <c r="E411" s="31"/>
      <c r="F411" s="58">
        <v>5237</v>
      </c>
      <c r="G411" s="32">
        <f t="shared" si="35"/>
        <v>1.8161770779933785E-2</v>
      </c>
      <c r="H411" s="58">
        <v>375453</v>
      </c>
      <c r="I411" s="32">
        <f t="shared" si="37"/>
        <v>0.93165343751688912</v>
      </c>
      <c r="J411" s="58">
        <v>728620</v>
      </c>
      <c r="K411" s="32">
        <f t="shared" si="39"/>
        <v>1.9738491401909677</v>
      </c>
      <c r="L411" s="58">
        <v>308227</v>
      </c>
      <c r="M411" s="32">
        <f t="shared" si="38"/>
        <v>1.1973362418053068</v>
      </c>
      <c r="N411" s="32">
        <f>PRODUCT(D411-F411,100,1/F411)</f>
        <v>-100</v>
      </c>
      <c r="O411" s="32">
        <f>PRODUCT(F411-H411,100,1/H411)</f>
        <v>-98.605151643481349</v>
      </c>
      <c r="P411" s="32">
        <f>PRODUCT(H411-J411,100,1/J411)</f>
        <v>-48.470670582745463</v>
      </c>
      <c r="Q411" s="32">
        <f>PRODUCT(J411-L411,100,1/L411)</f>
        <v>136.39071204015221</v>
      </c>
    </row>
    <row r="412" spans="1:17" s="33" customFormat="1" ht="32.4">
      <c r="A412" s="59"/>
      <c r="B412" s="55" t="s">
        <v>736</v>
      </c>
      <c r="C412" s="56" t="s">
        <v>737</v>
      </c>
      <c r="D412" s="31"/>
      <c r="E412" s="31"/>
      <c r="F412" s="58">
        <v>5127</v>
      </c>
      <c r="G412" s="32">
        <f t="shared" si="35"/>
        <v>1.7780293830192959E-2</v>
      </c>
      <c r="H412" s="58">
        <v>5762</v>
      </c>
      <c r="I412" s="32">
        <f t="shared" si="37"/>
        <v>1.4297893762927224E-2</v>
      </c>
      <c r="J412" s="58">
        <v>3896</v>
      </c>
      <c r="K412" s="32">
        <f t="shared" si="39"/>
        <v>1.0554357896000673E-2</v>
      </c>
      <c r="L412" s="58">
        <v>2284</v>
      </c>
      <c r="M412" s="32">
        <f t="shared" si="38"/>
        <v>8.8724088943646102E-3</v>
      </c>
      <c r="N412" s="32">
        <f>PRODUCT(D412-F412,100,1/F412)</f>
        <v>-100</v>
      </c>
      <c r="O412" s="32">
        <f>PRODUCT(F412-H412,100,1/H412)</f>
        <v>-11.020479000347102</v>
      </c>
      <c r="P412" s="32">
        <f>PRODUCT(H412-J412,100,1/J412)</f>
        <v>47.895277207392198</v>
      </c>
      <c r="Q412" s="32">
        <f>PRODUCT(J412-L412,100,1/L412)</f>
        <v>70.577933450087571</v>
      </c>
    </row>
    <row r="413" spans="1:17" s="33" customFormat="1" ht="32.4">
      <c r="A413" s="59"/>
      <c r="B413" s="55" t="s">
        <v>718</v>
      </c>
      <c r="C413" s="56" t="s">
        <v>719</v>
      </c>
      <c r="D413" s="31"/>
      <c r="E413" s="31"/>
      <c r="F413" s="58">
        <v>5102</v>
      </c>
      <c r="G413" s="32">
        <f t="shared" si="35"/>
        <v>1.7693594523433678E-2</v>
      </c>
      <c r="H413" s="58">
        <v>5713</v>
      </c>
      <c r="I413" s="32">
        <f t="shared" si="37"/>
        <v>1.4176304593475048E-2</v>
      </c>
      <c r="J413" s="58">
        <v>52478</v>
      </c>
      <c r="K413" s="32">
        <f t="shared" si="39"/>
        <v>0.14216416675213636</v>
      </c>
      <c r="L413" s="58">
        <v>31286</v>
      </c>
      <c r="M413" s="32">
        <f t="shared" si="38"/>
        <v>0.12153335580958458</v>
      </c>
      <c r="N413" s="32">
        <f>PRODUCT(D413-F413,100,1/F413)</f>
        <v>-100</v>
      </c>
      <c r="O413" s="32">
        <f>PRODUCT(F413-H413,100,1/H413)</f>
        <v>-10.694906353929635</v>
      </c>
      <c r="P413" s="32">
        <f>PRODUCT(H413-J413,100,1/J413)</f>
        <v>-89.113533290140623</v>
      </c>
      <c r="Q413" s="32">
        <f>PRODUCT(J413-L413,100,1/L413)</f>
        <v>67.736367704404515</v>
      </c>
    </row>
    <row r="414" spans="1:17" s="33" customFormat="1" ht="32.4">
      <c r="A414" s="59"/>
      <c r="B414" s="55" t="s">
        <v>552</v>
      </c>
      <c r="C414" s="56" t="s">
        <v>553</v>
      </c>
      <c r="D414" s="31"/>
      <c r="E414" s="31"/>
      <c r="F414" s="58">
        <v>3648</v>
      </c>
      <c r="G414" s="32">
        <f t="shared" si="35"/>
        <v>1.2651162842314006E-2</v>
      </c>
      <c r="H414" s="58">
        <v>3737</v>
      </c>
      <c r="I414" s="32">
        <f t="shared" si="37"/>
        <v>9.2730352294444693E-3</v>
      </c>
      <c r="J414" s="58">
        <v>2074</v>
      </c>
      <c r="K414" s="32">
        <f t="shared" si="39"/>
        <v>5.6185159846779765E-3</v>
      </c>
      <c r="L414" s="58"/>
      <c r="M414" s="32"/>
      <c r="N414" s="32">
        <f>PRODUCT(D414-F414,100,1/F414)</f>
        <v>-100</v>
      </c>
      <c r="O414" s="32">
        <f>PRODUCT(F414-H414,100,1/H414)</f>
        <v>-2.3815895103023816</v>
      </c>
      <c r="P414" s="32">
        <f>PRODUCT(H414-J414,100,1/J414)</f>
        <v>80.183220829315331</v>
      </c>
      <c r="Q414" s="32"/>
    </row>
    <row r="415" spans="1:17" s="33" customFormat="1" ht="32.4">
      <c r="A415" s="59"/>
      <c r="B415" s="55" t="s">
        <v>1180</v>
      </c>
      <c r="C415" s="56" t="s">
        <v>1181</v>
      </c>
      <c r="D415" s="31"/>
      <c r="E415" s="31"/>
      <c r="F415" s="58">
        <v>3029</v>
      </c>
      <c r="G415" s="32">
        <f t="shared" si="35"/>
        <v>1.0504488006954256E-2</v>
      </c>
      <c r="H415" s="58">
        <v>1474</v>
      </c>
      <c r="I415" s="32">
        <f t="shared" si="37"/>
        <v>3.6576007300511502E-3</v>
      </c>
      <c r="J415" s="58">
        <v>5386</v>
      </c>
      <c r="K415" s="32">
        <f t="shared" si="39"/>
        <v>1.4590803805918795E-2</v>
      </c>
      <c r="L415" s="58">
        <v>3943</v>
      </c>
      <c r="M415" s="32">
        <f t="shared" ref="M415:M420" si="40">PRODUCT(L415,100,1/25742727)</f>
        <v>1.5316947579019115E-2</v>
      </c>
      <c r="N415" s="32">
        <f>PRODUCT(D415-F415,100,1/F415)</f>
        <v>-100</v>
      </c>
      <c r="O415" s="32">
        <f>PRODUCT(F415-H415,100,1/H415)</f>
        <v>105.49525101763906</v>
      </c>
      <c r="P415" s="32">
        <f>PRODUCT(H415-J415,100,1/J415)</f>
        <v>-72.63275157816561</v>
      </c>
      <c r="Q415" s="32">
        <f>PRODUCT(J415-L415,100,1/L415)</f>
        <v>36.596500126807001</v>
      </c>
    </row>
    <row r="416" spans="1:17" s="33" customFormat="1" ht="32.4">
      <c r="A416" s="59"/>
      <c r="B416" s="55" t="s">
        <v>1182</v>
      </c>
      <c r="C416" s="56" t="s">
        <v>1183</v>
      </c>
      <c r="D416" s="31"/>
      <c r="E416" s="31"/>
      <c r="F416" s="58">
        <v>2791</v>
      </c>
      <c r="G416" s="32">
        <f t="shared" si="35"/>
        <v>9.6791106066059177E-3</v>
      </c>
      <c r="H416" s="58">
        <v>2124</v>
      </c>
      <c r="I416" s="32">
        <f t="shared" si="37"/>
        <v>5.2705182840085772E-3</v>
      </c>
      <c r="J416" s="58">
        <v>8750</v>
      </c>
      <c r="K416" s="32">
        <f t="shared" si="39"/>
        <v>2.3703960880391655E-2</v>
      </c>
      <c r="L416" s="58">
        <v>4848</v>
      </c>
      <c r="M416" s="32">
        <f t="shared" si="40"/>
        <v>1.8832503642679348E-2</v>
      </c>
      <c r="N416" s="32">
        <f>PRODUCT(D416-F416,100,1/F416)</f>
        <v>-99.999999999999986</v>
      </c>
      <c r="O416" s="32">
        <f>PRODUCT(F416-H416,100,1/H416)</f>
        <v>31.403013182674197</v>
      </c>
      <c r="P416" s="32">
        <f>PRODUCT(H416-J416,100,1/J416)</f>
        <v>-75.72571428571429</v>
      </c>
      <c r="Q416" s="32">
        <f>PRODUCT(J416-L416,100,1/L416)</f>
        <v>80.486798679867988</v>
      </c>
    </row>
    <row r="417" spans="1:17" s="33" customFormat="1" ht="32.4">
      <c r="A417" s="59"/>
      <c r="B417" s="55" t="s">
        <v>1184</v>
      </c>
      <c r="C417" s="56" t="s">
        <v>1185</v>
      </c>
      <c r="D417" s="31"/>
      <c r="E417" s="31"/>
      <c r="F417" s="58">
        <v>2731</v>
      </c>
      <c r="G417" s="32">
        <f t="shared" si="35"/>
        <v>9.4710322703836485E-3</v>
      </c>
      <c r="H417" s="58">
        <v>144</v>
      </c>
      <c r="I417" s="32">
        <f t="shared" si="37"/>
        <v>3.5732327349210694E-4</v>
      </c>
      <c r="J417" s="58">
        <v>2182</v>
      </c>
      <c r="K417" s="32">
        <f t="shared" si="39"/>
        <v>5.9110905875445242E-3</v>
      </c>
      <c r="L417" s="58">
        <v>809</v>
      </c>
      <c r="M417" s="32">
        <f t="shared" si="40"/>
        <v>3.1426351994487609E-3</v>
      </c>
      <c r="N417" s="32">
        <f>PRODUCT(D417-F417,100,1/F417)</f>
        <v>-100.00000000000001</v>
      </c>
      <c r="O417" s="32">
        <f>PRODUCT(F417-H417,100,1/H417)</f>
        <v>1796.5277777777776</v>
      </c>
      <c r="P417" s="32">
        <f>PRODUCT(H417-J417,100,1/J417)</f>
        <v>-93.400549954170486</v>
      </c>
      <c r="Q417" s="32">
        <f>PRODUCT(J417-L417,100,1/L417)</f>
        <v>169.71569839307787</v>
      </c>
    </row>
    <row r="418" spans="1:17" s="33" customFormat="1" ht="32.4">
      <c r="A418" s="59"/>
      <c r="B418" s="55" t="s">
        <v>1186</v>
      </c>
      <c r="C418" s="56" t="s">
        <v>1187</v>
      </c>
      <c r="D418" s="31"/>
      <c r="E418" s="31"/>
      <c r="F418" s="58">
        <v>2598</v>
      </c>
      <c r="G418" s="32">
        <f t="shared" si="35"/>
        <v>9.009791958424284E-3</v>
      </c>
      <c r="H418" s="58">
        <v>1305</v>
      </c>
      <c r="I418" s="32">
        <f t="shared" si="37"/>
        <v>3.2382421660222191E-3</v>
      </c>
      <c r="J418" s="58">
        <v>207442</v>
      </c>
      <c r="K418" s="32">
        <f t="shared" si="39"/>
        <v>0.56196537748002351</v>
      </c>
      <c r="L418" s="58">
        <v>50039</v>
      </c>
      <c r="M418" s="32">
        <f t="shared" si="40"/>
        <v>0.19438111587789436</v>
      </c>
      <c r="N418" s="32">
        <f>PRODUCT(D418-F418,100,1/F418)</f>
        <v>-100</v>
      </c>
      <c r="O418" s="32">
        <f>PRODUCT(F418-H418,100,1/H418)</f>
        <v>99.080459770114942</v>
      </c>
      <c r="P418" s="32">
        <f>PRODUCT(H418-J418,100,1/J418)</f>
        <v>-99.370908494904597</v>
      </c>
      <c r="Q418" s="32">
        <f>PRODUCT(J418-L418,100,1/L418)</f>
        <v>314.56064269869506</v>
      </c>
    </row>
    <row r="419" spans="1:17" s="33" customFormat="1" ht="32.4">
      <c r="A419" s="59"/>
      <c r="B419" s="55" t="s">
        <v>1188</v>
      </c>
      <c r="C419" s="56" t="s">
        <v>1189</v>
      </c>
      <c r="D419" s="31"/>
      <c r="E419" s="31"/>
      <c r="F419" s="58">
        <v>2564</v>
      </c>
      <c r="G419" s="32">
        <f t="shared" si="35"/>
        <v>8.8918809012316635E-3</v>
      </c>
      <c r="H419" s="58">
        <v>8706</v>
      </c>
      <c r="I419" s="32">
        <f t="shared" si="37"/>
        <v>2.1603169576543631E-2</v>
      </c>
      <c r="J419" s="58">
        <v>27743</v>
      </c>
      <c r="K419" s="32">
        <f t="shared" si="39"/>
        <v>7.515645562339493E-2</v>
      </c>
      <c r="L419" s="58">
        <v>34105</v>
      </c>
      <c r="M419" s="32">
        <f t="shared" si="40"/>
        <v>0.13248402160346104</v>
      </c>
      <c r="N419" s="32">
        <f>PRODUCT(D419-F419,100,1/F419)</f>
        <v>-100</v>
      </c>
      <c r="O419" s="32">
        <f>PRODUCT(F419-H419,100,1/H419)</f>
        <v>-70.549046634504947</v>
      </c>
      <c r="P419" s="32">
        <f>PRODUCT(H419-J419,100,1/J419)</f>
        <v>-68.619111127131163</v>
      </c>
      <c r="Q419" s="32">
        <f>PRODUCT(J419-L419,100,1/L419)</f>
        <v>-18.654156282070076</v>
      </c>
    </row>
    <row r="420" spans="1:17" s="33" customFormat="1" ht="32.4">
      <c r="A420" s="59"/>
      <c r="B420" s="55" t="s">
        <v>1190</v>
      </c>
      <c r="C420" s="56" t="s">
        <v>1191</v>
      </c>
      <c r="D420" s="31"/>
      <c r="E420" s="31"/>
      <c r="F420" s="58">
        <v>2211</v>
      </c>
      <c r="G420" s="32">
        <f t="shared" si="35"/>
        <v>7.667686689790643E-3</v>
      </c>
      <c r="H420" s="58">
        <v>3136</v>
      </c>
      <c r="I420" s="32">
        <f t="shared" si="37"/>
        <v>7.7817068449392178E-3</v>
      </c>
      <c r="J420" s="58">
        <v>7974</v>
      </c>
      <c r="K420" s="32">
        <f t="shared" si="39"/>
        <v>2.1601758178313491E-2</v>
      </c>
      <c r="L420" s="58">
        <v>5932</v>
      </c>
      <c r="M420" s="32">
        <f t="shared" si="40"/>
        <v>2.3043401734400552E-2</v>
      </c>
      <c r="N420" s="32">
        <f>PRODUCT(D420-F420,100,1/F420)</f>
        <v>-100</v>
      </c>
      <c r="O420" s="32">
        <f>PRODUCT(F420-H420,100,1/H420)</f>
        <v>-29.496173469387752</v>
      </c>
      <c r="P420" s="32">
        <f>PRODUCT(H420-J420,100,1/J420)</f>
        <v>-60.67218459994983</v>
      </c>
      <c r="Q420" s="32">
        <f>PRODUCT(J420-L420,100,1/L420)</f>
        <v>34.423465947403912</v>
      </c>
    </row>
    <row r="421" spans="1:17" s="33" customFormat="1" ht="10.8">
      <c r="A421" s="59"/>
      <c r="B421" s="55" t="s">
        <v>1192</v>
      </c>
      <c r="C421" s="56" t="s">
        <v>1193</v>
      </c>
      <c r="D421" s="31"/>
      <c r="E421" s="31"/>
      <c r="F421" s="58">
        <v>2156</v>
      </c>
      <c r="G421" s="32">
        <f t="shared" si="35"/>
        <v>7.4769482149202289E-3</v>
      </c>
      <c r="H421" s="58">
        <v>5475</v>
      </c>
      <c r="I421" s="32">
        <f t="shared" si="37"/>
        <v>1.3585728627564483E-2</v>
      </c>
      <c r="J421" s="58">
        <v>2030</v>
      </c>
      <c r="K421" s="32">
        <f t="shared" si="39"/>
        <v>5.4993189242508638E-3</v>
      </c>
      <c r="L421" s="58"/>
      <c r="M421" s="32"/>
      <c r="N421" s="32">
        <f>PRODUCT(D421-F421,100,1/F421)</f>
        <v>-100</v>
      </c>
      <c r="O421" s="32">
        <f>PRODUCT(F421-H421,100,1/H421)</f>
        <v>-60.621004566210047</v>
      </c>
      <c r="P421" s="32">
        <f>PRODUCT(H421-J421,100,1/J421)</f>
        <v>169.70443349753694</v>
      </c>
      <c r="Q421" s="32"/>
    </row>
    <row r="422" spans="1:17" s="33" customFormat="1" ht="32.4">
      <c r="A422" s="59"/>
      <c r="B422" s="55" t="s">
        <v>1194</v>
      </c>
      <c r="C422" s="56" t="s">
        <v>1195</v>
      </c>
      <c r="D422" s="31"/>
      <c r="E422" s="31"/>
      <c r="F422" s="58">
        <v>2146</v>
      </c>
      <c r="G422" s="32">
        <f t="shared" si="35"/>
        <v>7.4422684922165177E-3</v>
      </c>
      <c r="H422" s="58"/>
      <c r="I422" s="32"/>
      <c r="J422" s="58"/>
      <c r="K422" s="32"/>
      <c r="L422" s="58">
        <v>796</v>
      </c>
      <c r="M422" s="32">
        <f>PRODUCT(L422,100,1/25742727)</f>
        <v>3.0921354990867903E-3</v>
      </c>
      <c r="N422" s="32">
        <f>PRODUCT(D422-F422,100,1/F422)</f>
        <v>-100</v>
      </c>
      <c r="O422" s="32"/>
      <c r="P422" s="32"/>
      <c r="Q422" s="32">
        <f>PRODUCT(J422-L422,100,1/L422)</f>
        <v>-100</v>
      </c>
    </row>
    <row r="423" spans="1:17" s="33" customFormat="1" ht="21.6">
      <c r="A423" s="59"/>
      <c r="B423" s="55" t="s">
        <v>1196</v>
      </c>
      <c r="C423" s="56" t="s">
        <v>1197</v>
      </c>
      <c r="D423" s="31"/>
      <c r="E423" s="31"/>
      <c r="F423" s="58">
        <v>2037</v>
      </c>
      <c r="G423" s="32">
        <f t="shared" si="35"/>
        <v>7.0642595147460607E-3</v>
      </c>
      <c r="H423" s="58">
        <v>1074</v>
      </c>
      <c r="I423" s="32">
        <f>PRODUCT(H423,100,1/40299642)</f>
        <v>2.6650360814619643E-3</v>
      </c>
      <c r="J423" s="58">
        <v>580</v>
      </c>
      <c r="K423" s="32">
        <f>PRODUCT(J423,100,1/36913662)</f>
        <v>1.5712339783573897E-3</v>
      </c>
      <c r="L423" s="58"/>
      <c r="M423" s="32"/>
      <c r="N423" s="32">
        <f>PRODUCT(D423-F423,100,1/F423)</f>
        <v>-100</v>
      </c>
      <c r="O423" s="32">
        <f>PRODUCT(F423-H423,100,1/H423)</f>
        <v>89.664804469273747</v>
      </c>
      <c r="P423" s="32">
        <f>PRODUCT(H423-J423,100,1/J423)</f>
        <v>85.172413793103445</v>
      </c>
      <c r="Q423" s="32"/>
    </row>
    <row r="424" spans="1:17" s="33" customFormat="1" ht="32.4">
      <c r="A424" s="59"/>
      <c r="B424" s="55" t="s">
        <v>818</v>
      </c>
      <c r="C424" s="56" t="s">
        <v>819</v>
      </c>
      <c r="D424" s="31"/>
      <c r="E424" s="31"/>
      <c r="F424" s="58">
        <v>2000</v>
      </c>
      <c r="G424" s="32">
        <f t="shared" si="35"/>
        <v>6.935944540742328E-3</v>
      </c>
      <c r="H424" s="58"/>
      <c r="I424" s="32"/>
      <c r="J424" s="58"/>
      <c r="K424" s="32"/>
      <c r="L424" s="58">
        <v>7786</v>
      </c>
      <c r="M424" s="32">
        <f>PRODUCT(L424,100,1/25742727)</f>
        <v>3.0245435924484611E-2</v>
      </c>
      <c r="N424" s="32">
        <f>PRODUCT(D424-F424,100,1/F424)</f>
        <v>-100</v>
      </c>
      <c r="O424" s="32"/>
      <c r="P424" s="32"/>
      <c r="Q424" s="32">
        <f>PRODUCT(J424-L424,100,1/L424)</f>
        <v>-100</v>
      </c>
    </row>
    <row r="425" spans="1:17" s="33" customFormat="1" ht="10.8">
      <c r="A425" s="59"/>
      <c r="B425" s="55" t="s">
        <v>698</v>
      </c>
      <c r="C425" s="56" t="s">
        <v>699</v>
      </c>
      <c r="D425" s="31"/>
      <c r="E425" s="31"/>
      <c r="F425" s="58">
        <v>1764</v>
      </c>
      <c r="G425" s="32">
        <f t="shared" si="35"/>
        <v>6.1175030849347327E-3</v>
      </c>
      <c r="H425" s="58"/>
      <c r="I425" s="32"/>
      <c r="J425" s="58"/>
      <c r="K425" s="32"/>
      <c r="L425" s="58"/>
      <c r="M425" s="32"/>
      <c r="N425" s="32">
        <f>PRODUCT(D425-F425,100,1/F425)</f>
        <v>-100</v>
      </c>
      <c r="O425" s="32"/>
      <c r="P425" s="32"/>
      <c r="Q425" s="32"/>
    </row>
    <row r="426" spans="1:17" s="33" customFormat="1" ht="10.8">
      <c r="A426" s="59"/>
      <c r="B426" s="55" t="s">
        <v>1198</v>
      </c>
      <c r="C426" s="56" t="s">
        <v>1199</v>
      </c>
      <c r="D426" s="31"/>
      <c r="E426" s="31"/>
      <c r="F426" s="58">
        <v>1724</v>
      </c>
      <c r="G426" s="32">
        <f t="shared" si="35"/>
        <v>5.9787841941198868E-3</v>
      </c>
      <c r="H426" s="58">
        <v>19</v>
      </c>
      <c r="I426" s="32">
        <f>PRODUCT(H426,100,1/40299642)</f>
        <v>4.714682080798633E-5</v>
      </c>
      <c r="J426" s="58"/>
      <c r="K426" s="32"/>
      <c r="L426" s="36"/>
      <c r="M426" s="32"/>
      <c r="N426" s="32">
        <f>PRODUCT(D426-F426,100,1/F426)</f>
        <v>-100</v>
      </c>
      <c r="O426" s="32">
        <f>PRODUCT(F426-H426,100,1/H426)</f>
        <v>8973.6842105263149</v>
      </c>
      <c r="P426" s="32"/>
      <c r="Q426" s="32"/>
    </row>
    <row r="427" spans="1:17" s="33" customFormat="1" ht="10.8">
      <c r="A427" s="59"/>
      <c r="B427" s="55" t="s">
        <v>1200</v>
      </c>
      <c r="C427" s="56" t="s">
        <v>1201</v>
      </c>
      <c r="D427" s="31"/>
      <c r="E427" s="31"/>
      <c r="F427" s="58">
        <v>1481</v>
      </c>
      <c r="G427" s="32">
        <f t="shared" si="35"/>
        <v>5.1360669324196934E-3</v>
      </c>
      <c r="H427" s="58"/>
      <c r="I427" s="32"/>
      <c r="J427" s="58"/>
      <c r="K427" s="32"/>
      <c r="L427" s="58">
        <v>1909</v>
      </c>
      <c r="M427" s="32">
        <f>PRODUCT(L427,100,1/25742727)</f>
        <v>7.4156867685385465E-3</v>
      </c>
      <c r="N427" s="32">
        <f>PRODUCT(D427-F427,100,1/F427)</f>
        <v>-100</v>
      </c>
      <c r="O427" s="32"/>
      <c r="P427" s="32"/>
      <c r="Q427" s="32">
        <f>PRODUCT(J427-L427,100,1/L427)</f>
        <v>-100</v>
      </c>
    </row>
    <row r="428" spans="1:17" s="33" customFormat="1" ht="32.4">
      <c r="A428" s="59"/>
      <c r="B428" s="55" t="s">
        <v>1202</v>
      </c>
      <c r="C428" s="56" t="s">
        <v>1203</v>
      </c>
      <c r="D428" s="31"/>
      <c r="E428" s="31"/>
      <c r="F428" s="58">
        <v>1378</v>
      </c>
      <c r="G428" s="32">
        <f t="shared" si="35"/>
        <v>4.7788657885714635E-3</v>
      </c>
      <c r="H428" s="58">
        <v>69138</v>
      </c>
      <c r="I428" s="32">
        <f>PRODUCT(H428,100,1/40299642)</f>
        <v>0.17155983668539784</v>
      </c>
      <c r="J428" s="58">
        <v>3496</v>
      </c>
      <c r="K428" s="32">
        <f>PRODUCT(J428,100,1/36913662)</f>
        <v>9.4707482557541967E-3</v>
      </c>
      <c r="L428" s="58">
        <v>50136</v>
      </c>
      <c r="M428" s="32">
        <f>PRODUCT(L428,100,1/25742727)</f>
        <v>0.19475792133444136</v>
      </c>
      <c r="N428" s="32">
        <f>PRODUCT(D428-F428,100,1/F428)</f>
        <v>-100</v>
      </c>
      <c r="O428" s="32">
        <f>PRODUCT(F428-H428,100,1/H428)</f>
        <v>-98.006884781162313</v>
      </c>
      <c r="P428" s="32">
        <f>PRODUCT(H428-J428,100,1/J428)</f>
        <v>1877.6315789473683</v>
      </c>
      <c r="Q428" s="32">
        <f>PRODUCT(J428-L428,100,1/L428)</f>
        <v>-93.026966650710065</v>
      </c>
    </row>
    <row r="429" spans="1:17" s="33" customFormat="1" ht="32.4">
      <c r="A429" s="59"/>
      <c r="B429" s="55" t="s">
        <v>1204</v>
      </c>
      <c r="C429" s="56" t="s">
        <v>1205</v>
      </c>
      <c r="D429" s="31"/>
      <c r="E429" s="31"/>
      <c r="F429" s="58">
        <v>1031</v>
      </c>
      <c r="G429" s="32">
        <f t="shared" si="35"/>
        <v>3.5754794107526701E-3</v>
      </c>
      <c r="H429" s="58">
        <v>12398</v>
      </c>
      <c r="I429" s="32">
        <f>PRODUCT(H429,100,1/40299642)</f>
        <v>3.0764541283021817E-2</v>
      </c>
      <c r="J429" s="58">
        <v>42019</v>
      </c>
      <c r="K429" s="32">
        <f>PRODUCT(J429,100,1/36913662)</f>
        <v>0.11383048368379164</v>
      </c>
      <c r="L429" s="58">
        <v>1541</v>
      </c>
      <c r="M429" s="32">
        <f>PRODUCT(L429,100,1/25742727)</f>
        <v>5.9861567890612359E-3</v>
      </c>
      <c r="N429" s="32">
        <f>PRODUCT(D429-F429,100,1/F429)</f>
        <v>-100</v>
      </c>
      <c r="O429" s="32">
        <f>PRODUCT(F429-H429,100,1/H429)</f>
        <v>-91.684142603645753</v>
      </c>
      <c r="P429" s="32">
        <f>PRODUCT(H429-J429,100,1/J429)</f>
        <v>-70.494300197529682</v>
      </c>
      <c r="Q429" s="32">
        <f>PRODUCT(J429-L429,100,1/L429)</f>
        <v>2626.7358857884487</v>
      </c>
    </row>
    <row r="430" spans="1:17" s="33" customFormat="1" ht="32.4">
      <c r="A430" s="59"/>
      <c r="B430" s="55" t="s">
        <v>1206</v>
      </c>
      <c r="C430" s="56" t="s">
        <v>1207</v>
      </c>
      <c r="D430" s="31"/>
      <c r="E430" s="31"/>
      <c r="F430" s="58">
        <v>976</v>
      </c>
      <c r="G430" s="32">
        <f t="shared" si="35"/>
        <v>3.384740935882256E-3</v>
      </c>
      <c r="H430" s="58"/>
      <c r="I430" s="32"/>
      <c r="J430" s="58"/>
      <c r="K430" s="32"/>
      <c r="L430" s="58"/>
      <c r="M430" s="32"/>
      <c r="N430" s="32">
        <f>PRODUCT(D430-F430,100,1/F430)</f>
        <v>-100</v>
      </c>
      <c r="O430" s="32"/>
      <c r="P430" s="32"/>
      <c r="Q430" s="32"/>
    </row>
    <row r="431" spans="1:17" s="33" customFormat="1" ht="21.6">
      <c r="A431" s="59"/>
      <c r="B431" s="55" t="s">
        <v>1208</v>
      </c>
      <c r="C431" s="56" t="s">
        <v>1209</v>
      </c>
      <c r="D431" s="31"/>
      <c r="E431" s="31"/>
      <c r="F431" s="58">
        <v>926</v>
      </c>
      <c r="G431" s="32">
        <f t="shared" si="35"/>
        <v>3.2113423223636976E-3</v>
      </c>
      <c r="H431" s="58">
        <v>1826</v>
      </c>
      <c r="I431" s="32">
        <f>PRODUCT(H431,100,1/40299642)</f>
        <v>4.5310576208096335E-3</v>
      </c>
      <c r="J431" s="58">
        <v>5101</v>
      </c>
      <c r="K431" s="32">
        <f t="shared" ref="K431:K439" si="41">PRODUCT(J431,100,1/36913662)</f>
        <v>1.381873193724318E-2</v>
      </c>
      <c r="L431" s="58">
        <v>55</v>
      </c>
      <c r="M431" s="32">
        <f>PRODUCT(L431,100,1/25742727)</f>
        <v>2.136525784544893E-4</v>
      </c>
      <c r="N431" s="32">
        <f>PRODUCT(D431-F431,100,1/F431)</f>
        <v>-100</v>
      </c>
      <c r="O431" s="32">
        <f>PRODUCT(F431-H431,100,1/H431)</f>
        <v>-49.28806133625411</v>
      </c>
      <c r="P431" s="32">
        <f>PRODUCT(H431-J431,100,1/J431)</f>
        <v>-64.203097431876103</v>
      </c>
      <c r="Q431" s="32">
        <f>PRODUCT(J431-L431,100,1/L431)</f>
        <v>9174.545454545454</v>
      </c>
    </row>
    <row r="432" spans="1:17" s="33" customFormat="1" ht="10.8">
      <c r="A432" s="59"/>
      <c r="B432" s="55" t="s">
        <v>454</v>
      </c>
      <c r="C432" s="56" t="s">
        <v>455</v>
      </c>
      <c r="D432" s="31"/>
      <c r="E432" s="31"/>
      <c r="F432" s="58">
        <v>743</v>
      </c>
      <c r="G432" s="32">
        <f t="shared" si="35"/>
        <v>2.5767033968857747E-3</v>
      </c>
      <c r="H432" s="58">
        <v>5435</v>
      </c>
      <c r="I432" s="32">
        <f>PRODUCT(H432,100,1/40299642)</f>
        <v>1.3486472162705564E-2</v>
      </c>
      <c r="J432" s="58">
        <v>2038</v>
      </c>
      <c r="K432" s="32">
        <f t="shared" si="41"/>
        <v>5.5209911170557933E-3</v>
      </c>
      <c r="L432" s="58">
        <v>951</v>
      </c>
      <c r="M432" s="32">
        <f>PRODUCT(L432,100,1/25742727)</f>
        <v>3.6942473110948967E-3</v>
      </c>
      <c r="N432" s="32">
        <f>PRODUCT(D432-F432,100,1/F432)</f>
        <v>-100</v>
      </c>
      <c r="O432" s="32">
        <f>PRODUCT(F432-H432,100,1/H432)</f>
        <v>-86.329346826126951</v>
      </c>
      <c r="P432" s="32">
        <f>PRODUCT(H432-J432,100,1/J432)</f>
        <v>166.68302257114817</v>
      </c>
      <c r="Q432" s="32">
        <f>PRODUCT(J432-L432,100,1/L432)</f>
        <v>114.30073606729758</v>
      </c>
    </row>
    <row r="433" spans="1:17" s="33" customFormat="1" ht="21.6">
      <c r="A433" s="59"/>
      <c r="B433" s="55" t="s">
        <v>897</v>
      </c>
      <c r="C433" s="56" t="s">
        <v>898</v>
      </c>
      <c r="D433" s="31"/>
      <c r="E433" s="31"/>
      <c r="F433" s="58">
        <v>630</v>
      </c>
      <c r="G433" s="32">
        <f t="shared" si="35"/>
        <v>2.1848225303338332E-3</v>
      </c>
      <c r="H433" s="58"/>
      <c r="I433" s="32"/>
      <c r="J433" s="58">
        <v>10887</v>
      </c>
      <c r="K433" s="32">
        <f t="shared" si="41"/>
        <v>2.9493145383408449E-2</v>
      </c>
      <c r="L433" s="58">
        <v>25563</v>
      </c>
      <c r="M433" s="32">
        <f>PRODUCT(L433,100,1/25742727)</f>
        <v>9.9301833873311082E-2</v>
      </c>
      <c r="N433" s="32">
        <f>PRODUCT(D433-F433,100,1/F433)</f>
        <v>-100</v>
      </c>
      <c r="O433" s="32"/>
      <c r="P433" s="32">
        <f>PRODUCT(H433-J433,100,1/J433)</f>
        <v>-100</v>
      </c>
      <c r="Q433" s="32">
        <f>PRODUCT(J433-L433,100,1/L433)</f>
        <v>-57.411101983335293</v>
      </c>
    </row>
    <row r="434" spans="1:17" s="33" customFormat="1" ht="10.8">
      <c r="A434" s="59"/>
      <c r="B434" s="55" t="s">
        <v>1210</v>
      </c>
      <c r="C434" s="56" t="s">
        <v>1211</v>
      </c>
      <c r="D434" s="31"/>
      <c r="E434" s="31"/>
      <c r="F434" s="58">
        <v>590</v>
      </c>
      <c r="G434" s="32">
        <f t="shared" si="35"/>
        <v>2.0461036395189864E-3</v>
      </c>
      <c r="H434" s="58"/>
      <c r="I434" s="32"/>
      <c r="J434" s="58">
        <v>1800</v>
      </c>
      <c r="K434" s="32">
        <f t="shared" si="41"/>
        <v>4.8762433811091405E-3</v>
      </c>
      <c r="L434" s="58"/>
      <c r="M434" s="32"/>
      <c r="N434" s="32">
        <f>PRODUCT(D434-F434,100,1/F434)</f>
        <v>-100</v>
      </c>
      <c r="O434" s="32"/>
      <c r="P434" s="32">
        <f>PRODUCT(H434-J434,100,1/J434)</f>
        <v>-100</v>
      </c>
      <c r="Q434" s="32"/>
    </row>
    <row r="435" spans="1:17" s="33" customFormat="1" ht="10.8">
      <c r="A435" s="59"/>
      <c r="B435" s="55" t="s">
        <v>1212</v>
      </c>
      <c r="C435" s="56" t="s">
        <v>1213</v>
      </c>
      <c r="D435" s="31"/>
      <c r="E435" s="31"/>
      <c r="F435" s="58">
        <v>585</v>
      </c>
      <c r="G435" s="32">
        <f t="shared" si="35"/>
        <v>2.0287637781671308E-3</v>
      </c>
      <c r="H435" s="58">
        <v>4629</v>
      </c>
      <c r="I435" s="32">
        <f>PRODUCT(H435,100,1/40299642)</f>
        <v>1.1486454395798354E-2</v>
      </c>
      <c r="J435" s="58">
        <v>2308</v>
      </c>
      <c r="K435" s="32">
        <f t="shared" si="41"/>
        <v>6.252427624222164E-3</v>
      </c>
      <c r="L435" s="58">
        <v>2580</v>
      </c>
      <c r="M435" s="32">
        <f t="shared" ref="M435:M442" si="42">PRODUCT(L435,100,1/25742727)</f>
        <v>1.0022248225683315E-2</v>
      </c>
      <c r="N435" s="32">
        <f>PRODUCT(D435-F435,100,1/F435)</f>
        <v>-100</v>
      </c>
      <c r="O435" s="32">
        <f>PRODUCT(F435-H435,100,1/H435)</f>
        <v>-87.362281270252751</v>
      </c>
      <c r="P435" s="32">
        <f>PRODUCT(H435-J435,100,1/J435)</f>
        <v>100.5632582322357</v>
      </c>
      <c r="Q435" s="32">
        <f>PRODUCT(J435-L435,100,1/L435)</f>
        <v>-10.542635658914728</v>
      </c>
    </row>
    <row r="436" spans="1:17" s="33" customFormat="1" ht="10.8">
      <c r="A436" s="59"/>
      <c r="B436" s="55" t="s">
        <v>470</v>
      </c>
      <c r="C436" s="56" t="s">
        <v>471</v>
      </c>
      <c r="D436" s="31"/>
      <c r="E436" s="31"/>
      <c r="F436" s="58">
        <v>561</v>
      </c>
      <c r="G436" s="32">
        <f t="shared" si="35"/>
        <v>1.9455324436782229E-3</v>
      </c>
      <c r="H436" s="58">
        <v>14521</v>
      </c>
      <c r="I436" s="32">
        <f>PRODUCT(H436,100,1/40299642)</f>
        <v>3.6032578155408924E-2</v>
      </c>
      <c r="J436" s="58">
        <v>794</v>
      </c>
      <c r="K436" s="32">
        <f t="shared" si="41"/>
        <v>2.1509651358892542E-3</v>
      </c>
      <c r="L436" s="58">
        <v>2426</v>
      </c>
      <c r="M436" s="32">
        <f t="shared" si="42"/>
        <v>9.4240210060107452E-3</v>
      </c>
      <c r="N436" s="32">
        <f>PRODUCT(D436-F436,100,1/F436)</f>
        <v>-100</v>
      </c>
      <c r="O436" s="32">
        <f>PRODUCT(F436-H436,100,1/H436)</f>
        <v>-96.13662970869774</v>
      </c>
      <c r="P436" s="32">
        <f>PRODUCT(H436-J436,100,1/J436)</f>
        <v>1728.8413098236776</v>
      </c>
      <c r="Q436" s="32">
        <f>PRODUCT(J436-L436,100,1/L436)</f>
        <v>-67.271228359439405</v>
      </c>
    </row>
    <row r="437" spans="1:17" s="33" customFormat="1" ht="32.4">
      <c r="A437" s="59"/>
      <c r="B437" s="55" t="s">
        <v>598</v>
      </c>
      <c r="C437" s="56" t="s">
        <v>599</v>
      </c>
      <c r="D437" s="31"/>
      <c r="E437" s="31"/>
      <c r="F437" s="58">
        <v>541</v>
      </c>
      <c r="G437" s="32">
        <f t="shared" si="35"/>
        <v>1.8761729982707995E-3</v>
      </c>
      <c r="H437" s="58">
        <v>1629</v>
      </c>
      <c r="I437" s="32">
        <f>PRODUCT(H437,100,1/40299642)</f>
        <v>4.0422195313794601E-3</v>
      </c>
      <c r="J437" s="58">
        <v>7990</v>
      </c>
      <c r="K437" s="32">
        <f t="shared" si="41"/>
        <v>2.1645102563923352E-2</v>
      </c>
      <c r="L437" s="58">
        <v>3130</v>
      </c>
      <c r="M437" s="32">
        <f t="shared" si="42"/>
        <v>1.215877401022821E-2</v>
      </c>
      <c r="N437" s="32">
        <f>PRODUCT(D437-F437,100,1/F437)</f>
        <v>-100</v>
      </c>
      <c r="O437" s="32">
        <f>PRODUCT(F437-H437,100,1/H437)</f>
        <v>-66.789441375076734</v>
      </c>
      <c r="P437" s="32">
        <f>PRODUCT(H437-J437,100,1/J437)</f>
        <v>-79.612015018773462</v>
      </c>
      <c r="Q437" s="32">
        <f>PRODUCT(J437-L437,100,1/L437)</f>
        <v>155.27156549520768</v>
      </c>
    </row>
    <row r="438" spans="1:17" s="33" customFormat="1" ht="32.4">
      <c r="A438" s="59"/>
      <c r="B438" s="55" t="s">
        <v>1214</v>
      </c>
      <c r="C438" s="56" t="s">
        <v>1215</v>
      </c>
      <c r="D438" s="31"/>
      <c r="E438" s="31"/>
      <c r="F438" s="58">
        <v>505</v>
      </c>
      <c r="G438" s="32">
        <f t="shared" si="35"/>
        <v>1.7513259965374378E-3</v>
      </c>
      <c r="H438" s="58">
        <v>4072</v>
      </c>
      <c r="I438" s="32">
        <f>PRODUCT(H438,100,1/40299642)</f>
        <v>1.0104308122637913E-2</v>
      </c>
      <c r="J438" s="58">
        <v>4714</v>
      </c>
      <c r="K438" s="32">
        <f t="shared" si="41"/>
        <v>1.2770339610304715E-2</v>
      </c>
      <c r="L438" s="58">
        <v>1101</v>
      </c>
      <c r="M438" s="32">
        <f t="shared" si="42"/>
        <v>4.2769361614253222E-3</v>
      </c>
      <c r="N438" s="32">
        <f>PRODUCT(D438-F438,100,1/F438)</f>
        <v>-100</v>
      </c>
      <c r="O438" s="32">
        <f>PRODUCT(F438-H438,100,1/H438)</f>
        <v>-87.598231827111974</v>
      </c>
      <c r="P438" s="32">
        <f>PRODUCT(H438-J438,100,1/J438)</f>
        <v>-13.619007212558337</v>
      </c>
      <c r="Q438" s="32">
        <f>PRODUCT(J438-L438,100,1/L438)</f>
        <v>328.15622161671206</v>
      </c>
    </row>
    <row r="439" spans="1:17" s="33" customFormat="1" ht="32.4">
      <c r="A439" s="59"/>
      <c r="B439" s="55" t="s">
        <v>1216</v>
      </c>
      <c r="C439" s="56" t="s">
        <v>1217</v>
      </c>
      <c r="D439" s="31"/>
      <c r="E439" s="31"/>
      <c r="F439" s="58">
        <v>496</v>
      </c>
      <c r="G439" s="32">
        <f t="shared" si="35"/>
        <v>1.7201142461040972E-3</v>
      </c>
      <c r="H439" s="58">
        <v>100587</v>
      </c>
      <c r="I439" s="32">
        <f>PRODUCT(H439,100,1/40299642)</f>
        <v>0.24959775076910112</v>
      </c>
      <c r="J439" s="58">
        <v>11661</v>
      </c>
      <c r="K439" s="32">
        <f t="shared" si="41"/>
        <v>3.1589930037285378E-2</v>
      </c>
      <c r="L439" s="58">
        <v>3147</v>
      </c>
      <c r="M439" s="32">
        <f t="shared" si="42"/>
        <v>1.2224812079932323E-2</v>
      </c>
      <c r="N439" s="32">
        <f>PRODUCT(D439-F439,100,1/F439)</f>
        <v>-100</v>
      </c>
      <c r="O439" s="32">
        <f>PRODUCT(F439-H439,100,1/H439)</f>
        <v>-99.506894529114106</v>
      </c>
      <c r="P439" s="32">
        <f>PRODUCT(H439-J439,100,1/J439)</f>
        <v>762.5932595832262</v>
      </c>
      <c r="Q439" s="32">
        <f>PRODUCT(J439-L439,100,1/L439)</f>
        <v>270.54337464251671</v>
      </c>
    </row>
    <row r="440" spans="1:17" s="33" customFormat="1" ht="32.4">
      <c r="A440" s="59"/>
      <c r="B440" s="55" t="s">
        <v>1218</v>
      </c>
      <c r="C440" s="56" t="s">
        <v>1219</v>
      </c>
      <c r="D440" s="31"/>
      <c r="E440" s="31"/>
      <c r="F440" s="58">
        <v>488</v>
      </c>
      <c r="G440" s="32">
        <f t="shared" si="35"/>
        <v>1.692370467941128E-3</v>
      </c>
      <c r="H440" s="58"/>
      <c r="I440" s="32"/>
      <c r="J440" s="58"/>
      <c r="K440" s="32"/>
      <c r="L440" s="58">
        <v>2527</v>
      </c>
      <c r="M440" s="32">
        <f t="shared" si="42"/>
        <v>9.816364831899899E-3</v>
      </c>
      <c r="N440" s="32">
        <f>PRODUCT(D440-F440,100,1/F440)</f>
        <v>-100</v>
      </c>
      <c r="O440" s="32"/>
      <c r="P440" s="32"/>
      <c r="Q440" s="32">
        <f>PRODUCT(J440-L440,100,1/L440)</f>
        <v>-100</v>
      </c>
    </row>
    <row r="441" spans="1:17" s="33" customFormat="1" ht="32.4">
      <c r="A441" s="59"/>
      <c r="B441" s="55" t="s">
        <v>1220</v>
      </c>
      <c r="C441" s="56" t="s">
        <v>1221</v>
      </c>
      <c r="D441" s="31"/>
      <c r="E441" s="31"/>
      <c r="F441" s="58">
        <v>249</v>
      </c>
      <c r="G441" s="32">
        <f t="shared" si="35"/>
        <v>8.6352509532241974E-4</v>
      </c>
      <c r="H441" s="58">
        <v>10521</v>
      </c>
      <c r="I441" s="32">
        <f>PRODUCT(H441,100,1/40299642)</f>
        <v>2.6106931669517063E-2</v>
      </c>
      <c r="J441" s="58"/>
      <c r="K441" s="32"/>
      <c r="L441" s="58">
        <v>16208</v>
      </c>
      <c r="M441" s="32">
        <f t="shared" si="42"/>
        <v>6.2961472574370222E-2</v>
      </c>
      <c r="N441" s="32">
        <f>PRODUCT(D441-F441,100,1/F441)</f>
        <v>-99.999999999999986</v>
      </c>
      <c r="O441" s="32">
        <f>PRODUCT(F441-H441,100,1/H441)</f>
        <v>-97.633304818933553</v>
      </c>
      <c r="P441" s="32"/>
      <c r="Q441" s="32">
        <f>PRODUCT(J441-L441,100,1/L441)</f>
        <v>-100</v>
      </c>
    </row>
    <row r="442" spans="1:17" s="33" customFormat="1" ht="21.6">
      <c r="A442" s="59"/>
      <c r="B442" s="55" t="s">
        <v>554</v>
      </c>
      <c r="C442" s="56" t="s">
        <v>555</v>
      </c>
      <c r="D442" s="31"/>
      <c r="E442" s="31"/>
      <c r="F442" s="58">
        <v>246</v>
      </c>
      <c r="G442" s="32">
        <f t="shared" si="35"/>
        <v>8.531211785113063E-4</v>
      </c>
      <c r="H442" s="58"/>
      <c r="I442" s="32"/>
      <c r="J442" s="58">
        <v>6110</v>
      </c>
      <c r="K442" s="32">
        <f>PRODUCT(J442,100,1/36913662)</f>
        <v>1.6552137254764916E-2</v>
      </c>
      <c r="L442" s="58">
        <v>11635</v>
      </c>
      <c r="M442" s="32">
        <f t="shared" si="42"/>
        <v>4.5197231823963326E-2</v>
      </c>
      <c r="N442" s="32">
        <f>PRODUCT(D442-F442,100,1/F442)</f>
        <v>-100.00000000000001</v>
      </c>
      <c r="O442" s="32"/>
      <c r="P442" s="32">
        <f>PRODUCT(H442-J442,100,1/J442)</f>
        <v>-100.00000000000001</v>
      </c>
      <c r="Q442" s="32">
        <f>PRODUCT(J442-L442,100,1/L442)</f>
        <v>-47.486033519553068</v>
      </c>
    </row>
    <row r="443" spans="1:17" s="33" customFormat="1" ht="21.6">
      <c r="A443" s="59"/>
      <c r="B443" s="55" t="s">
        <v>1222</v>
      </c>
      <c r="C443" s="56" t="s">
        <v>1223</v>
      </c>
      <c r="D443" s="31"/>
      <c r="E443" s="31"/>
      <c r="F443" s="58">
        <v>211</v>
      </c>
      <c r="G443" s="32">
        <f t="shared" si="35"/>
        <v>7.3174214904831553E-4</v>
      </c>
      <c r="H443" s="58"/>
      <c r="I443" s="32"/>
      <c r="J443" s="58"/>
      <c r="K443" s="32"/>
      <c r="L443" s="36"/>
      <c r="M443" s="32"/>
      <c r="N443" s="32">
        <f>PRODUCT(D443-F443,100,1/F443)</f>
        <v>-100.00000000000001</v>
      </c>
      <c r="O443" s="32"/>
      <c r="P443" s="32"/>
      <c r="Q443" s="32"/>
    </row>
    <row r="444" spans="1:17" s="33" customFormat="1" ht="32.4">
      <c r="A444" s="59"/>
      <c r="B444" s="55" t="s">
        <v>790</v>
      </c>
      <c r="C444" s="56" t="s">
        <v>791</v>
      </c>
      <c r="D444" s="31"/>
      <c r="E444" s="31"/>
      <c r="F444" s="58">
        <v>200</v>
      </c>
      <c r="G444" s="32">
        <f t="shared" si="35"/>
        <v>6.9359445407423282E-4</v>
      </c>
      <c r="H444" s="58"/>
      <c r="I444" s="32"/>
      <c r="J444" s="58"/>
      <c r="K444" s="32"/>
      <c r="L444" s="36"/>
      <c r="M444" s="32"/>
      <c r="N444" s="32">
        <f>PRODUCT(D444-F444,100,1/F444)</f>
        <v>-100</v>
      </c>
      <c r="O444" s="32"/>
      <c r="P444" s="32"/>
      <c r="Q444" s="32"/>
    </row>
    <row r="445" spans="1:17" s="33" customFormat="1" ht="32.4">
      <c r="A445" s="59"/>
      <c r="B445" s="55" t="s">
        <v>863</v>
      </c>
      <c r="C445" s="56" t="s">
        <v>864</v>
      </c>
      <c r="D445" s="31"/>
      <c r="E445" s="31"/>
      <c r="F445" s="58">
        <v>122</v>
      </c>
      <c r="G445" s="32">
        <f t="shared" si="35"/>
        <v>4.23092616985282E-4</v>
      </c>
      <c r="H445" s="58"/>
      <c r="I445" s="32"/>
      <c r="J445" s="58">
        <v>312</v>
      </c>
      <c r="K445" s="32">
        <f>PRODUCT(J445,100,1/36913662)</f>
        <v>8.4521551939225096E-4</v>
      </c>
      <c r="L445" s="58">
        <v>1581</v>
      </c>
      <c r="M445" s="32">
        <f>PRODUCT(L445,100,1/25742727)</f>
        <v>6.1415404824826832E-3</v>
      </c>
      <c r="N445" s="32">
        <f>PRODUCT(D445-F445,100,1/F445)</f>
        <v>-100</v>
      </c>
      <c r="O445" s="32"/>
      <c r="P445" s="32">
        <f>PRODUCT(H445-J445,100,1/J445)</f>
        <v>-100</v>
      </c>
      <c r="Q445" s="32">
        <f>PRODUCT(J445-L445,100,1/L445)</f>
        <v>-80.265654648956357</v>
      </c>
    </row>
    <row r="446" spans="1:17" s="33" customFormat="1" ht="32.4">
      <c r="A446" s="59"/>
      <c r="B446" s="55" t="s">
        <v>596</v>
      </c>
      <c r="C446" s="56" t="s">
        <v>597</v>
      </c>
      <c r="D446" s="31"/>
      <c r="E446" s="31"/>
      <c r="F446" s="58">
        <v>100</v>
      </c>
      <c r="G446" s="32">
        <f t="shared" si="35"/>
        <v>3.4679722703711641E-4</v>
      </c>
      <c r="H446" s="58"/>
      <c r="I446" s="32"/>
      <c r="J446" s="58"/>
      <c r="K446" s="32"/>
      <c r="L446" s="58"/>
      <c r="M446" s="32"/>
      <c r="N446" s="32">
        <f>PRODUCT(D446-F446,100,1/F446)</f>
        <v>-100</v>
      </c>
      <c r="O446" s="32"/>
      <c r="P446" s="32"/>
      <c r="Q446" s="32"/>
    </row>
    <row r="447" spans="1:17" s="33" customFormat="1" ht="21.6">
      <c r="A447" s="59"/>
      <c r="B447" s="55" t="s">
        <v>174</v>
      </c>
      <c r="C447" s="56" t="s">
        <v>175</v>
      </c>
      <c r="D447" s="57"/>
      <c r="E447" s="57"/>
      <c r="F447" s="58"/>
      <c r="G447" s="32"/>
      <c r="H447" s="58">
        <v>492236</v>
      </c>
      <c r="I447" s="32">
        <f t="shared" ref="I447:I476" si="43">PRODUCT(H447,100,1/40299642)</f>
        <v>1.2214401309073664</v>
      </c>
      <c r="J447" s="58">
        <v>139496</v>
      </c>
      <c r="K447" s="32">
        <f t="shared" ref="K447:K452" si="44">PRODUCT(J447,100,1/36913662)</f>
        <v>0.3778980259395559</v>
      </c>
      <c r="L447" s="58">
        <v>969359</v>
      </c>
      <c r="M447" s="32">
        <f>PRODUCT(L447,100,1/25742727)</f>
        <v>3.765564541783005</v>
      </c>
      <c r="N447" s="32"/>
      <c r="O447" s="32">
        <f>PRODUCT(F447-H447,100,1/H447)</f>
        <v>-100</v>
      </c>
      <c r="P447" s="32">
        <f>PRODUCT(H447-J447,100,1/J447)</f>
        <v>252.86746573378448</v>
      </c>
      <c r="Q447" s="32">
        <f>PRODUCT(J447-L447,100,1/L447)</f>
        <v>-85.609459446912851</v>
      </c>
    </row>
    <row r="448" spans="1:17" s="33" customFormat="1" ht="21.6">
      <c r="A448" s="59"/>
      <c r="B448" s="55" t="s">
        <v>740</v>
      </c>
      <c r="C448" s="56" t="s">
        <v>741</v>
      </c>
      <c r="D448" s="31"/>
      <c r="E448" s="31"/>
      <c r="F448" s="58"/>
      <c r="G448" s="32"/>
      <c r="H448" s="58">
        <v>165127</v>
      </c>
      <c r="I448" s="32">
        <f t="shared" si="43"/>
        <v>0.40974805681896626</v>
      </c>
      <c r="J448" s="58">
        <v>82120</v>
      </c>
      <c r="K448" s="32">
        <f t="shared" si="44"/>
        <v>0.22246505914260145</v>
      </c>
      <c r="L448" s="58">
        <v>22849</v>
      </c>
      <c r="M448" s="32">
        <f>PRODUCT(L448,100,1/25742727)</f>
        <v>8.8759050274665921E-2</v>
      </c>
      <c r="N448" s="32"/>
      <c r="O448" s="32">
        <f>PRODUCT(F448-H448,100,1/H448)</f>
        <v>-100</v>
      </c>
      <c r="P448" s="32">
        <f>PRODUCT(H448-J448,100,1/J448)</f>
        <v>101.0801266439357</v>
      </c>
      <c r="Q448" s="32">
        <f>PRODUCT(J448-L448,100,1/L448)</f>
        <v>259.40303733204956</v>
      </c>
    </row>
    <row r="449" spans="1:17" s="33" customFormat="1" ht="32.4">
      <c r="A449" s="59"/>
      <c r="B449" s="55" t="s">
        <v>1224</v>
      </c>
      <c r="C449" s="56" t="s">
        <v>1225</v>
      </c>
      <c r="D449" s="31"/>
      <c r="E449" s="31"/>
      <c r="F449" s="58"/>
      <c r="G449" s="32"/>
      <c r="H449" s="58">
        <v>71717</v>
      </c>
      <c r="I449" s="32">
        <f t="shared" si="43"/>
        <v>0.17795939725717663</v>
      </c>
      <c r="J449" s="58">
        <v>41154</v>
      </c>
      <c r="K449" s="32">
        <f t="shared" si="44"/>
        <v>0.11148717783675864</v>
      </c>
      <c r="L449" s="58">
        <v>50042</v>
      </c>
      <c r="M449" s="32">
        <f>PRODUCT(L449,100,1/25742727)</f>
        <v>0.19439276965490096</v>
      </c>
      <c r="N449" s="32"/>
      <c r="O449" s="32">
        <f>PRODUCT(F449-H449,100,1/H449)</f>
        <v>-100</v>
      </c>
      <c r="P449" s="32">
        <f>PRODUCT(H449-J449,100,1/J449)</f>
        <v>74.264956018856012</v>
      </c>
      <c r="Q449" s="32">
        <f>PRODUCT(J449-L449,100,1/L449)</f>
        <v>-17.761080692218538</v>
      </c>
    </row>
    <row r="450" spans="1:17" s="33" customFormat="1" ht="32.4">
      <c r="A450" s="59"/>
      <c r="B450" s="55" t="s">
        <v>1226</v>
      </c>
      <c r="C450" s="56" t="s">
        <v>1227</v>
      </c>
      <c r="D450" s="31"/>
      <c r="E450" s="31"/>
      <c r="F450" s="58"/>
      <c r="G450" s="32"/>
      <c r="H450" s="58">
        <v>71683</v>
      </c>
      <c r="I450" s="32">
        <f t="shared" si="43"/>
        <v>0.17787502926204654</v>
      </c>
      <c r="J450" s="58">
        <v>49245</v>
      </c>
      <c r="K450" s="32">
        <f t="shared" si="44"/>
        <v>0.13340589183484422</v>
      </c>
      <c r="L450" s="36"/>
      <c r="M450" s="32"/>
      <c r="N450" s="32"/>
      <c r="O450" s="32">
        <f>PRODUCT(F450-H450,100,1/H450)</f>
        <v>-100</v>
      </c>
      <c r="P450" s="32">
        <f>PRODUCT(H450-J450,100,1/J450)</f>
        <v>45.564016651436695</v>
      </c>
      <c r="Q450" s="32"/>
    </row>
    <row r="451" spans="1:17" s="33" customFormat="1" ht="10.8">
      <c r="A451" s="59"/>
      <c r="B451" s="55" t="s">
        <v>70</v>
      </c>
      <c r="C451" s="56" t="s">
        <v>71</v>
      </c>
      <c r="D451" s="31"/>
      <c r="E451" s="31"/>
      <c r="F451" s="58"/>
      <c r="G451" s="32"/>
      <c r="H451" s="58">
        <v>40574</v>
      </c>
      <c r="I451" s="32">
        <f t="shared" si="43"/>
        <v>0.10068079512964408</v>
      </c>
      <c r="J451" s="58">
        <v>13090</v>
      </c>
      <c r="K451" s="32">
        <f t="shared" si="44"/>
        <v>3.5461125477065918E-2</v>
      </c>
      <c r="L451" s="58"/>
      <c r="M451" s="32"/>
      <c r="N451" s="32"/>
      <c r="O451" s="32">
        <f>PRODUCT(F451-H451,100,1/H451)</f>
        <v>-100</v>
      </c>
      <c r="P451" s="32">
        <f>PRODUCT(H451-J451,100,1/J451)</f>
        <v>209.96180290297937</v>
      </c>
      <c r="Q451" s="32"/>
    </row>
    <row r="452" spans="1:17" s="33" customFormat="1" ht="32.4">
      <c r="A452" s="59"/>
      <c r="B452" s="55" t="s">
        <v>712</v>
      </c>
      <c r="C452" s="56" t="s">
        <v>713</v>
      </c>
      <c r="D452" s="31"/>
      <c r="E452" s="31"/>
      <c r="F452" s="58"/>
      <c r="G452" s="32"/>
      <c r="H452" s="58">
        <v>26818</v>
      </c>
      <c r="I452" s="32">
        <f t="shared" si="43"/>
        <v>6.6546496864661978E-2</v>
      </c>
      <c r="J452" s="58">
        <v>81</v>
      </c>
      <c r="K452" s="32">
        <f t="shared" si="44"/>
        <v>2.194309521499113E-4</v>
      </c>
      <c r="L452" s="58">
        <v>90650</v>
      </c>
      <c r="M452" s="32">
        <f>PRODUCT(L452,100,1/25742727)</f>
        <v>0.3521382952163537</v>
      </c>
      <c r="N452" s="32"/>
      <c r="O452" s="32">
        <f>PRODUCT(F452-H452,100,1/H452)</f>
        <v>-100</v>
      </c>
      <c r="P452" s="32">
        <f>PRODUCT(H452-J452,100,1/J452)</f>
        <v>33008.641975308637</v>
      </c>
      <c r="Q452" s="32">
        <f>PRODUCT(J452-L452,100,1/L452)</f>
        <v>-99.910645339216771</v>
      </c>
    </row>
    <row r="453" spans="1:17" s="33" customFormat="1" ht="32.4">
      <c r="A453" s="59"/>
      <c r="B453" s="55" t="s">
        <v>788</v>
      </c>
      <c r="C453" s="56" t="s">
        <v>789</v>
      </c>
      <c r="D453" s="31"/>
      <c r="E453" s="31"/>
      <c r="F453" s="58"/>
      <c r="G453" s="32"/>
      <c r="H453" s="58">
        <v>22797</v>
      </c>
      <c r="I453" s="32">
        <f t="shared" si="43"/>
        <v>5.6568740734719181E-2</v>
      </c>
      <c r="J453" s="58"/>
      <c r="K453" s="32"/>
      <c r="L453" s="36"/>
      <c r="M453" s="32"/>
      <c r="N453" s="32"/>
      <c r="O453" s="32">
        <f>PRODUCT(F453-H453,100,1/H453)</f>
        <v>-100</v>
      </c>
      <c r="P453" s="32"/>
      <c r="Q453" s="32"/>
    </row>
    <row r="454" spans="1:17" s="33" customFormat="1" ht="21.6">
      <c r="A454" s="59"/>
      <c r="B454" s="55" t="s">
        <v>432</v>
      </c>
      <c r="C454" s="56" t="s">
        <v>433</v>
      </c>
      <c r="D454" s="31"/>
      <c r="E454" s="31"/>
      <c r="F454" s="58"/>
      <c r="G454" s="32"/>
      <c r="H454" s="58">
        <v>12778</v>
      </c>
      <c r="I454" s="32">
        <f t="shared" si="43"/>
        <v>3.1707477699181544E-2</v>
      </c>
      <c r="J454" s="58">
        <v>19685</v>
      </c>
      <c r="K454" s="32">
        <f>PRODUCT(J454,100,1/36913662)</f>
        <v>5.3327139420629679E-2</v>
      </c>
      <c r="L454" s="58">
        <v>14835</v>
      </c>
      <c r="M454" s="32">
        <f>PRODUCT(L454,100,1/25742727)</f>
        <v>5.7627927297679064E-2</v>
      </c>
      <c r="N454" s="32"/>
      <c r="O454" s="32">
        <f>PRODUCT(F454-H454,100,1/H454)</f>
        <v>-100</v>
      </c>
      <c r="P454" s="32">
        <f>PRODUCT(H454-J454,100,1/J454)</f>
        <v>-35.087630175260351</v>
      </c>
      <c r="Q454" s="32">
        <f>PRODUCT(J454-L454,100,1/L454)</f>
        <v>32.692955847657572</v>
      </c>
    </row>
    <row r="455" spans="1:17" s="33" customFormat="1" ht="32.4">
      <c r="A455" s="59"/>
      <c r="B455" s="55" t="s">
        <v>734</v>
      </c>
      <c r="C455" s="56" t="s">
        <v>735</v>
      </c>
      <c r="D455" s="31"/>
      <c r="E455" s="31"/>
      <c r="F455" s="58"/>
      <c r="G455" s="32"/>
      <c r="H455" s="58">
        <v>11634</v>
      </c>
      <c r="I455" s="32">
        <f t="shared" si="43"/>
        <v>2.8868742804216474E-2</v>
      </c>
      <c r="J455" s="58"/>
      <c r="K455" s="32"/>
      <c r="L455" s="58"/>
      <c r="M455" s="32"/>
      <c r="N455" s="32"/>
      <c r="O455" s="32">
        <f>PRODUCT(F455-H455,100,1/H455)</f>
        <v>-100</v>
      </c>
      <c r="P455" s="32"/>
      <c r="Q455" s="32"/>
    </row>
    <row r="456" spans="1:17" s="33" customFormat="1" ht="32.4">
      <c r="A456" s="59"/>
      <c r="B456" s="55" t="s">
        <v>1228</v>
      </c>
      <c r="C456" s="56" t="s">
        <v>1229</v>
      </c>
      <c r="D456" s="31"/>
      <c r="E456" s="31"/>
      <c r="F456" s="58"/>
      <c r="G456" s="32"/>
      <c r="H456" s="58">
        <v>10091</v>
      </c>
      <c r="I456" s="32">
        <f t="shared" si="43"/>
        <v>2.5039924672283689E-2</v>
      </c>
      <c r="J456" s="58"/>
      <c r="K456" s="32">
        <f>PRODUCT(J456,100,1/36913662)</f>
        <v>2.7090241006161889E-6</v>
      </c>
      <c r="L456" s="58">
        <v>6922</v>
      </c>
      <c r="M456" s="32">
        <f>PRODUCT(L456,100,1/25742727)</f>
        <v>2.688914814658136E-2</v>
      </c>
      <c r="N456" s="32"/>
      <c r="O456" s="32">
        <f>PRODUCT(F456-H456,100,1/H456)</f>
        <v>-100</v>
      </c>
      <c r="P456" s="32"/>
      <c r="Q456" s="32">
        <f>PRODUCT(J456-L456,100,1/L456)</f>
        <v>-100</v>
      </c>
    </row>
    <row r="457" spans="1:17" s="33" customFormat="1" ht="32.4">
      <c r="A457" s="59"/>
      <c r="B457" s="55" t="s">
        <v>1230</v>
      </c>
      <c r="C457" s="56" t="s">
        <v>1231</v>
      </c>
      <c r="D457" s="31"/>
      <c r="E457" s="31"/>
      <c r="F457" s="58"/>
      <c r="G457" s="32"/>
      <c r="H457" s="58">
        <v>8279</v>
      </c>
      <c r="I457" s="32">
        <f t="shared" si="43"/>
        <v>2.0543606814174675E-2</v>
      </c>
      <c r="J457" s="58"/>
      <c r="K457" s="32"/>
      <c r="L457" s="36"/>
      <c r="M457" s="32"/>
      <c r="N457" s="32"/>
      <c r="O457" s="32">
        <f>PRODUCT(F457-H457,100,1/H457)</f>
        <v>-100</v>
      </c>
      <c r="P457" s="32"/>
      <c r="Q457" s="32"/>
    </row>
    <row r="458" spans="1:17" s="33" customFormat="1" ht="21.6">
      <c r="A458" s="59"/>
      <c r="B458" s="55" t="s">
        <v>1232</v>
      </c>
      <c r="C458" s="56" t="s">
        <v>1233</v>
      </c>
      <c r="D458" s="31"/>
      <c r="E458" s="31"/>
      <c r="F458" s="58"/>
      <c r="G458" s="32"/>
      <c r="H458" s="58">
        <v>6642</v>
      </c>
      <c r="I458" s="32">
        <f t="shared" si="43"/>
        <v>1.6481535989823434E-2</v>
      </c>
      <c r="J458" s="58">
        <v>29904</v>
      </c>
      <c r="K458" s="32">
        <f>PRODUCT(J458,100,1/36913662)</f>
        <v>8.1010656704826517E-2</v>
      </c>
      <c r="L458" s="58">
        <v>4009</v>
      </c>
      <c r="M458" s="32">
        <f>PRODUCT(L458,100,1/25742727)</f>
        <v>1.5573330673164501E-2</v>
      </c>
      <c r="N458" s="32"/>
      <c r="O458" s="32">
        <f>PRODUCT(F458-H458,100,1/H458)</f>
        <v>-100</v>
      </c>
      <c r="P458" s="32">
        <f>PRODUCT(H458-J458,100,1/J458)</f>
        <v>-77.788924558587468</v>
      </c>
      <c r="Q458" s="32">
        <f>PRODUCT(J458-L458,100,1/L458)</f>
        <v>645.92167622848592</v>
      </c>
    </row>
    <row r="459" spans="1:17" s="33" customFormat="1" ht="32.4">
      <c r="A459" s="59"/>
      <c r="B459" s="55" t="s">
        <v>756</v>
      </c>
      <c r="C459" s="56" t="s">
        <v>757</v>
      </c>
      <c r="D459" s="31"/>
      <c r="E459" s="31"/>
      <c r="F459" s="58"/>
      <c r="G459" s="32"/>
      <c r="H459" s="58">
        <v>5800</v>
      </c>
      <c r="I459" s="32">
        <f t="shared" si="43"/>
        <v>1.4392187404543197E-2</v>
      </c>
      <c r="J459" s="58"/>
      <c r="K459" s="32"/>
      <c r="L459" s="36"/>
      <c r="M459" s="32"/>
      <c r="N459" s="32"/>
      <c r="O459" s="32">
        <f>PRODUCT(F459-H459,100,1/H459)</f>
        <v>-99.999999999999986</v>
      </c>
      <c r="P459" s="32"/>
      <c r="Q459" s="32"/>
    </row>
    <row r="460" spans="1:17" s="33" customFormat="1" ht="32.4">
      <c r="A460" s="59"/>
      <c r="B460" s="55" t="s">
        <v>366</v>
      </c>
      <c r="C460" s="56" t="s">
        <v>367</v>
      </c>
      <c r="D460" s="31"/>
      <c r="E460" s="31"/>
      <c r="F460" s="58"/>
      <c r="G460" s="32"/>
      <c r="H460" s="58">
        <v>5099</v>
      </c>
      <c r="I460" s="32">
        <f t="shared" si="43"/>
        <v>1.2652717857890648E-2</v>
      </c>
      <c r="J460" s="58">
        <v>15358</v>
      </c>
      <c r="K460" s="32">
        <f>PRODUCT(J460,100,1/36913662)</f>
        <v>4.1605192137263429E-2</v>
      </c>
      <c r="L460" s="58"/>
      <c r="M460" s="32"/>
      <c r="N460" s="32"/>
      <c r="O460" s="32">
        <f>PRODUCT(F460-H460,100,1/H460)</f>
        <v>-100</v>
      </c>
      <c r="P460" s="32">
        <f>PRODUCT(H460-J460,100,1/J460)</f>
        <v>-66.799062377913785</v>
      </c>
      <c r="Q460" s="32"/>
    </row>
    <row r="461" spans="1:17" s="33" customFormat="1" ht="10.8">
      <c r="A461" s="59"/>
      <c r="B461" s="55" t="s">
        <v>494</v>
      </c>
      <c r="C461" s="56" t="s">
        <v>495</v>
      </c>
      <c r="D461" s="31"/>
      <c r="E461" s="31"/>
      <c r="F461" s="58"/>
      <c r="G461" s="32"/>
      <c r="H461" s="58">
        <v>4337</v>
      </c>
      <c r="I461" s="32">
        <f t="shared" si="43"/>
        <v>1.0761882202328248E-2</v>
      </c>
      <c r="J461" s="58">
        <v>9875</v>
      </c>
      <c r="K461" s="32">
        <f>PRODUCT(J461,100,1/36913662)</f>
        <v>2.6751612993584868E-2</v>
      </c>
      <c r="L461" s="58">
        <v>6455</v>
      </c>
      <c r="M461" s="32">
        <f>PRODUCT(L461,100,1/25742727)</f>
        <v>2.5075043525885972E-2</v>
      </c>
      <c r="N461" s="32"/>
      <c r="O461" s="32">
        <f>PRODUCT(F461-H461,100,1/H461)</f>
        <v>-100</v>
      </c>
      <c r="P461" s="32">
        <f>PRODUCT(H461-J461,100,1/J461)</f>
        <v>-56.081012658227849</v>
      </c>
      <c r="Q461" s="32">
        <f>PRODUCT(J461-L461,100,1/L461)</f>
        <v>52.982184353214556</v>
      </c>
    </row>
    <row r="462" spans="1:17" s="33" customFormat="1" ht="32.4">
      <c r="A462" s="59"/>
      <c r="B462" s="55" t="s">
        <v>1234</v>
      </c>
      <c r="C462" s="56" t="s">
        <v>1235</v>
      </c>
      <c r="D462" s="31"/>
      <c r="E462" s="31"/>
      <c r="F462" s="58"/>
      <c r="G462" s="32"/>
      <c r="H462" s="58">
        <v>3759</v>
      </c>
      <c r="I462" s="32">
        <f t="shared" si="43"/>
        <v>9.3276262851168749E-3</v>
      </c>
      <c r="J462" s="58"/>
      <c r="K462" s="32"/>
      <c r="L462" s="58">
        <v>1180</v>
      </c>
      <c r="M462" s="32">
        <f>PRODUCT(L462,100,1/25742727)</f>
        <v>4.5838189559326793E-3</v>
      </c>
      <c r="N462" s="32"/>
      <c r="O462" s="32">
        <f>PRODUCT(F462-H462,100,1/H462)</f>
        <v>-100</v>
      </c>
      <c r="P462" s="32"/>
      <c r="Q462" s="32">
        <f>PRODUCT(J462-L462,100,1/L462)</f>
        <v>-100</v>
      </c>
    </row>
    <row r="463" spans="1:17" s="33" customFormat="1" ht="32.4">
      <c r="A463" s="59"/>
      <c r="B463" s="55" t="s">
        <v>1236</v>
      </c>
      <c r="C463" s="56" t="s">
        <v>1237</v>
      </c>
      <c r="D463" s="31"/>
      <c r="E463" s="31"/>
      <c r="F463" s="58"/>
      <c r="G463" s="32"/>
      <c r="H463" s="58">
        <v>3133</v>
      </c>
      <c r="I463" s="32">
        <f t="shared" si="43"/>
        <v>7.7742626100747985E-3</v>
      </c>
      <c r="J463" s="58">
        <v>9620</v>
      </c>
      <c r="K463" s="32">
        <f>PRODUCT(J463,100,1/36913662)</f>
        <v>2.6060811847927738E-2</v>
      </c>
      <c r="L463" s="58">
        <v>335</v>
      </c>
      <c r="M463" s="32">
        <f>PRODUCT(L463,100,1/25742727)</f>
        <v>1.3013384324046166E-3</v>
      </c>
      <c r="N463" s="32"/>
      <c r="O463" s="32">
        <f>PRODUCT(F463-H463,100,1/H463)</f>
        <v>-100</v>
      </c>
      <c r="P463" s="32">
        <f>PRODUCT(H463-J463,100,1/J463)</f>
        <v>-67.432432432432435</v>
      </c>
      <c r="Q463" s="32">
        <f>PRODUCT(J463-L463,100,1/L463)</f>
        <v>2771.6417910447763</v>
      </c>
    </row>
    <row r="464" spans="1:17" s="33" customFormat="1" ht="32.4">
      <c r="A464" s="59"/>
      <c r="B464" s="55" t="s">
        <v>1238</v>
      </c>
      <c r="C464" s="56" t="s">
        <v>1239</v>
      </c>
      <c r="D464" s="31"/>
      <c r="E464" s="31"/>
      <c r="F464" s="58"/>
      <c r="G464" s="32"/>
      <c r="H464" s="58">
        <v>2642</v>
      </c>
      <c r="I464" s="32">
        <f t="shared" si="43"/>
        <v>6.5558895039315732E-3</v>
      </c>
      <c r="J464" s="58"/>
      <c r="K464" s="32"/>
      <c r="L464" s="36"/>
      <c r="M464" s="32"/>
      <c r="N464" s="32"/>
      <c r="O464" s="32">
        <f>PRODUCT(F464-H464,100,1/H464)</f>
        <v>-100</v>
      </c>
      <c r="P464" s="32"/>
      <c r="Q464" s="32"/>
    </row>
    <row r="465" spans="1:17" s="33" customFormat="1" ht="32.4">
      <c r="A465" s="59"/>
      <c r="B465" s="55" t="s">
        <v>1240</v>
      </c>
      <c r="C465" s="56" t="s">
        <v>1241</v>
      </c>
      <c r="D465" s="31"/>
      <c r="E465" s="31"/>
      <c r="F465" s="58"/>
      <c r="G465" s="32"/>
      <c r="H465" s="58">
        <v>2275</v>
      </c>
      <c r="I465" s="32">
        <f t="shared" si="43"/>
        <v>5.6452114388509953E-3</v>
      </c>
      <c r="J465" s="58"/>
      <c r="K465" s="32"/>
      <c r="L465" s="58"/>
      <c r="M465" s="32"/>
      <c r="N465" s="32"/>
      <c r="O465" s="32">
        <f>PRODUCT(F465-H465,100,1/H465)</f>
        <v>-100</v>
      </c>
      <c r="P465" s="32"/>
      <c r="Q465" s="32"/>
    </row>
    <row r="466" spans="1:17" s="33" customFormat="1" ht="32.4">
      <c r="A466" s="59"/>
      <c r="B466" s="55" t="s">
        <v>476</v>
      </c>
      <c r="C466" s="56" t="s">
        <v>477</v>
      </c>
      <c r="D466" s="31"/>
      <c r="E466" s="31"/>
      <c r="F466" s="58"/>
      <c r="G466" s="32"/>
      <c r="H466" s="58">
        <v>1900</v>
      </c>
      <c r="I466" s="32">
        <f t="shared" si="43"/>
        <v>4.714682080798633E-3</v>
      </c>
      <c r="J466" s="58">
        <v>34556</v>
      </c>
      <c r="K466" s="32">
        <f>PRODUCT(J466,100,1/36913662)</f>
        <v>9.3613036820893031E-2</v>
      </c>
      <c r="L466" s="58"/>
      <c r="M466" s="32"/>
      <c r="N466" s="32"/>
      <c r="O466" s="32">
        <f>PRODUCT(F466-H466,100,1/H466)</f>
        <v>-100</v>
      </c>
      <c r="P466" s="32">
        <f>PRODUCT(H466-J466,100,1/J466)</f>
        <v>-94.501678435004052</v>
      </c>
      <c r="Q466" s="32"/>
    </row>
    <row r="467" spans="1:17" s="33" customFormat="1" ht="21.6">
      <c r="A467" s="59"/>
      <c r="B467" s="55" t="s">
        <v>566</v>
      </c>
      <c r="C467" s="56" t="s">
        <v>567</v>
      </c>
      <c r="D467" s="31"/>
      <c r="E467" s="31"/>
      <c r="F467" s="58"/>
      <c r="G467" s="32"/>
      <c r="H467" s="58">
        <v>1444</v>
      </c>
      <c r="I467" s="32">
        <f t="shared" si="43"/>
        <v>3.5831583814069611E-3</v>
      </c>
      <c r="J467" s="58">
        <v>12350</v>
      </c>
      <c r="K467" s="32">
        <f>PRODUCT(J467,100,1/36913662)</f>
        <v>3.3456447642609938E-2</v>
      </c>
      <c r="L467" s="58">
        <v>6449</v>
      </c>
      <c r="M467" s="32">
        <f>PRODUCT(L467,100,1/25742727)</f>
        <v>2.5051735971872754E-2</v>
      </c>
      <c r="N467" s="32"/>
      <c r="O467" s="32">
        <f>PRODUCT(F467-H467,100,1/H467)</f>
        <v>-100</v>
      </c>
      <c r="P467" s="32">
        <f>PRODUCT(H467-J467,100,1/J467)</f>
        <v>-88.307692307692307</v>
      </c>
      <c r="Q467" s="32">
        <f>PRODUCT(J467-L467,100,1/L467)</f>
        <v>91.502558536207161</v>
      </c>
    </row>
    <row r="468" spans="1:17" s="33" customFormat="1" ht="10.8">
      <c r="A468" s="59"/>
      <c r="B468" s="55" t="s">
        <v>1242</v>
      </c>
      <c r="C468" s="56" t="s">
        <v>1243</v>
      </c>
      <c r="D468" s="31"/>
      <c r="E468" s="31"/>
      <c r="F468" s="58"/>
      <c r="G468" s="32"/>
      <c r="H468" s="58">
        <v>1236</v>
      </c>
      <c r="I468" s="32">
        <f t="shared" si="43"/>
        <v>3.0670247641405844E-3</v>
      </c>
      <c r="J468" s="58"/>
      <c r="K468" s="32"/>
      <c r="L468" s="58"/>
      <c r="M468" s="32"/>
      <c r="N468" s="32"/>
      <c r="O468" s="32">
        <f>PRODUCT(F468-H468,100,1/H468)</f>
        <v>-100</v>
      </c>
      <c r="P468" s="32"/>
      <c r="Q468" s="32"/>
    </row>
    <row r="469" spans="1:17" s="33" customFormat="1" ht="10.8">
      <c r="A469" s="59"/>
      <c r="B469" s="55" t="s">
        <v>1244</v>
      </c>
      <c r="C469" s="56" t="s">
        <v>1245</v>
      </c>
      <c r="D469" s="31"/>
      <c r="E469" s="31"/>
      <c r="F469" s="58"/>
      <c r="G469" s="32"/>
      <c r="H469" s="58">
        <v>1063</v>
      </c>
      <c r="I469" s="32">
        <f t="shared" si="43"/>
        <v>2.6377405536257615E-3</v>
      </c>
      <c r="J469" s="58"/>
      <c r="K469" s="32"/>
      <c r="L469" s="58"/>
      <c r="M469" s="32"/>
      <c r="N469" s="32"/>
      <c r="O469" s="32">
        <f>PRODUCT(F469-H469,100,1/H469)</f>
        <v>-100</v>
      </c>
      <c r="P469" s="32"/>
      <c r="Q469" s="32"/>
    </row>
    <row r="470" spans="1:17" s="33" customFormat="1" ht="21.6">
      <c r="A470" s="59"/>
      <c r="B470" s="55" t="s">
        <v>1246</v>
      </c>
      <c r="C470" s="56" t="s">
        <v>1247</v>
      </c>
      <c r="D470" s="31"/>
      <c r="E470" s="31"/>
      <c r="F470" s="36"/>
      <c r="G470" s="32"/>
      <c r="H470" s="58">
        <v>743</v>
      </c>
      <c r="I470" s="32">
        <f t="shared" si="43"/>
        <v>1.843688834754413E-3</v>
      </c>
      <c r="J470" s="58"/>
      <c r="K470" s="32"/>
      <c r="L470" s="58"/>
      <c r="M470" s="32"/>
      <c r="N470" s="32"/>
      <c r="O470" s="32">
        <f>PRODUCT(F470-H470,100,1/H470)</f>
        <v>-100</v>
      </c>
      <c r="P470" s="32"/>
      <c r="Q470" s="32"/>
    </row>
    <row r="471" spans="1:17" s="33" customFormat="1" ht="32.4">
      <c r="A471" s="59"/>
      <c r="B471" s="55" t="s">
        <v>1248</v>
      </c>
      <c r="C471" s="56" t="s">
        <v>1249</v>
      </c>
      <c r="D471" s="31"/>
      <c r="E471" s="31"/>
      <c r="F471" s="58"/>
      <c r="G471" s="32"/>
      <c r="H471" s="58">
        <v>650</v>
      </c>
      <c r="I471" s="32">
        <f t="shared" si="43"/>
        <v>1.6129175539574272E-3</v>
      </c>
      <c r="J471" s="58">
        <v>540</v>
      </c>
      <c r="K471" s="32">
        <f>PRODUCT(J471,100,1/36913662)</f>
        <v>1.4628730143327422E-3</v>
      </c>
      <c r="L471" s="36"/>
      <c r="M471" s="32"/>
      <c r="N471" s="32"/>
      <c r="O471" s="32">
        <f>PRODUCT(F471-H471,100,1/H471)</f>
        <v>-100</v>
      </c>
      <c r="P471" s="32">
        <f>PRODUCT(H471-J471,100,1/J471)</f>
        <v>20.37037037037037</v>
      </c>
      <c r="Q471" s="32"/>
    </row>
    <row r="472" spans="1:17" s="33" customFormat="1" ht="32.4">
      <c r="A472" s="59"/>
      <c r="B472" s="55" t="s">
        <v>418</v>
      </c>
      <c r="C472" s="56" t="s">
        <v>419</v>
      </c>
      <c r="D472" s="31"/>
      <c r="E472" s="31"/>
      <c r="F472" s="58"/>
      <c r="G472" s="32"/>
      <c r="H472" s="58">
        <v>517</v>
      </c>
      <c r="I472" s="32">
        <f t="shared" si="43"/>
        <v>1.2828898083015229E-3</v>
      </c>
      <c r="J472" s="58"/>
      <c r="K472" s="32"/>
      <c r="L472" s="58">
        <v>6880</v>
      </c>
      <c r="M472" s="32">
        <f>PRODUCT(L472,100,1/25742727)</f>
        <v>2.6725995268488841E-2</v>
      </c>
      <c r="N472" s="32"/>
      <c r="O472" s="32">
        <f>PRODUCT(F472-H472,100,1/H472)</f>
        <v>-100</v>
      </c>
      <c r="P472" s="32"/>
      <c r="Q472" s="32">
        <f>PRODUCT(J472-L472,100,1/L472)</f>
        <v>-100</v>
      </c>
    </row>
    <row r="473" spans="1:17" s="33" customFormat="1" ht="21.6">
      <c r="A473" s="59"/>
      <c r="B473" s="55" t="s">
        <v>1250</v>
      </c>
      <c r="C473" s="56" t="s">
        <v>1251</v>
      </c>
      <c r="D473" s="31"/>
      <c r="E473" s="31"/>
      <c r="F473" s="58"/>
      <c r="G473" s="32"/>
      <c r="H473" s="58">
        <v>471</v>
      </c>
      <c r="I473" s="32">
        <f t="shared" si="43"/>
        <v>1.1687448737137665E-3</v>
      </c>
      <c r="J473" s="58"/>
      <c r="K473" s="32"/>
      <c r="L473" s="58"/>
      <c r="M473" s="32"/>
      <c r="N473" s="32"/>
      <c r="O473" s="32">
        <f>PRODUCT(F473-H473,100,1/H473)</f>
        <v>-100</v>
      </c>
      <c r="P473" s="32"/>
      <c r="Q473" s="32"/>
    </row>
    <row r="474" spans="1:17" s="33" customFormat="1" ht="32.4">
      <c r="A474" s="59"/>
      <c r="B474" s="55" t="s">
        <v>808</v>
      </c>
      <c r="C474" s="56" t="s">
        <v>809</v>
      </c>
      <c r="D474" s="31"/>
      <c r="E474" s="31"/>
      <c r="F474" s="58"/>
      <c r="G474" s="32"/>
      <c r="H474" s="58">
        <v>208</v>
      </c>
      <c r="I474" s="32">
        <f t="shared" si="43"/>
        <v>5.1613361726637668E-4</v>
      </c>
      <c r="J474" s="58"/>
      <c r="K474" s="32"/>
      <c r="L474" s="58">
        <v>38226</v>
      </c>
      <c r="M474" s="32">
        <f>PRODUCT(L474,100,1/25742727)</f>
        <v>0.14849242661820558</v>
      </c>
      <c r="N474" s="32"/>
      <c r="O474" s="32">
        <f>PRODUCT(F474-H474,100,1/H474)</f>
        <v>-100</v>
      </c>
      <c r="P474" s="32"/>
      <c r="Q474" s="32">
        <f>PRODUCT(J474-L474,100,1/L474)</f>
        <v>-100</v>
      </c>
    </row>
    <row r="475" spans="1:17" s="33" customFormat="1" ht="21.6">
      <c r="A475" s="59"/>
      <c r="B475" s="55" t="s">
        <v>318</v>
      </c>
      <c r="C475" s="56" t="s">
        <v>319</v>
      </c>
      <c r="D475" s="31"/>
      <c r="E475" s="31"/>
      <c r="F475" s="58"/>
      <c r="G475" s="32"/>
      <c r="H475" s="58">
        <v>200</v>
      </c>
      <c r="I475" s="32">
        <f t="shared" si="43"/>
        <v>4.9628232429459293E-4</v>
      </c>
      <c r="J475" s="58"/>
      <c r="K475" s="32"/>
      <c r="L475" s="58">
        <v>100</v>
      </c>
      <c r="M475" s="32">
        <f>PRODUCT(L475,100,1/25742727)</f>
        <v>3.8845923355361689E-4</v>
      </c>
      <c r="N475" s="32"/>
      <c r="O475" s="32">
        <f>PRODUCT(F475-H475,100,1/H475)</f>
        <v>-100</v>
      </c>
      <c r="P475" s="32"/>
      <c r="Q475" s="32">
        <f>PRODUCT(J475-L475,100,1/L475)</f>
        <v>-100</v>
      </c>
    </row>
    <row r="476" spans="1:17" s="33" customFormat="1" ht="32.4">
      <c r="A476" s="59"/>
      <c r="B476" s="55" t="s">
        <v>462</v>
      </c>
      <c r="C476" s="56" t="s">
        <v>463</v>
      </c>
      <c r="D476" s="31"/>
      <c r="E476" s="31"/>
      <c r="F476" s="58"/>
      <c r="G476" s="32"/>
      <c r="H476" s="58">
        <v>82</v>
      </c>
      <c r="I476" s="32">
        <f t="shared" si="43"/>
        <v>2.0347575296078311E-4</v>
      </c>
      <c r="J476" s="58">
        <v>12398</v>
      </c>
      <c r="K476" s="32">
        <f t="shared" ref="K476:K492" si="45">PRODUCT(J476,100,1/36913662)</f>
        <v>3.358648079943951E-2</v>
      </c>
      <c r="L476" s="58">
        <v>10073</v>
      </c>
      <c r="M476" s="32">
        <f>PRODUCT(L476,100,1/25742727)</f>
        <v>3.9129498595855829E-2</v>
      </c>
      <c r="N476" s="32"/>
      <c r="O476" s="32">
        <f>PRODUCT(F476-H476,100,1/H476)</f>
        <v>-100</v>
      </c>
      <c r="P476" s="32">
        <f>PRODUCT(H476-J476,100,1/J476)</f>
        <v>-99.338603000483943</v>
      </c>
      <c r="Q476" s="32">
        <f>PRODUCT(J476-L476,100,1/L476)</f>
        <v>23.081505013402161</v>
      </c>
    </row>
    <row r="477" spans="1:17" s="33" customFormat="1" ht="21.6">
      <c r="A477" s="59"/>
      <c r="B477" s="55" t="s">
        <v>670</v>
      </c>
      <c r="C477" s="56" t="s">
        <v>671</v>
      </c>
      <c r="D477" s="31"/>
      <c r="E477" s="31"/>
      <c r="F477" s="58"/>
      <c r="G477" s="32"/>
      <c r="H477" s="58"/>
      <c r="I477" s="32"/>
      <c r="J477" s="58">
        <v>79307</v>
      </c>
      <c r="K477" s="32">
        <f t="shared" si="45"/>
        <v>0.2148445743475681</v>
      </c>
      <c r="L477" s="58">
        <v>18898</v>
      </c>
      <c r="M477" s="32">
        <f>PRODUCT(L477,100,1/25742727)</f>
        <v>7.3411025956962514E-2</v>
      </c>
      <c r="N477" s="32"/>
      <c r="O477" s="32"/>
      <c r="P477" s="32">
        <f>PRODUCT(H477-J477,100,1/J477)</f>
        <v>-100</v>
      </c>
      <c r="Q477" s="32">
        <f>PRODUCT(J477-L477,100,1/L477)</f>
        <v>319.65816488517305</v>
      </c>
    </row>
    <row r="478" spans="1:17" s="33" customFormat="1" ht="10.8">
      <c r="A478" s="59"/>
      <c r="B478" s="55" t="s">
        <v>690</v>
      </c>
      <c r="C478" s="56" t="s">
        <v>691</v>
      </c>
      <c r="D478" s="31"/>
      <c r="E478" s="31"/>
      <c r="F478" s="58"/>
      <c r="G478" s="32"/>
      <c r="H478" s="58"/>
      <c r="I478" s="32"/>
      <c r="J478" s="58">
        <v>34253</v>
      </c>
      <c r="K478" s="32">
        <f t="shared" si="45"/>
        <v>9.2792202518406322E-2</v>
      </c>
      <c r="L478" s="58">
        <v>171</v>
      </c>
      <c r="M478" s="32">
        <f>PRODUCT(L478,100,1/25742727)</f>
        <v>6.6426528937668487E-4</v>
      </c>
      <c r="N478" s="32"/>
      <c r="O478" s="32"/>
      <c r="P478" s="32">
        <f>PRODUCT(H478-J478,100,1/J478)</f>
        <v>-100</v>
      </c>
      <c r="Q478" s="32">
        <f>PRODUCT(J478-L478,100,1/L478)</f>
        <v>19930.994152046784</v>
      </c>
    </row>
    <row r="479" spans="1:17" s="33" customFormat="1" ht="32.4">
      <c r="A479" s="59"/>
      <c r="B479" s="55" t="s">
        <v>1252</v>
      </c>
      <c r="C479" s="56" t="s">
        <v>1253</v>
      </c>
      <c r="D479" s="31"/>
      <c r="E479" s="31"/>
      <c r="F479" s="58"/>
      <c r="G479" s="32"/>
      <c r="H479" s="58"/>
      <c r="I479" s="32"/>
      <c r="J479" s="58">
        <v>27284</v>
      </c>
      <c r="K479" s="32">
        <f t="shared" si="45"/>
        <v>7.3913013561212104E-2</v>
      </c>
      <c r="L479" s="58"/>
      <c r="M479" s="32"/>
      <c r="N479" s="32"/>
      <c r="O479" s="32"/>
      <c r="P479" s="32">
        <f>PRODUCT(H479-J479,100,1/J479)</f>
        <v>-100</v>
      </c>
      <c r="Q479" s="32"/>
    </row>
    <row r="480" spans="1:17" s="33" customFormat="1" ht="10.8">
      <c r="A480" s="59"/>
      <c r="B480" s="55" t="s">
        <v>1254</v>
      </c>
      <c r="C480" s="56" t="s">
        <v>1255</v>
      </c>
      <c r="D480" s="31"/>
      <c r="E480" s="31"/>
      <c r="F480" s="58"/>
      <c r="G480" s="32"/>
      <c r="H480" s="58"/>
      <c r="I480" s="32"/>
      <c r="J480" s="58">
        <v>21554</v>
      </c>
      <c r="K480" s="32">
        <f t="shared" si="45"/>
        <v>5.8390305464681339E-2</v>
      </c>
      <c r="L480" s="58"/>
      <c r="M480" s="32"/>
      <c r="N480" s="32"/>
      <c r="O480" s="32"/>
      <c r="P480" s="32">
        <f>PRODUCT(H480-J480,100,1/J480)</f>
        <v>-100</v>
      </c>
      <c r="Q480" s="32"/>
    </row>
    <row r="481" spans="1:17" s="33" customFormat="1" ht="32.4">
      <c r="A481" s="59"/>
      <c r="B481" s="55" t="s">
        <v>192</v>
      </c>
      <c r="C481" s="56" t="s">
        <v>193</v>
      </c>
      <c r="D481" s="31"/>
      <c r="E481" s="31"/>
      <c r="F481" s="58"/>
      <c r="G481" s="32"/>
      <c r="H481" s="58"/>
      <c r="I481" s="32"/>
      <c r="J481" s="58">
        <v>11143</v>
      </c>
      <c r="K481" s="32">
        <f t="shared" si="45"/>
        <v>3.0186655553166193E-2</v>
      </c>
      <c r="L481" s="58">
        <v>20631</v>
      </c>
      <c r="M481" s="32">
        <f>PRODUCT(L481,100,1/25742727)</f>
        <v>8.0143024474446697E-2</v>
      </c>
      <c r="N481" s="32"/>
      <c r="O481" s="32"/>
      <c r="P481" s="32">
        <f>PRODUCT(H481-J481,100,1/J481)</f>
        <v>-100</v>
      </c>
      <c r="Q481" s="32">
        <f>PRODUCT(J481-L481,100,1/L481)</f>
        <v>-45.989045610973776</v>
      </c>
    </row>
    <row r="482" spans="1:17" s="33" customFormat="1" ht="10.8">
      <c r="A482" s="59"/>
      <c r="B482" s="55" t="s">
        <v>634</v>
      </c>
      <c r="C482" s="56" t="s">
        <v>635</v>
      </c>
      <c r="D482" s="31"/>
      <c r="E482" s="31"/>
      <c r="F482" s="58"/>
      <c r="G482" s="32"/>
      <c r="H482" s="58"/>
      <c r="I482" s="32"/>
      <c r="J482" s="58">
        <v>4451</v>
      </c>
      <c r="K482" s="32">
        <f t="shared" si="45"/>
        <v>1.2057866271842658E-2</v>
      </c>
      <c r="L482" s="58"/>
      <c r="M482" s="32"/>
      <c r="N482" s="32"/>
      <c r="O482" s="32"/>
      <c r="P482" s="32">
        <f>PRODUCT(H482-J482,100,1/J482)</f>
        <v>-100</v>
      </c>
      <c r="Q482" s="32"/>
    </row>
    <row r="483" spans="1:17" s="33" customFormat="1" ht="32.4">
      <c r="A483" s="59"/>
      <c r="B483" s="55" t="s">
        <v>1256</v>
      </c>
      <c r="C483" s="56" t="s">
        <v>1257</v>
      </c>
      <c r="D483" s="31"/>
      <c r="E483" s="31"/>
      <c r="F483" s="58"/>
      <c r="G483" s="32"/>
      <c r="H483" s="58"/>
      <c r="I483" s="32"/>
      <c r="J483" s="58">
        <v>3441</v>
      </c>
      <c r="K483" s="32">
        <f t="shared" si="45"/>
        <v>9.3217519302203067E-3</v>
      </c>
      <c r="L483" s="58"/>
      <c r="M483" s="32"/>
      <c r="N483" s="32"/>
      <c r="O483" s="32"/>
      <c r="P483" s="32">
        <f>PRODUCT(H483-J483,100,1/J483)</f>
        <v>-100</v>
      </c>
      <c r="Q483" s="32"/>
    </row>
    <row r="484" spans="1:17" s="33" customFormat="1" ht="32.4">
      <c r="A484" s="59"/>
      <c r="B484" s="55" t="s">
        <v>1258</v>
      </c>
      <c r="C484" s="56" t="s">
        <v>1259</v>
      </c>
      <c r="D484" s="31"/>
      <c r="E484" s="31"/>
      <c r="F484" s="58"/>
      <c r="G484" s="32"/>
      <c r="H484" s="58"/>
      <c r="I484" s="32"/>
      <c r="J484" s="58">
        <v>2578</v>
      </c>
      <c r="K484" s="32">
        <f t="shared" si="45"/>
        <v>6.9838641313885357E-3</v>
      </c>
      <c r="L484" s="58">
        <v>1818</v>
      </c>
      <c r="M484" s="32">
        <f>PRODUCT(L484,100,1/25742727)</f>
        <v>7.0621888660047554E-3</v>
      </c>
      <c r="N484" s="32"/>
      <c r="O484" s="32"/>
      <c r="P484" s="32">
        <f>PRODUCT(H484-J484,100,1/J484)</f>
        <v>-100</v>
      </c>
      <c r="Q484" s="32">
        <f>PRODUCT(J484-L484,100,1/L484)</f>
        <v>41.804180418041803</v>
      </c>
    </row>
    <row r="485" spans="1:17" s="33" customFormat="1" ht="32.4">
      <c r="A485" s="59"/>
      <c r="B485" s="55" t="s">
        <v>1260</v>
      </c>
      <c r="C485" s="56" t="s">
        <v>1261</v>
      </c>
      <c r="D485" s="31"/>
      <c r="E485" s="31"/>
      <c r="F485" s="58"/>
      <c r="G485" s="32"/>
      <c r="H485" s="58"/>
      <c r="I485" s="32"/>
      <c r="J485" s="58">
        <v>1710</v>
      </c>
      <c r="K485" s="32">
        <f t="shared" si="45"/>
        <v>4.632431212053683E-3</v>
      </c>
      <c r="L485" s="58"/>
      <c r="M485" s="32"/>
      <c r="N485" s="32"/>
      <c r="O485" s="32"/>
      <c r="P485" s="32">
        <f>PRODUCT(H485-J485,100,1/J485)</f>
        <v>-100</v>
      </c>
      <c r="Q485" s="32"/>
    </row>
    <row r="486" spans="1:17" s="33" customFormat="1" ht="32.4">
      <c r="A486" s="59"/>
      <c r="B486" s="55" t="s">
        <v>1262</v>
      </c>
      <c r="C486" s="56" t="s">
        <v>1263</v>
      </c>
      <c r="D486" s="31"/>
      <c r="E486" s="31"/>
      <c r="F486" s="58"/>
      <c r="G486" s="32"/>
      <c r="H486" s="58"/>
      <c r="I486" s="32"/>
      <c r="J486" s="58">
        <v>1180</v>
      </c>
      <c r="K486" s="32">
        <f t="shared" si="45"/>
        <v>3.1966484387271031E-3</v>
      </c>
      <c r="L486" s="58">
        <v>456</v>
      </c>
      <c r="M486" s="32">
        <f>PRODUCT(L486,100,1/25742727)</f>
        <v>1.771374105004493E-3</v>
      </c>
      <c r="N486" s="32"/>
      <c r="O486" s="32"/>
      <c r="P486" s="32">
        <f>PRODUCT(H486-J486,100,1/J486)</f>
        <v>-100</v>
      </c>
      <c r="Q486" s="32">
        <f>PRODUCT(J486-L486,100,1/L486)</f>
        <v>158.7719298245614</v>
      </c>
    </row>
    <row r="487" spans="1:17" s="33" customFormat="1" ht="10.8">
      <c r="A487" s="59"/>
      <c r="B487" s="55" t="s">
        <v>400</v>
      </c>
      <c r="C487" s="56" t="s">
        <v>401</v>
      </c>
      <c r="D487" s="31"/>
      <c r="E487" s="31"/>
      <c r="F487" s="58"/>
      <c r="G487" s="32"/>
      <c r="H487" s="58"/>
      <c r="I487" s="32"/>
      <c r="J487" s="58">
        <v>1091</v>
      </c>
      <c r="K487" s="32">
        <f t="shared" si="45"/>
        <v>2.9555452937722621E-3</v>
      </c>
      <c r="L487" s="58">
        <v>9382</v>
      </c>
      <c r="M487" s="32">
        <f>PRODUCT(L487,100,1/25742727)</f>
        <v>3.6445245292000335E-2</v>
      </c>
      <c r="N487" s="32"/>
      <c r="O487" s="32"/>
      <c r="P487" s="32">
        <f>PRODUCT(H487-J487,100,1/J487)</f>
        <v>-100</v>
      </c>
      <c r="Q487" s="32">
        <f>PRODUCT(J487-L487,100,1/L487)</f>
        <v>-88.371349392453624</v>
      </c>
    </row>
    <row r="488" spans="1:17" s="33" customFormat="1" ht="32.4">
      <c r="A488" s="59"/>
      <c r="B488" s="55" t="s">
        <v>1264</v>
      </c>
      <c r="C488" s="56" t="s">
        <v>1265</v>
      </c>
      <c r="D488" s="31"/>
      <c r="E488" s="31"/>
      <c r="F488" s="58"/>
      <c r="G488" s="32"/>
      <c r="H488" s="58"/>
      <c r="I488" s="32"/>
      <c r="J488" s="58">
        <v>349</v>
      </c>
      <c r="K488" s="32">
        <f t="shared" si="45"/>
        <v>9.4544941111505E-4</v>
      </c>
      <c r="L488" s="58"/>
      <c r="M488" s="32"/>
      <c r="N488" s="32"/>
      <c r="O488" s="32"/>
      <c r="P488" s="32">
        <f>PRODUCT(H488-J488,100,1/J488)</f>
        <v>-100</v>
      </c>
      <c r="Q488" s="32"/>
    </row>
    <row r="489" spans="1:17" s="33" customFormat="1" ht="21.6">
      <c r="A489" s="59"/>
      <c r="B489" s="55" t="s">
        <v>1266</v>
      </c>
      <c r="C489" s="56" t="s">
        <v>1267</v>
      </c>
      <c r="D489" s="31"/>
      <c r="E489" s="31"/>
      <c r="F489" s="58"/>
      <c r="G489" s="32"/>
      <c r="H489" s="58"/>
      <c r="I489" s="32"/>
      <c r="J489" s="58">
        <v>286</v>
      </c>
      <c r="K489" s="32">
        <f t="shared" si="45"/>
        <v>7.7478089277623009E-4</v>
      </c>
      <c r="L489" s="58">
        <v>1131</v>
      </c>
      <c r="M489" s="32">
        <f>PRODUCT(L489,100,1/25742727)</f>
        <v>4.3934739314914067E-3</v>
      </c>
      <c r="N489" s="32"/>
      <c r="O489" s="32"/>
      <c r="P489" s="32">
        <f>PRODUCT(H489-J489,100,1/J489)</f>
        <v>-100</v>
      </c>
      <c r="Q489" s="32">
        <f>PRODUCT(J489-L489,100,1/L489)</f>
        <v>-74.712643678160916</v>
      </c>
    </row>
    <row r="490" spans="1:17" s="33" customFormat="1" ht="32.4">
      <c r="A490" s="59"/>
      <c r="B490" s="55" t="s">
        <v>1268</v>
      </c>
      <c r="C490" s="56" t="s">
        <v>1269</v>
      </c>
      <c r="D490" s="31"/>
      <c r="E490" s="31"/>
      <c r="F490" s="58"/>
      <c r="G490" s="32"/>
      <c r="H490" s="58"/>
      <c r="I490" s="32"/>
      <c r="J490" s="58">
        <v>168</v>
      </c>
      <c r="K490" s="32">
        <f t="shared" si="45"/>
        <v>4.5511604890351978E-4</v>
      </c>
      <c r="L490" s="58"/>
      <c r="M490" s="32"/>
      <c r="N490" s="32"/>
      <c r="O490" s="32"/>
      <c r="P490" s="32">
        <f>PRODUCT(H490-J490,100,1/J490)</f>
        <v>-100</v>
      </c>
      <c r="Q490" s="32"/>
    </row>
    <row r="491" spans="1:17" s="33" customFormat="1" ht="10.8">
      <c r="A491" s="59"/>
      <c r="B491" s="55" t="s">
        <v>1270</v>
      </c>
      <c r="C491" s="56" t="s">
        <v>1271</v>
      </c>
      <c r="D491" s="31"/>
      <c r="E491" s="31"/>
      <c r="F491" s="58"/>
      <c r="G491" s="32"/>
      <c r="H491" s="58"/>
      <c r="I491" s="32"/>
      <c r="J491" s="58">
        <v>128</v>
      </c>
      <c r="K491" s="32">
        <f t="shared" si="45"/>
        <v>3.4675508487887218E-4</v>
      </c>
      <c r="L491" s="58"/>
      <c r="M491" s="32"/>
      <c r="N491" s="32"/>
      <c r="O491" s="32"/>
      <c r="P491" s="32">
        <f>PRODUCT(H491-J491,100,1/J491)</f>
        <v>-100</v>
      </c>
      <c r="Q491" s="32"/>
    </row>
    <row r="492" spans="1:17" s="33" customFormat="1" ht="10.8">
      <c r="A492" s="59"/>
      <c r="B492" s="55" t="s">
        <v>322</v>
      </c>
      <c r="C492" s="56" t="s">
        <v>323</v>
      </c>
      <c r="D492" s="31"/>
      <c r="E492" s="31"/>
      <c r="F492" s="36"/>
      <c r="G492" s="32"/>
      <c r="H492" s="36"/>
      <c r="I492" s="32"/>
      <c r="J492" s="58">
        <v>100</v>
      </c>
      <c r="K492" s="32">
        <f t="shared" si="45"/>
        <v>2.7090241006161889E-4</v>
      </c>
      <c r="L492" s="36"/>
      <c r="M492" s="32"/>
      <c r="N492" s="32"/>
      <c r="O492" s="32"/>
      <c r="P492" s="32">
        <f>PRODUCT(H492-J492,100,1/J492)</f>
        <v>-100</v>
      </c>
      <c r="Q492" s="32"/>
    </row>
    <row r="493" spans="1:17" s="33" customFormat="1" ht="32.4">
      <c r="A493" s="59"/>
      <c r="B493" s="55" t="s">
        <v>228</v>
      </c>
      <c r="C493" s="56" t="s">
        <v>229</v>
      </c>
      <c r="D493" s="31"/>
      <c r="E493" s="31"/>
      <c r="F493" s="58"/>
      <c r="G493" s="32"/>
      <c r="H493" s="58"/>
      <c r="I493" s="32"/>
      <c r="J493" s="58"/>
      <c r="K493" s="32"/>
      <c r="L493" s="58">
        <v>165959</v>
      </c>
      <c r="M493" s="32">
        <f t="shared" ref="M493:M506" si="46">PRODUCT(L493,100,1/25742727)</f>
        <v>0.64468305941324711</v>
      </c>
      <c r="N493" s="32"/>
      <c r="O493" s="32"/>
      <c r="P493" s="32"/>
      <c r="Q493" s="32">
        <f>PRODUCT(J493-L493,100,1/L493)</f>
        <v>-100</v>
      </c>
    </row>
    <row r="494" spans="1:17" s="33" customFormat="1" ht="21.6">
      <c r="A494" s="59"/>
      <c r="B494" s="55" t="s">
        <v>1272</v>
      </c>
      <c r="C494" s="56" t="s">
        <v>1273</v>
      </c>
      <c r="D494" s="31"/>
      <c r="E494" s="31"/>
      <c r="F494" s="58"/>
      <c r="G494" s="32"/>
      <c r="H494" s="58"/>
      <c r="I494" s="32"/>
      <c r="J494" s="36"/>
      <c r="K494" s="32"/>
      <c r="L494" s="58">
        <v>109789</v>
      </c>
      <c r="M494" s="32">
        <f t="shared" si="46"/>
        <v>0.42648550792618045</v>
      </c>
      <c r="N494" s="32"/>
      <c r="O494" s="32"/>
      <c r="P494" s="32"/>
      <c r="Q494" s="32">
        <f>PRODUCT(J494-L494,100,1/L494)</f>
        <v>-100</v>
      </c>
    </row>
    <row r="495" spans="1:17" s="33" customFormat="1" ht="21.6">
      <c r="A495" s="59"/>
      <c r="B495" s="55" t="s">
        <v>1274</v>
      </c>
      <c r="C495" s="56" t="s">
        <v>1275</v>
      </c>
      <c r="D495" s="31"/>
      <c r="E495" s="31"/>
      <c r="F495" s="58"/>
      <c r="G495" s="32"/>
      <c r="H495" s="58"/>
      <c r="I495" s="32"/>
      <c r="J495" s="58"/>
      <c r="K495" s="32"/>
      <c r="L495" s="58">
        <v>18493</v>
      </c>
      <c r="M495" s="32">
        <f t="shared" si="46"/>
        <v>7.1837766061070368E-2</v>
      </c>
      <c r="N495" s="32"/>
      <c r="O495" s="32"/>
      <c r="P495" s="32"/>
      <c r="Q495" s="32">
        <f>PRODUCT(J495-L495,100,1/L495)</f>
        <v>-100</v>
      </c>
    </row>
    <row r="496" spans="1:17" s="33" customFormat="1" ht="21.6">
      <c r="A496" s="59"/>
      <c r="B496" s="55" t="s">
        <v>254</v>
      </c>
      <c r="C496" s="56" t="s">
        <v>255</v>
      </c>
      <c r="D496" s="31"/>
      <c r="E496" s="31"/>
      <c r="F496" s="58"/>
      <c r="G496" s="32"/>
      <c r="H496" s="58"/>
      <c r="I496" s="32"/>
      <c r="J496" s="58"/>
      <c r="K496" s="32"/>
      <c r="L496" s="58">
        <v>13326</v>
      </c>
      <c r="M496" s="32">
        <f t="shared" si="46"/>
        <v>5.1766077463354987E-2</v>
      </c>
      <c r="N496" s="32"/>
      <c r="O496" s="32"/>
      <c r="P496" s="32"/>
      <c r="Q496" s="32">
        <f>PRODUCT(J496-L496,100,1/L496)</f>
        <v>-100</v>
      </c>
    </row>
    <row r="497" spans="1:17" s="33" customFormat="1" ht="21.6">
      <c r="A497" s="59"/>
      <c r="B497" s="55" t="s">
        <v>446</v>
      </c>
      <c r="C497" s="56" t="s">
        <v>447</v>
      </c>
      <c r="D497" s="31"/>
      <c r="E497" s="31"/>
      <c r="F497" s="58"/>
      <c r="G497" s="32"/>
      <c r="H497" s="58"/>
      <c r="I497" s="32"/>
      <c r="J497" s="58"/>
      <c r="K497" s="32"/>
      <c r="L497" s="58">
        <v>11266</v>
      </c>
      <c r="M497" s="32">
        <f t="shared" si="46"/>
        <v>4.3763817252150478E-2</v>
      </c>
      <c r="N497" s="32"/>
      <c r="O497" s="32"/>
      <c r="P497" s="32"/>
      <c r="Q497" s="32">
        <f>PRODUCT(J497-L497,100,1/L497)</f>
        <v>-100</v>
      </c>
    </row>
    <row r="498" spans="1:17" s="33" customFormat="1" ht="10.8">
      <c r="A498" s="59"/>
      <c r="B498" s="55" t="s">
        <v>210</v>
      </c>
      <c r="C498" s="56" t="s">
        <v>211</v>
      </c>
      <c r="D498" s="31"/>
      <c r="E498" s="31"/>
      <c r="F498" s="58"/>
      <c r="G498" s="32"/>
      <c r="H498" s="58"/>
      <c r="I498" s="32"/>
      <c r="J498" s="58"/>
      <c r="K498" s="32"/>
      <c r="L498" s="58">
        <v>10582</v>
      </c>
      <c r="M498" s="32">
        <f t="shared" si="46"/>
        <v>4.1106756094643739E-2</v>
      </c>
      <c r="N498" s="32"/>
      <c r="O498" s="32"/>
      <c r="P498" s="32"/>
      <c r="Q498" s="32">
        <f>PRODUCT(J498-L498,100,1/L498)</f>
        <v>-100</v>
      </c>
    </row>
    <row r="499" spans="1:17" s="33" customFormat="1" ht="32.4">
      <c r="A499" s="59"/>
      <c r="B499" s="55" t="s">
        <v>770</v>
      </c>
      <c r="C499" s="56" t="s">
        <v>771</v>
      </c>
      <c r="D499" s="31"/>
      <c r="E499" s="31"/>
      <c r="F499" s="58"/>
      <c r="G499" s="32"/>
      <c r="H499" s="58"/>
      <c r="I499" s="32"/>
      <c r="J499" s="36"/>
      <c r="K499" s="32"/>
      <c r="L499" s="58">
        <v>9515</v>
      </c>
      <c r="M499" s="32">
        <f t="shared" si="46"/>
        <v>3.6961896072626649E-2</v>
      </c>
      <c r="N499" s="32"/>
      <c r="O499" s="32"/>
      <c r="P499" s="32"/>
      <c r="Q499" s="32">
        <f>PRODUCT(J499-L499,100,1/L499)</f>
        <v>-100</v>
      </c>
    </row>
    <row r="500" spans="1:17" s="33" customFormat="1" ht="32.4">
      <c r="A500" s="59"/>
      <c r="B500" s="55" t="s">
        <v>1276</v>
      </c>
      <c r="C500" s="56" t="s">
        <v>1277</v>
      </c>
      <c r="D500" s="31"/>
      <c r="E500" s="31"/>
      <c r="F500" s="58"/>
      <c r="G500" s="32"/>
      <c r="H500" s="36"/>
      <c r="I500" s="32"/>
      <c r="J500" s="58"/>
      <c r="K500" s="32"/>
      <c r="L500" s="58">
        <v>7838</v>
      </c>
      <c r="M500" s="32">
        <f t="shared" si="46"/>
        <v>3.0447434725932494E-2</v>
      </c>
      <c r="N500" s="32"/>
      <c r="O500" s="32"/>
      <c r="P500" s="32"/>
      <c r="Q500" s="32">
        <f>PRODUCT(J500-L500,100,1/L500)</f>
        <v>-100</v>
      </c>
    </row>
    <row r="501" spans="1:17" s="33" customFormat="1" ht="21.6">
      <c r="A501" s="59"/>
      <c r="B501" s="55" t="s">
        <v>1278</v>
      </c>
      <c r="C501" s="56" t="s">
        <v>1279</v>
      </c>
      <c r="D501" s="31"/>
      <c r="E501" s="31"/>
      <c r="F501" s="58"/>
      <c r="G501" s="32"/>
      <c r="H501" s="58"/>
      <c r="I501" s="32"/>
      <c r="J501" s="58"/>
      <c r="K501" s="32"/>
      <c r="L501" s="58">
        <v>2597</v>
      </c>
      <c r="M501" s="32">
        <f t="shared" si="46"/>
        <v>1.008828629538743E-2</v>
      </c>
      <c r="N501" s="32"/>
      <c r="O501" s="32"/>
      <c r="P501" s="32"/>
      <c r="Q501" s="32">
        <f>PRODUCT(J501-L501,100,1/L501)</f>
        <v>-100</v>
      </c>
    </row>
    <row r="502" spans="1:17" s="33" customFormat="1" ht="10.8">
      <c r="A502" s="59"/>
      <c r="B502" s="55" t="s">
        <v>1280</v>
      </c>
      <c r="C502" s="56" t="s">
        <v>1281</v>
      </c>
      <c r="D502" s="31"/>
      <c r="E502" s="31"/>
      <c r="F502" s="58"/>
      <c r="G502" s="32"/>
      <c r="H502" s="58"/>
      <c r="I502" s="32"/>
      <c r="J502" s="58"/>
      <c r="K502" s="32"/>
      <c r="L502" s="58">
        <v>1387</v>
      </c>
      <c r="M502" s="32">
        <f t="shared" si="46"/>
        <v>5.3879295693886661E-3</v>
      </c>
      <c r="N502" s="32"/>
      <c r="O502" s="32"/>
      <c r="P502" s="32"/>
      <c r="Q502" s="32">
        <f>PRODUCT(J502-L502,100,1/L502)</f>
        <v>-100</v>
      </c>
    </row>
    <row r="503" spans="1:17" s="33" customFormat="1" ht="21.6">
      <c r="A503" s="59"/>
      <c r="B503" s="55" t="s">
        <v>1282</v>
      </c>
      <c r="C503" s="56" t="s">
        <v>1283</v>
      </c>
      <c r="D503" s="31"/>
      <c r="E503" s="31"/>
      <c r="F503" s="58"/>
      <c r="G503" s="32"/>
      <c r="H503" s="58"/>
      <c r="I503" s="32"/>
      <c r="J503" s="58"/>
      <c r="K503" s="32"/>
      <c r="L503" s="58">
        <v>1357</v>
      </c>
      <c r="M503" s="32">
        <f t="shared" si="46"/>
        <v>5.2713917993225815E-3</v>
      </c>
      <c r="N503" s="32"/>
      <c r="O503" s="32"/>
      <c r="P503" s="32"/>
      <c r="Q503" s="32">
        <f>PRODUCT(J503-L503,100,1/L503)</f>
        <v>-100</v>
      </c>
    </row>
    <row r="504" spans="1:17" s="33" customFormat="1" ht="32.4">
      <c r="A504" s="59"/>
      <c r="B504" s="55" t="s">
        <v>644</v>
      </c>
      <c r="C504" s="56" t="s">
        <v>645</v>
      </c>
      <c r="D504" s="31"/>
      <c r="E504" s="31"/>
      <c r="F504" s="58"/>
      <c r="G504" s="32"/>
      <c r="H504" s="58"/>
      <c r="I504" s="32"/>
      <c r="J504" s="58"/>
      <c r="K504" s="32"/>
      <c r="L504" s="58">
        <v>837</v>
      </c>
      <c r="M504" s="32">
        <f t="shared" si="46"/>
        <v>3.2514037848437732E-3</v>
      </c>
      <c r="N504" s="32"/>
      <c r="O504" s="32"/>
      <c r="P504" s="32"/>
      <c r="Q504" s="32">
        <f>PRODUCT(J504-L504,100,1/L504)</f>
        <v>-100</v>
      </c>
    </row>
    <row r="505" spans="1:17" s="33" customFormat="1" ht="10.8">
      <c r="A505" s="59"/>
      <c r="B505" s="55" t="s">
        <v>1284</v>
      </c>
      <c r="C505" s="56" t="s">
        <v>1285</v>
      </c>
      <c r="D505" s="31"/>
      <c r="E505" s="31"/>
      <c r="F505" s="58"/>
      <c r="G505" s="32"/>
      <c r="H505" s="58"/>
      <c r="I505" s="32"/>
      <c r="J505" s="58"/>
      <c r="K505" s="32"/>
      <c r="L505" s="58">
        <v>758</v>
      </c>
      <c r="M505" s="32">
        <f t="shared" si="46"/>
        <v>2.9445209903364161E-3</v>
      </c>
      <c r="N505" s="32"/>
      <c r="O505" s="32"/>
      <c r="P505" s="32"/>
      <c r="Q505" s="32">
        <f>PRODUCT(J505-L505,100,1/L505)</f>
        <v>-100</v>
      </c>
    </row>
    <row r="506" spans="1:17" s="33" customFormat="1" ht="32.4">
      <c r="A506" s="60"/>
      <c r="B506" s="55" t="s">
        <v>1286</v>
      </c>
      <c r="C506" s="56" t="s">
        <v>1287</v>
      </c>
      <c r="D506" s="31"/>
      <c r="E506" s="31"/>
      <c r="F506" s="58"/>
      <c r="G506" s="32"/>
      <c r="H506" s="58"/>
      <c r="I506" s="32"/>
      <c r="J506" s="58"/>
      <c r="K506" s="32"/>
      <c r="L506" s="58">
        <v>174</v>
      </c>
      <c r="M506" s="32">
        <f t="shared" si="46"/>
        <v>6.7591906638329337E-4</v>
      </c>
      <c r="N506" s="32"/>
      <c r="O506" s="32"/>
      <c r="P506" s="32"/>
      <c r="Q506" s="32">
        <f>PRODUCT(J506-L506,100,1/L506)</f>
        <v>-100</v>
      </c>
    </row>
  </sheetData>
  <mergeCells count="12">
    <mergeCell ref="A5:C5"/>
    <mergeCell ref="A325:A506"/>
    <mergeCell ref="A1:Q1"/>
    <mergeCell ref="A3:A4"/>
    <mergeCell ref="B3:B4"/>
    <mergeCell ref="C3:C4"/>
    <mergeCell ref="D3:E3"/>
    <mergeCell ref="F3:G3"/>
    <mergeCell ref="H3:I3"/>
    <mergeCell ref="J3:K3"/>
    <mergeCell ref="L3:M3"/>
    <mergeCell ref="N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Greek Exports to Hong Kong</vt:lpstr>
      <vt:lpstr>Greek Imports from Hong Kong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user1313</dc:creator>
  <cp:lastModifiedBy>user1313</cp:lastModifiedBy>
  <dcterms:created xsi:type="dcterms:W3CDTF">2022-05-26T06:49:26Z</dcterms:created>
  <dcterms:modified xsi:type="dcterms:W3CDTF">2022-05-26T06:52:55Z</dcterms:modified>
</cp:coreProperties>
</file>